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0215" windowHeight="8715" tabRatio="912" firstSheet="11" activeTab="12"/>
  </bookViews>
  <sheets>
    <sheet name="TOTAL PRICES" sheetId="24" r:id="rId1"/>
    <sheet name="B-01 MECH" sheetId="1" r:id="rId2"/>
    <sheet name="B-01a MECH" sheetId="2" r:id="rId3"/>
    <sheet name="B-02MECH" sheetId="3" r:id="rId4"/>
    <sheet name="B-03-04 MECH" sheetId="4" r:id="rId5"/>
    <sheet name="B-05 MECH" sheetId="5" r:id="rId6"/>
    <sheet name="B-06MECH" sheetId="6" r:id="rId7"/>
    <sheet name="B-07-08 MECH" sheetId="7" r:id="rId8"/>
    <sheet name="B-09 MECH" sheetId="8" r:id="rId9"/>
    <sheet name="B-10 MECH" sheetId="9" r:id="rId10"/>
    <sheet name="B-11MECH" sheetId="10" r:id="rId11"/>
    <sheet name="B-12-15 MECH" sheetId="11" r:id="rId12"/>
    <sheet name="B-13 MECH" sheetId="12" r:id="rId13"/>
    <sheet name="B-14 MECH" sheetId="13" r:id="rId14"/>
    <sheet name="B-16 MECH" sheetId="14" r:id="rId15"/>
    <sheet name="B-17 MECH" sheetId="15" r:id="rId16"/>
    <sheet name="B-18 MECH" sheetId="16" r:id="rId17"/>
    <sheet name="B-19 MECH" sheetId="17" r:id="rId18"/>
    <sheet name="B-20 MECH" sheetId="18" r:id="rId19"/>
    <sheet name="B-21 MECH" sheetId="19" r:id="rId20"/>
    <sheet name="B-22 MECH" sheetId="20" r:id="rId21"/>
    <sheet name="B-23 MECH" sheetId="21" r:id="rId22"/>
    <sheet name="B-24 MECH " sheetId="22" r:id="rId23"/>
    <sheet name="B-25 MECH" sheetId="23" r:id="rId24"/>
    <sheet name="Sheet1" sheetId="25" r:id="rId25"/>
  </sheets>
  <definedNames>
    <definedName name="_xlnm._FilterDatabase" localSheetId="1" hidden="1">'B-01 MECH'!$D$1:$D$961</definedName>
    <definedName name="_xlnm._FilterDatabase" localSheetId="2" hidden="1">'B-01a MECH'!$D$1:$D$778</definedName>
    <definedName name="_xlnm._FilterDatabase" localSheetId="3" hidden="1">'B-02MECH'!$D$1:$D$770</definedName>
    <definedName name="_xlnm._FilterDatabase" localSheetId="4" hidden="1">'B-03-04 MECH'!$D$1:$D$725</definedName>
    <definedName name="_xlnm._FilterDatabase" localSheetId="5" hidden="1">'B-05 MECH'!$D$1:$D$756</definedName>
    <definedName name="_xlnm._FilterDatabase" localSheetId="6" hidden="1">'B-06MECH'!$D$1:$D$770</definedName>
    <definedName name="_xlnm._FilterDatabase" localSheetId="7" hidden="1">'B-07-08 MECH'!$D$1:$D$752</definedName>
    <definedName name="_xlnm._FilterDatabase" localSheetId="8" hidden="1">'B-09 MECH'!$D$1:$D$722</definedName>
    <definedName name="_xlnm._FilterDatabase" localSheetId="9" hidden="1">'B-10 MECH'!$D$1:$D$755</definedName>
    <definedName name="_xlnm._FilterDatabase" localSheetId="10" hidden="1">'B-11MECH'!$D$1:$D$784</definedName>
    <definedName name="_xlnm._FilterDatabase" localSheetId="11" hidden="1">'B-12-15 MECH'!$D$1:$D$669</definedName>
    <definedName name="_xlnm._FilterDatabase" localSheetId="12" hidden="1">'B-13 MECH'!$D$1:$D$732</definedName>
    <definedName name="_xlnm._FilterDatabase" localSheetId="13" hidden="1">'B-14 MECH'!$D$1:$D$844</definedName>
    <definedName name="_xlnm._FilterDatabase" localSheetId="14" hidden="1">'B-16 MECH'!$D$1:$D$919</definedName>
    <definedName name="_xlnm._FilterDatabase" localSheetId="15" hidden="1">'B-17 MECH'!$D$1:$D$863</definedName>
    <definedName name="_xlnm._FilterDatabase" localSheetId="16" hidden="1">'B-18 MECH'!$D$1:$D$882</definedName>
    <definedName name="_xlnm._FilterDatabase" localSheetId="17" hidden="1">'B-19 MECH'!$D$1:$D$737</definedName>
    <definedName name="_xlnm._FilterDatabase" localSheetId="18" hidden="1">'B-20 MECH'!$D$1:$D$924</definedName>
    <definedName name="_xlnm._FilterDatabase" localSheetId="19" hidden="1">'B-21 MECH'!$D$1:$D$847</definedName>
    <definedName name="_xlnm._FilterDatabase" localSheetId="20" hidden="1">'B-22 MECH'!$D$1:$D$741</definedName>
    <definedName name="_xlnm._FilterDatabase" localSheetId="21" hidden="1">'B-23 MECH'!$D$1:$D$871</definedName>
    <definedName name="_xlnm._FilterDatabase" localSheetId="22" hidden="1">'B-24 MECH '!$D$1:$D$655</definedName>
    <definedName name="_xlnm._FilterDatabase" localSheetId="23" hidden="1">'B-25 MECH'!$D$1:$D$786</definedName>
    <definedName name="_GoBack" localSheetId="1">'B-01 MECH'!$A$196</definedName>
    <definedName name="_xlnm.Print_Area" localSheetId="1">'B-01 MECH'!$A$1:$F$947</definedName>
    <definedName name="_xlnm.Print_Area" localSheetId="2">'B-01a MECH'!$A$1:$F$778</definedName>
    <definedName name="_xlnm.Print_Area" localSheetId="3">'B-02MECH'!$A$1:$F$770</definedName>
    <definedName name="_xlnm.Print_Area" localSheetId="4">'B-03-04 MECH'!$A$1:$F$725</definedName>
    <definedName name="_xlnm.Print_Area" localSheetId="5">'B-05 MECH'!$A$1:$F$755</definedName>
    <definedName name="_xlnm.Print_Area" localSheetId="6">'B-06MECH'!$A$1:$F$770</definedName>
    <definedName name="_xlnm.Print_Area" localSheetId="7">'B-07-08 MECH'!$A$1:$F$747</definedName>
    <definedName name="_xlnm.Print_Area" localSheetId="8">'B-09 MECH'!$A$1:$F$722</definedName>
    <definedName name="_xlnm.Print_Area" localSheetId="9">'B-10 MECH'!$A$1:$F$753</definedName>
    <definedName name="_xlnm.Print_Area" localSheetId="10">'B-11MECH'!$A$1:$F$718</definedName>
    <definedName name="_xlnm.Print_Area" localSheetId="11">'B-12-15 MECH'!$A$1:$F$669</definedName>
    <definedName name="_xlnm.Print_Area" localSheetId="12">'B-13 MECH'!$A$1:$F$732</definedName>
    <definedName name="_xlnm.Print_Area" localSheetId="13">'B-14 MECH'!$A$1:$F$844</definedName>
    <definedName name="_xlnm.Print_Area" localSheetId="14">'B-16 MECH'!$A$1:$F$794</definedName>
    <definedName name="_xlnm.Print_Area" localSheetId="15">'B-17 MECH'!$A$1:$F$863</definedName>
    <definedName name="_xlnm.Print_Area" localSheetId="16">'B-18 MECH'!$A$1:$F$873</definedName>
    <definedName name="_xlnm.Print_Area" localSheetId="17">'B-19 MECH'!$A$1:$F$724</definedName>
    <definedName name="_xlnm.Print_Area" localSheetId="18">'B-20 MECH'!$A$1:$F$909</definedName>
    <definedName name="_xlnm.Print_Area" localSheetId="19">'B-21 MECH'!$A$1:$F$846</definedName>
    <definedName name="_xlnm.Print_Area" localSheetId="20">'B-22 MECH'!$A$1:$F$719</definedName>
    <definedName name="_xlnm.Print_Area" localSheetId="21">'B-23 MECH'!$A$1:$F$844</definedName>
    <definedName name="_xlnm.Print_Area" localSheetId="22">'B-24 MECH '!$A$1:$F$638</definedName>
    <definedName name="_xlnm.Print_Area" localSheetId="23">'B-25 MECH'!$A$1:$F$785</definedName>
    <definedName name="_xlnm.Print_Area" localSheetId="0">'TOTAL PRICES'!$A$1:$F$32</definedName>
  </definedNames>
  <calcPr calcId="145621"/>
</workbook>
</file>

<file path=xl/calcChain.xml><?xml version="1.0" encoding="utf-8"?>
<calcChain xmlns="http://schemas.openxmlformats.org/spreadsheetml/2006/main">
  <c r="F357" i="15" l="1"/>
  <c r="G753" i="3"/>
  <c r="G748" i="3"/>
  <c r="G736" i="3"/>
  <c r="G733" i="3"/>
  <c r="G730" i="3"/>
  <c r="G725" i="3"/>
  <c r="G720" i="3"/>
  <c r="G715" i="3"/>
  <c r="G712" i="3"/>
  <c r="G709" i="3"/>
  <c r="G706" i="3"/>
  <c r="G703" i="3"/>
  <c r="G700" i="3"/>
  <c r="G697" i="3"/>
  <c r="G694" i="3"/>
  <c r="G689" i="3"/>
  <c r="G687" i="3"/>
  <c r="G682" i="3"/>
  <c r="G665" i="3"/>
  <c r="G661" i="3"/>
  <c r="G659" i="3"/>
  <c r="G658" i="3"/>
  <c r="G656" i="3"/>
  <c r="G654" i="3"/>
  <c r="G652" i="3"/>
  <c r="G650" i="3"/>
  <c r="G648" i="3"/>
  <c r="G642" i="3"/>
  <c r="G640" i="3"/>
  <c r="G638" i="3"/>
  <c r="G636" i="3"/>
  <c r="G634" i="3"/>
  <c r="G628" i="3"/>
  <c r="G617" i="3"/>
  <c r="G615" i="3"/>
  <c r="G613" i="3"/>
  <c r="G612" i="3"/>
  <c r="G598" i="3"/>
  <c r="G595" i="3"/>
  <c r="G593" i="3"/>
  <c r="G581" i="3"/>
  <c r="G571" i="3"/>
  <c r="G569" i="3"/>
  <c r="G567" i="3"/>
  <c r="G565" i="3"/>
  <c r="G563" i="3"/>
  <c r="G561" i="3"/>
  <c r="G556" i="3"/>
  <c r="G554" i="3"/>
  <c r="G552" i="3"/>
  <c r="G550" i="3"/>
  <c r="G548" i="3"/>
  <c r="G546" i="3"/>
  <c r="G539" i="3"/>
  <c r="G538" i="3"/>
  <c r="G536" i="3"/>
  <c r="G534" i="3"/>
  <c r="G532" i="3"/>
  <c r="G530" i="3"/>
  <c r="G528" i="3"/>
  <c r="G526" i="3"/>
  <c r="G523" i="3"/>
  <c r="G521" i="3"/>
  <c r="G519" i="3"/>
  <c r="G517" i="3"/>
  <c r="G515" i="3"/>
  <c r="G513" i="3"/>
  <c r="G511" i="3"/>
  <c r="G508" i="3"/>
  <c r="G506" i="3"/>
  <c r="G504" i="3"/>
  <c r="G502" i="3"/>
  <c r="G500" i="3"/>
  <c r="G489" i="3"/>
  <c r="G486" i="3"/>
  <c r="G484" i="3"/>
  <c r="G482" i="3"/>
  <c r="G480" i="3"/>
  <c r="G478" i="3"/>
  <c r="G476" i="3"/>
  <c r="G474" i="3"/>
  <c r="G455" i="3"/>
  <c r="G453" i="3"/>
  <c r="G451" i="3"/>
  <c r="G449" i="3"/>
  <c r="G442" i="3"/>
  <c r="G440" i="3"/>
  <c r="G438" i="3"/>
  <c r="G437" i="3"/>
  <c r="G434" i="3"/>
  <c r="G433" i="3"/>
  <c r="G430" i="3"/>
  <c r="G428" i="3"/>
  <c r="G426" i="3"/>
  <c r="G424" i="3"/>
  <c r="G422" i="3"/>
  <c r="G417" i="3"/>
  <c r="G415" i="3"/>
  <c r="G413" i="3"/>
  <c r="G411" i="3"/>
  <c r="G409" i="3"/>
  <c r="G407" i="3"/>
  <c r="G405" i="3"/>
  <c r="G403" i="3"/>
  <c r="G393" i="3"/>
  <c r="G391" i="3"/>
  <c r="G389" i="3"/>
  <c r="G387" i="3"/>
  <c r="G385" i="3"/>
  <c r="G383" i="3"/>
  <c r="G381" i="3"/>
  <c r="G379" i="3"/>
  <c r="G377" i="3"/>
  <c r="G368" i="3"/>
  <c r="G366" i="3"/>
  <c r="G364" i="3"/>
  <c r="G362" i="3"/>
  <c r="G359" i="3"/>
  <c r="G356" i="3"/>
  <c r="G355" i="3"/>
  <c r="G352" i="3"/>
  <c r="G350" i="3"/>
  <c r="G348" i="3"/>
  <c r="G346" i="3"/>
  <c r="G339" i="3"/>
  <c r="G337" i="3"/>
  <c r="G335" i="3"/>
  <c r="G333" i="3"/>
  <c r="G331" i="3"/>
  <c r="G329" i="3"/>
  <c r="G327" i="3"/>
  <c r="G325" i="3"/>
  <c r="G318" i="3"/>
  <c r="G316" i="3"/>
  <c r="G313" i="3"/>
  <c r="G312" i="3"/>
  <c r="G311" i="3"/>
  <c r="G303" i="3"/>
  <c r="G301" i="3"/>
  <c r="G299" i="3"/>
  <c r="G297" i="3"/>
  <c r="G293" i="3"/>
  <c r="G292" i="3"/>
  <c r="G291" i="3"/>
  <c r="G290" i="3"/>
  <c r="G289" i="3"/>
  <c r="G288" i="3"/>
  <c r="G287" i="3"/>
  <c r="G286" i="3"/>
  <c r="G285" i="3"/>
  <c r="G277" i="3"/>
  <c r="G258" i="3"/>
  <c r="G256" i="3"/>
  <c r="G255" i="3"/>
  <c r="G253" i="3"/>
  <c r="G251" i="3"/>
  <c r="G248" i="3"/>
  <c r="G245" i="3"/>
  <c r="G242" i="3"/>
  <c r="G240" i="3"/>
  <c r="G238" i="3"/>
  <c r="G221" i="3"/>
  <c r="G219" i="3"/>
  <c r="G216" i="3"/>
  <c r="G211" i="3"/>
  <c r="G201" i="3"/>
  <c r="G199" i="3"/>
  <c r="G198" i="3"/>
  <c r="G197" i="3"/>
  <c r="G193" i="3"/>
  <c r="G186" i="3"/>
  <c r="G178" i="3"/>
  <c r="G170" i="3"/>
  <c r="G142" i="3"/>
  <c r="G141" i="3"/>
  <c r="G140" i="3"/>
  <c r="G138" i="3"/>
  <c r="G132" i="3"/>
  <c r="G131" i="3"/>
  <c r="G130" i="3"/>
  <c r="G127" i="3"/>
  <c r="G125" i="3"/>
  <c r="G124" i="3"/>
  <c r="G123" i="3"/>
  <c r="G117" i="3"/>
  <c r="G115" i="3"/>
  <c r="G114" i="3"/>
  <c r="G111" i="3"/>
  <c r="G108" i="3"/>
  <c r="G107" i="3"/>
  <c r="G104" i="3"/>
  <c r="G103" i="3"/>
  <c r="G102" i="3"/>
  <c r="G101" i="3"/>
  <c r="G100" i="3"/>
  <c r="G99" i="3"/>
  <c r="G98" i="3"/>
  <c r="G97" i="3"/>
  <c r="G96" i="3"/>
  <c r="G95" i="3"/>
  <c r="G94" i="3"/>
  <c r="G93" i="3"/>
  <c r="G92" i="3"/>
  <c r="G91" i="3"/>
  <c r="G87" i="3"/>
  <c r="G85" i="3"/>
  <c r="G69" i="3"/>
  <c r="G64" i="3"/>
  <c r="G55" i="3"/>
  <c r="G53" i="3"/>
  <c r="G46" i="3"/>
  <c r="G43" i="3"/>
  <c r="G40" i="3"/>
  <c r="G35" i="3"/>
  <c r="G33" i="3"/>
  <c r="G31" i="3"/>
  <c r="G29" i="3"/>
  <c r="G27" i="3"/>
  <c r="G22" i="3"/>
  <c r="G20" i="3"/>
  <c r="G18" i="3"/>
  <c r="G13" i="3"/>
  <c r="G9" i="3"/>
  <c r="G7" i="3"/>
  <c r="G6" i="3"/>
  <c r="F367" i="16" l="1"/>
  <c r="F16" i="14"/>
  <c r="F14" i="14"/>
  <c r="G926" i="1"/>
  <c r="G921" i="1"/>
  <c r="G909" i="1"/>
  <c r="G906" i="1"/>
  <c r="G903" i="1"/>
  <c r="G898" i="1"/>
  <c r="G893" i="1"/>
  <c r="G890" i="1"/>
  <c r="G887" i="1"/>
  <c r="G884" i="1"/>
  <c r="G881" i="1"/>
  <c r="G878" i="1"/>
  <c r="G875" i="1"/>
  <c r="G872" i="1"/>
  <c r="G867" i="1"/>
  <c r="G865" i="1"/>
  <c r="G860" i="1"/>
  <c r="G850" i="1"/>
  <c r="G838" i="1"/>
  <c r="G836" i="1"/>
  <c r="G835" i="1"/>
  <c r="G833" i="1"/>
  <c r="G831" i="1"/>
  <c r="G829" i="1"/>
  <c r="G827" i="1"/>
  <c r="G825" i="1"/>
  <c r="G818" i="1"/>
  <c r="G816" i="1"/>
  <c r="G814" i="1"/>
  <c r="G812" i="1"/>
  <c r="G810" i="1"/>
  <c r="G804" i="1"/>
  <c r="G793" i="1"/>
  <c r="G791" i="1"/>
  <c r="G789" i="1"/>
  <c r="G788" i="1"/>
  <c r="G774" i="1"/>
  <c r="G771" i="1"/>
  <c r="G769" i="1"/>
  <c r="G757" i="1"/>
  <c r="G747" i="1"/>
  <c r="G745" i="1"/>
  <c r="G743" i="1"/>
  <c r="G741" i="1"/>
  <c r="G739" i="1"/>
  <c r="G737" i="1"/>
  <c r="G732" i="1"/>
  <c r="G730" i="1"/>
  <c r="G728" i="1"/>
  <c r="G726" i="1"/>
  <c r="G724" i="1"/>
  <c r="G722" i="1"/>
  <c r="G715" i="1"/>
  <c r="G714" i="1"/>
  <c r="G712" i="1"/>
  <c r="G710" i="1"/>
  <c r="G708" i="1"/>
  <c r="G706" i="1"/>
  <c r="G704" i="1"/>
  <c r="G702" i="1"/>
  <c r="G699" i="1"/>
  <c r="G697" i="1"/>
  <c r="G695" i="1"/>
  <c r="G693" i="1"/>
  <c r="G691" i="1"/>
  <c r="G689" i="1"/>
  <c r="G687" i="1"/>
  <c r="G684" i="1"/>
  <c r="G682" i="1"/>
  <c r="G680" i="1"/>
  <c r="G678" i="1"/>
  <c r="G676" i="1"/>
  <c r="G665" i="1"/>
  <c r="G662" i="1"/>
  <c r="G660" i="1"/>
  <c r="G658" i="1"/>
  <c r="G656" i="1"/>
  <c r="G654" i="1"/>
  <c r="G652" i="1"/>
  <c r="G650" i="1"/>
  <c r="G631" i="1"/>
  <c r="G629" i="1"/>
  <c r="G627" i="1"/>
  <c r="G625" i="1"/>
  <c r="G618" i="1"/>
  <c r="G616" i="1"/>
  <c r="G614" i="1"/>
  <c r="G613" i="1"/>
  <c r="G610" i="1"/>
  <c r="G609" i="1"/>
  <c r="G606" i="1"/>
  <c r="G602" i="1"/>
  <c r="G600" i="1"/>
  <c r="G598" i="1"/>
  <c r="G593" i="1"/>
  <c r="G591" i="1"/>
  <c r="G589" i="1"/>
  <c r="G587" i="1"/>
  <c r="G585" i="1"/>
  <c r="G583" i="1"/>
  <c r="G581" i="1"/>
  <c r="G579" i="1"/>
  <c r="G569" i="1"/>
  <c r="G567" i="1"/>
  <c r="G565" i="1"/>
  <c r="G563" i="1"/>
  <c r="G561" i="1"/>
  <c r="G559" i="1"/>
  <c r="G557" i="1"/>
  <c r="G555" i="1"/>
  <c r="G553" i="1"/>
  <c r="G544" i="1"/>
  <c r="G542" i="1"/>
  <c r="G540" i="1"/>
  <c r="G538" i="1"/>
  <c r="G535" i="1"/>
  <c r="G532" i="1"/>
  <c r="G531" i="1"/>
  <c r="G528" i="1"/>
  <c r="G526" i="1"/>
  <c r="G524" i="1"/>
  <c r="G522" i="1"/>
  <c r="G515" i="1"/>
  <c r="G513" i="1"/>
  <c r="G511" i="1"/>
  <c r="G509" i="1"/>
  <c r="G507" i="1"/>
  <c r="G505" i="1"/>
  <c r="G503" i="1"/>
  <c r="G501" i="1"/>
  <c r="G494" i="1"/>
  <c r="G492" i="1"/>
  <c r="G489" i="1"/>
  <c r="G488" i="1"/>
  <c r="G487" i="1"/>
  <c r="G479" i="1"/>
  <c r="G477" i="1"/>
  <c r="G475" i="1"/>
  <c r="G473" i="1"/>
  <c r="G469" i="1"/>
  <c r="G468" i="1"/>
  <c r="G467" i="1"/>
  <c r="G466" i="1"/>
  <c r="G465" i="1"/>
  <c r="G464" i="1"/>
  <c r="G463" i="1"/>
  <c r="G462" i="1"/>
  <c r="G461" i="1"/>
  <c r="G460" i="1"/>
  <c r="G452" i="1"/>
  <c r="G433" i="1"/>
  <c r="G427" i="1"/>
  <c r="G426" i="1"/>
  <c r="G423" i="1"/>
  <c r="G420" i="1"/>
  <c r="G416" i="1"/>
  <c r="G412" i="1"/>
  <c r="G411" i="1"/>
  <c r="G410" i="1"/>
  <c r="G409" i="1"/>
  <c r="G407" i="1"/>
  <c r="G404" i="1"/>
  <c r="G403" i="1"/>
  <c r="G402" i="1"/>
  <c r="G401" i="1"/>
  <c r="G399" i="1"/>
  <c r="G395" i="1"/>
  <c r="G391" i="1"/>
  <c r="G387" i="1"/>
  <c r="G385" i="1"/>
  <c r="G324" i="1"/>
  <c r="G322" i="1"/>
  <c r="G321" i="1"/>
  <c r="G319" i="1"/>
  <c r="G317" i="1"/>
  <c r="G314" i="1"/>
  <c r="G312" i="1"/>
  <c r="G310" i="1"/>
  <c r="G308" i="1"/>
  <c r="G306" i="1"/>
  <c r="G293" i="1"/>
  <c r="G291" i="1"/>
  <c r="G286" i="1"/>
  <c r="G281" i="1"/>
  <c r="G280" i="1"/>
  <c r="G279" i="1"/>
  <c r="G278" i="1"/>
  <c r="G276" i="1"/>
  <c r="G275" i="1"/>
  <c r="G274" i="1"/>
  <c r="G273" i="1"/>
  <c r="G272" i="1"/>
  <c r="G271" i="1"/>
  <c r="G268" i="1"/>
  <c r="G267" i="1"/>
  <c r="G266" i="1"/>
  <c r="G264" i="1"/>
  <c r="G263" i="1"/>
  <c r="G260" i="1"/>
  <c r="G257" i="1"/>
  <c r="G251" i="1"/>
  <c r="G250" i="1"/>
  <c r="G249" i="1"/>
  <c r="G248" i="1"/>
  <c r="G246" i="1"/>
  <c r="G244" i="1"/>
  <c r="G242" i="1"/>
  <c r="G237" i="1"/>
  <c r="G236" i="1"/>
  <c r="G232" i="1"/>
  <c r="G224" i="1"/>
  <c r="G216" i="1"/>
  <c r="G180" i="1"/>
  <c r="G179" i="1"/>
  <c r="G178" i="1"/>
  <c r="G176" i="1"/>
  <c r="G170" i="1"/>
  <c r="G169" i="1"/>
  <c r="G168" i="1"/>
  <c r="G164" i="1"/>
  <c r="G162" i="1"/>
  <c r="G161" i="1"/>
  <c r="G160" i="1"/>
  <c r="G154" i="1"/>
  <c r="G153" i="1"/>
  <c r="G152" i="1"/>
  <c r="G151" i="1"/>
  <c r="G150" i="1"/>
  <c r="G149" i="1"/>
  <c r="G148" i="1"/>
  <c r="G145" i="1"/>
  <c r="G142" i="1"/>
  <c r="G141" i="1"/>
  <c r="G138" i="1"/>
  <c r="G137" i="1"/>
  <c r="G136" i="1"/>
  <c r="G135" i="1"/>
  <c r="G134" i="1"/>
  <c r="G133" i="1"/>
  <c r="G132" i="1"/>
  <c r="G131" i="1"/>
  <c r="G130" i="1"/>
  <c r="G129" i="1"/>
  <c r="G128" i="1"/>
  <c r="G127" i="1"/>
  <c r="G126" i="1"/>
  <c r="G122" i="1"/>
  <c r="G120" i="1"/>
  <c r="G104" i="1"/>
  <c r="G100" i="1"/>
  <c r="G96" i="1"/>
  <c r="G92" i="1"/>
  <c r="G87" i="1"/>
  <c r="G86" i="1"/>
  <c r="G77" i="1"/>
  <c r="G75" i="1"/>
  <c r="G73" i="1"/>
  <c r="G66" i="1"/>
  <c r="G63" i="1"/>
  <c r="G60" i="1"/>
  <c r="G54" i="1"/>
  <c r="G52" i="1"/>
  <c r="G51" i="1"/>
  <c r="G50" i="1"/>
  <c r="G47" i="1"/>
  <c r="G43" i="1"/>
  <c r="G35" i="1"/>
  <c r="G34" i="1"/>
  <c r="G33" i="1"/>
  <c r="G31" i="1"/>
  <c r="G29" i="1"/>
  <c r="G27" i="1"/>
  <c r="G25" i="1"/>
  <c r="G23" i="1"/>
  <c r="G21" i="1"/>
  <c r="G16" i="1"/>
  <c r="G14" i="1"/>
  <c r="G9" i="1"/>
  <c r="G7" i="1"/>
  <c r="G5" i="1"/>
  <c r="G760" i="2"/>
  <c r="G755" i="2"/>
  <c r="G743" i="2"/>
  <c r="G740" i="2"/>
  <c r="G737" i="2"/>
  <c r="G732" i="2"/>
  <c r="G727" i="2"/>
  <c r="G722" i="2"/>
  <c r="G719" i="2"/>
  <c r="G716" i="2"/>
  <c r="G713" i="2"/>
  <c r="G710" i="2"/>
  <c r="G707" i="2"/>
  <c r="G704" i="2"/>
  <c r="G701" i="2"/>
  <c r="G696" i="2"/>
  <c r="G694" i="2"/>
  <c r="G689" i="2"/>
  <c r="G679" i="2"/>
  <c r="G672" i="2"/>
  <c r="G668" i="2"/>
  <c r="G666" i="2"/>
  <c r="G665" i="2"/>
  <c r="G663" i="2"/>
  <c r="G661" i="2"/>
  <c r="G659" i="2"/>
  <c r="G657" i="2"/>
  <c r="G655" i="2"/>
  <c r="G649" i="2"/>
  <c r="G647" i="2"/>
  <c r="G645" i="2"/>
  <c r="G643" i="2"/>
  <c r="G641" i="2"/>
  <c r="G635" i="2"/>
  <c r="G624" i="2"/>
  <c r="G622" i="2"/>
  <c r="G620" i="2"/>
  <c r="G619" i="2"/>
  <c r="G605" i="2"/>
  <c r="G602" i="2"/>
  <c r="G600" i="2"/>
  <c r="G588" i="2"/>
  <c r="G578" i="2"/>
  <c r="G576" i="2"/>
  <c r="G574" i="2"/>
  <c r="G572" i="2"/>
  <c r="G570" i="2"/>
  <c r="G568" i="2"/>
  <c r="G563" i="2"/>
  <c r="G561" i="2"/>
  <c r="G559" i="2"/>
  <c r="G557" i="2"/>
  <c r="G555" i="2"/>
  <c r="G553" i="2"/>
  <c r="G546" i="2"/>
  <c r="G545" i="2"/>
  <c r="G543" i="2"/>
  <c r="G541" i="2"/>
  <c r="G539" i="2"/>
  <c r="G537" i="2"/>
  <c r="G535" i="2"/>
  <c r="G533" i="2"/>
  <c r="G530" i="2"/>
  <c r="G528" i="2"/>
  <c r="G526" i="2"/>
  <c r="G524" i="2"/>
  <c r="G522" i="2"/>
  <c r="G520" i="2"/>
  <c r="G518" i="2"/>
  <c r="G515" i="2"/>
  <c r="G513" i="2"/>
  <c r="G511" i="2"/>
  <c r="G509" i="2"/>
  <c r="G507" i="2"/>
  <c r="G496" i="2"/>
  <c r="G493" i="2"/>
  <c r="G491" i="2"/>
  <c r="G489" i="2"/>
  <c r="G487" i="2"/>
  <c r="G485" i="2"/>
  <c r="G483" i="2"/>
  <c r="G481" i="2"/>
  <c r="G462" i="2"/>
  <c r="G460" i="2"/>
  <c r="G458" i="2"/>
  <c r="G456" i="2"/>
  <c r="G449" i="2"/>
  <c r="G447" i="2"/>
  <c r="G445" i="2"/>
  <c r="G444" i="2"/>
  <c r="G441" i="2"/>
  <c r="G440" i="2"/>
  <c r="G437" i="2"/>
  <c r="G435" i="2"/>
  <c r="G433" i="2"/>
  <c r="G431" i="2"/>
  <c r="G429" i="2"/>
  <c r="G424" i="2"/>
  <c r="G422" i="2"/>
  <c r="G420" i="2"/>
  <c r="G418" i="2"/>
  <c r="G416" i="2"/>
  <c r="G414" i="2"/>
  <c r="G412" i="2"/>
  <c r="G410" i="2"/>
  <c r="G400" i="2"/>
  <c r="G398" i="2"/>
  <c r="G396" i="2"/>
  <c r="G394" i="2"/>
  <c r="G392" i="2"/>
  <c r="G390" i="2"/>
  <c r="G388" i="2"/>
  <c r="G386" i="2"/>
  <c r="G384" i="2"/>
  <c r="G375" i="2"/>
  <c r="G373" i="2"/>
  <c r="G371" i="2"/>
  <c r="G369" i="2"/>
  <c r="G366" i="2"/>
  <c r="G363" i="2"/>
  <c r="G362" i="2"/>
  <c r="G359" i="2"/>
  <c r="G357" i="2"/>
  <c r="G355" i="2"/>
  <c r="G353" i="2"/>
  <c r="G346" i="2"/>
  <c r="G344" i="2"/>
  <c r="G342" i="2"/>
  <c r="G340" i="2"/>
  <c r="G338" i="2"/>
  <c r="G336" i="2"/>
  <c r="G334" i="2"/>
  <c r="G332" i="2"/>
  <c r="G325" i="2"/>
  <c r="G323" i="2"/>
  <c r="G320" i="2"/>
  <c r="G319" i="2"/>
  <c r="G318" i="2"/>
  <c r="G310" i="2"/>
  <c r="G308" i="2"/>
  <c r="G306" i="2"/>
  <c r="G304" i="2"/>
  <c r="G300" i="2"/>
  <c r="G299" i="2"/>
  <c r="G298" i="2"/>
  <c r="G297" i="2"/>
  <c r="G296" i="2"/>
  <c r="G295" i="2"/>
  <c r="G294" i="2"/>
  <c r="G293" i="2"/>
  <c r="G292" i="2"/>
  <c r="G291" i="2"/>
  <c r="G283" i="2"/>
  <c r="G264" i="2"/>
  <c r="G262" i="2"/>
  <c r="G261" i="2"/>
  <c r="G259" i="2"/>
  <c r="G257" i="2"/>
  <c r="G254" i="2"/>
  <c r="G251" i="2"/>
  <c r="G248" i="2"/>
  <c r="G246" i="2"/>
  <c r="G244" i="2"/>
  <c r="G228" i="2"/>
  <c r="G226" i="2"/>
  <c r="G223" i="2"/>
  <c r="G218" i="2"/>
  <c r="G216" i="2"/>
  <c r="G215" i="2"/>
  <c r="G214" i="2"/>
  <c r="G210" i="2"/>
  <c r="G209" i="2"/>
  <c r="G208" i="2"/>
  <c r="G206" i="2"/>
  <c r="G203" i="2"/>
  <c r="G201" i="2"/>
  <c r="G194" i="2"/>
  <c r="G186" i="2"/>
  <c r="G177" i="2"/>
  <c r="G140" i="2"/>
  <c r="G139" i="2"/>
  <c r="G138" i="2"/>
  <c r="G136" i="2"/>
  <c r="G130" i="2"/>
  <c r="G129" i="2"/>
  <c r="G128" i="2"/>
  <c r="G125" i="2"/>
  <c r="G123" i="2"/>
  <c r="G122" i="2"/>
  <c r="G121" i="2"/>
  <c r="G116" i="2"/>
  <c r="G114" i="2"/>
  <c r="G113" i="2"/>
  <c r="G110" i="2"/>
  <c r="G107" i="2"/>
  <c r="G106" i="2"/>
  <c r="G103" i="2"/>
  <c r="G102" i="2"/>
  <c r="G101" i="2"/>
  <c r="G100" i="2"/>
  <c r="G99" i="2"/>
  <c r="G98" i="2"/>
  <c r="G97" i="2"/>
  <c r="G96" i="2"/>
  <c r="G95" i="2"/>
  <c r="G94" i="2"/>
  <c r="G93" i="2"/>
  <c r="G92" i="2"/>
  <c r="G91" i="2"/>
  <c r="G87" i="2"/>
  <c r="G85" i="2"/>
  <c r="G69" i="2"/>
  <c r="G64" i="2"/>
  <c r="G62" i="2"/>
  <c r="G52" i="2"/>
  <c r="G50" i="2"/>
  <c r="G43" i="2"/>
  <c r="G40" i="2"/>
  <c r="G37" i="2"/>
  <c r="G31" i="2"/>
  <c r="G29" i="2"/>
  <c r="G27" i="2"/>
  <c r="G25" i="2"/>
  <c r="G23" i="2"/>
  <c r="G21" i="2"/>
  <c r="G16" i="2"/>
  <c r="G14" i="2"/>
  <c r="G9" i="2"/>
  <c r="G7" i="2"/>
  <c r="G5" i="2"/>
  <c r="G774" i="14"/>
  <c r="G769" i="14"/>
  <c r="G757" i="14"/>
  <c r="G754" i="14"/>
  <c r="G751" i="14"/>
  <c r="G746" i="14"/>
  <c r="G741" i="14"/>
  <c r="G738" i="14"/>
  <c r="G735" i="14"/>
  <c r="G732" i="14"/>
  <c r="G729" i="14"/>
  <c r="G726" i="14"/>
  <c r="G723" i="14"/>
  <c r="G720" i="14"/>
  <c r="G715" i="14"/>
  <c r="G713" i="14"/>
  <c r="G708" i="14"/>
  <c r="G685" i="14"/>
  <c r="G682" i="14"/>
  <c r="G680" i="14"/>
  <c r="G679" i="14"/>
  <c r="G677" i="14"/>
  <c r="G675" i="14"/>
  <c r="G673" i="14"/>
  <c r="G671" i="14"/>
  <c r="G669" i="14"/>
  <c r="G658" i="14"/>
  <c r="G656" i="14"/>
  <c r="G654" i="14"/>
  <c r="G652" i="14"/>
  <c r="G650" i="14"/>
  <c r="G644" i="14"/>
  <c r="G636" i="14"/>
  <c r="G634" i="14"/>
  <c r="G632" i="14"/>
  <c r="G631" i="14"/>
  <c r="G617" i="14"/>
  <c r="G615" i="14"/>
  <c r="G613" i="14"/>
  <c r="G585" i="14"/>
  <c r="G583" i="14"/>
  <c r="G581" i="14"/>
  <c r="G579" i="14"/>
  <c r="G577" i="14"/>
  <c r="G575" i="14"/>
  <c r="G570" i="14"/>
  <c r="G568" i="14"/>
  <c r="G566" i="14"/>
  <c r="G564" i="14"/>
  <c r="G562" i="14"/>
  <c r="G560" i="14"/>
  <c r="G545" i="14"/>
  <c r="G544" i="14"/>
  <c r="G542" i="14"/>
  <c r="G540" i="14"/>
  <c r="G538" i="14"/>
  <c r="G536" i="14"/>
  <c r="G534" i="14"/>
  <c r="G532" i="14"/>
  <c r="G529" i="14"/>
  <c r="G527" i="14"/>
  <c r="G525" i="14"/>
  <c r="G523" i="14"/>
  <c r="G521" i="14"/>
  <c r="G519" i="14"/>
  <c r="G517" i="14"/>
  <c r="G514" i="14"/>
  <c r="G512" i="14"/>
  <c r="G510" i="14"/>
  <c r="G508" i="14"/>
  <c r="G506" i="14"/>
  <c r="G495" i="14"/>
  <c r="G492" i="14"/>
  <c r="G490" i="14"/>
  <c r="G488" i="14"/>
  <c r="G486" i="14"/>
  <c r="G484" i="14"/>
  <c r="G482" i="14"/>
  <c r="G480" i="14"/>
  <c r="G452" i="14"/>
  <c r="G450" i="14"/>
  <c r="G448" i="14"/>
  <c r="G437" i="14"/>
  <c r="G435" i="14"/>
  <c r="G433" i="14"/>
  <c r="G432" i="14"/>
  <c r="G429" i="14"/>
  <c r="G428" i="14"/>
  <c r="G411" i="14"/>
  <c r="G409" i="14"/>
  <c r="G407" i="14"/>
  <c r="G405" i="14"/>
  <c r="G403" i="14"/>
  <c r="G401" i="14"/>
  <c r="G399" i="14"/>
  <c r="G397" i="14"/>
  <c r="G392" i="14"/>
  <c r="G390" i="14"/>
  <c r="G388" i="14"/>
  <c r="G386" i="14"/>
  <c r="G384" i="14"/>
  <c r="G382" i="14"/>
  <c r="G380" i="14"/>
  <c r="G378" i="14"/>
  <c r="G376" i="14"/>
  <c r="G368" i="14"/>
  <c r="G366" i="14"/>
  <c r="G364" i="14"/>
  <c r="G362" i="14"/>
  <c r="G359" i="14"/>
  <c r="G356" i="14"/>
  <c r="G355" i="14"/>
  <c r="G350" i="14"/>
  <c r="G348" i="14"/>
  <c r="G339" i="14"/>
  <c r="G337" i="14"/>
  <c r="G335" i="14"/>
  <c r="G333" i="14"/>
  <c r="G331" i="14"/>
  <c r="G329" i="14"/>
  <c r="G327" i="14"/>
  <c r="G325" i="14"/>
  <c r="G318" i="14"/>
  <c r="G316" i="14"/>
  <c r="G313" i="14"/>
  <c r="G312" i="14"/>
  <c r="G311" i="14"/>
  <c r="G301" i="14"/>
  <c r="G299" i="14"/>
  <c r="G295" i="14"/>
  <c r="G291" i="14"/>
  <c r="G290" i="14"/>
  <c r="G289" i="14"/>
  <c r="G288" i="14"/>
  <c r="G287" i="14"/>
  <c r="G286" i="14"/>
  <c r="G285" i="14"/>
  <c r="G284" i="14"/>
  <c r="G276" i="14"/>
  <c r="H709" i="12"/>
  <c r="H704" i="12"/>
  <c r="H692" i="12"/>
  <c r="H689" i="12"/>
  <c r="H686" i="12"/>
  <c r="H681" i="12"/>
  <c r="H676" i="12"/>
  <c r="H671" i="12"/>
  <c r="H669" i="12"/>
  <c r="H667" i="12"/>
  <c r="H664" i="12"/>
  <c r="H661" i="12"/>
  <c r="H658" i="12"/>
  <c r="H655" i="12"/>
  <c r="H652" i="12"/>
  <c r="H647" i="12"/>
  <c r="H645" i="12"/>
  <c r="H640" i="12"/>
  <c r="H615" i="12"/>
  <c r="H605" i="12"/>
  <c r="H603" i="12"/>
  <c r="H602" i="12"/>
  <c r="H600" i="12"/>
  <c r="H599" i="12"/>
  <c r="H598" i="12"/>
  <c r="H597" i="12"/>
  <c r="H596" i="12"/>
  <c r="H588" i="12"/>
  <c r="H586" i="12"/>
  <c r="H584" i="12"/>
  <c r="H582" i="12"/>
  <c r="H580" i="12"/>
  <c r="H574" i="12"/>
  <c r="H553" i="12"/>
  <c r="H551" i="12"/>
  <c r="H549" i="12"/>
  <c r="H548" i="12"/>
  <c r="H534" i="12"/>
  <c r="H533" i="12"/>
  <c r="H531" i="12"/>
  <c r="H510" i="12"/>
  <c r="H508" i="12"/>
  <c r="H506" i="12"/>
  <c r="H504" i="12"/>
  <c r="H502" i="12"/>
  <c r="H500" i="12"/>
  <c r="H481" i="12"/>
  <c r="H479" i="12"/>
  <c r="H477" i="12"/>
  <c r="H475" i="12"/>
  <c r="H473" i="12"/>
  <c r="H471" i="12"/>
  <c r="H454" i="12"/>
  <c r="H453" i="12"/>
  <c r="H451" i="12"/>
  <c r="H449" i="12"/>
  <c r="H447" i="12"/>
  <c r="H445" i="12"/>
  <c r="H443" i="12"/>
  <c r="H441" i="12"/>
  <c r="H439" i="12"/>
  <c r="H437" i="12"/>
  <c r="H435" i="12"/>
  <c r="H433" i="12"/>
  <c r="H431" i="12"/>
  <c r="H429" i="12"/>
  <c r="H427" i="12"/>
  <c r="H425" i="12"/>
  <c r="H423" i="12"/>
  <c r="H421" i="12"/>
  <c r="H419" i="12"/>
  <c r="H417" i="12"/>
  <c r="H410" i="12"/>
  <c r="H407" i="12"/>
  <c r="H405" i="12"/>
  <c r="H403" i="12"/>
  <c r="H401" i="12"/>
  <c r="H399" i="12"/>
  <c r="H397" i="12"/>
  <c r="H394" i="12"/>
  <c r="H361" i="12"/>
  <c r="H359" i="12"/>
  <c r="H357" i="12"/>
  <c r="H344" i="12"/>
  <c r="H342" i="12"/>
  <c r="H340" i="12"/>
  <c r="H339" i="12"/>
  <c r="H336" i="12"/>
  <c r="H335" i="12"/>
  <c r="H323" i="12"/>
  <c r="H321" i="12"/>
  <c r="H319" i="12"/>
  <c r="H317" i="12"/>
  <c r="H315" i="12"/>
  <c r="H314" i="12"/>
  <c r="H313" i="12"/>
  <c r="H312" i="12"/>
  <c r="H305" i="12"/>
  <c r="H303" i="12"/>
  <c r="H301" i="12"/>
  <c r="H300" i="12"/>
  <c r="H299" i="12"/>
  <c r="H298" i="12"/>
  <c r="H297" i="12"/>
  <c r="H296" i="12"/>
  <c r="H295" i="12"/>
  <c r="H289" i="12"/>
  <c r="H288" i="12"/>
  <c r="H287" i="12"/>
  <c r="H286" i="12"/>
  <c r="H285" i="12"/>
  <c r="H284" i="12"/>
  <c r="H283" i="12"/>
  <c r="H282" i="12"/>
  <c r="H279" i="12"/>
  <c r="H278" i="12"/>
  <c r="H272" i="12"/>
  <c r="H270" i="12"/>
  <c r="H268" i="12"/>
  <c r="H266" i="12"/>
  <c r="H264" i="12"/>
  <c r="H262" i="12"/>
  <c r="H260" i="12"/>
  <c r="H258" i="12"/>
  <c r="H237" i="12"/>
  <c r="H235" i="12"/>
  <c r="H232" i="12"/>
  <c r="H231" i="12"/>
  <c r="H230" i="12"/>
  <c r="H229" i="12"/>
  <c r="H228" i="12"/>
  <c r="H216" i="12"/>
  <c r="H214" i="12"/>
  <c r="H210" i="12"/>
  <c r="H206" i="12"/>
  <c r="H205" i="12"/>
  <c r="H204" i="12"/>
  <c r="H203" i="12"/>
  <c r="H202" i="12"/>
  <c r="H201" i="12"/>
  <c r="H200" i="12"/>
  <c r="H199" i="12"/>
  <c r="H198" i="12"/>
  <c r="H190" i="12"/>
  <c r="K700" i="10"/>
  <c r="K695" i="10"/>
  <c r="K683" i="10"/>
  <c r="K680" i="10"/>
  <c r="K677" i="10"/>
  <c r="K672" i="10"/>
  <c r="K667" i="10"/>
  <c r="K662" i="10"/>
  <c r="K659" i="10"/>
  <c r="K656" i="10"/>
  <c r="K653" i="10"/>
  <c r="K650" i="10"/>
  <c r="K647" i="10"/>
  <c r="K644" i="10"/>
  <c r="K641" i="10"/>
  <c r="K636" i="10"/>
  <c r="K634" i="10"/>
  <c r="K629" i="10"/>
  <c r="K619" i="10"/>
  <c r="K608" i="10"/>
  <c r="K606" i="10"/>
  <c r="K605" i="10"/>
  <c r="K603" i="10"/>
  <c r="K601" i="10"/>
  <c r="K599" i="10"/>
  <c r="K597" i="10"/>
  <c r="K595" i="10"/>
  <c r="K589" i="10"/>
  <c r="K587" i="10"/>
  <c r="K585" i="10"/>
  <c r="K583" i="10"/>
  <c r="K581" i="10"/>
  <c r="K575" i="10"/>
  <c r="K564" i="10"/>
  <c r="K562" i="10"/>
  <c r="K560" i="10"/>
  <c r="K559" i="10"/>
  <c r="K545" i="10"/>
  <c r="K542" i="10"/>
  <c r="K540" i="10"/>
  <c r="K518" i="10"/>
  <c r="K516" i="10"/>
  <c r="K514" i="10"/>
  <c r="K512" i="10"/>
  <c r="K510" i="10"/>
  <c r="K508" i="10"/>
  <c r="K503" i="10"/>
  <c r="K501" i="10"/>
  <c r="K499" i="10"/>
  <c r="K497" i="10"/>
  <c r="K495" i="10"/>
  <c r="K493" i="10"/>
  <c r="K486" i="10"/>
  <c r="K485" i="10"/>
  <c r="K483" i="10"/>
  <c r="K481" i="10"/>
  <c r="K479" i="10"/>
  <c r="K477" i="10"/>
  <c r="K475" i="10"/>
  <c r="K473" i="10"/>
  <c r="K471" i="10"/>
  <c r="K469" i="10"/>
  <c r="K467" i="10"/>
  <c r="K465" i="10"/>
  <c r="K463" i="10"/>
  <c r="K461" i="10"/>
  <c r="K459" i="10"/>
  <c r="K457" i="10"/>
  <c r="K455" i="10"/>
  <c r="K453" i="10"/>
  <c r="K451" i="10"/>
  <c r="K449" i="10"/>
  <c r="K444" i="10"/>
  <c r="K441" i="10"/>
  <c r="K439" i="10"/>
  <c r="K437" i="10"/>
  <c r="K435" i="10"/>
  <c r="K433" i="10"/>
  <c r="K431" i="10"/>
  <c r="K428" i="10"/>
  <c r="K413" i="10"/>
  <c r="K411" i="10"/>
  <c r="K409" i="10"/>
  <c r="K400" i="10"/>
  <c r="K398" i="10"/>
  <c r="K396" i="10"/>
  <c r="K395" i="10"/>
  <c r="K392" i="10"/>
  <c r="K391" i="10"/>
  <c r="K375" i="10"/>
  <c r="K373" i="10"/>
  <c r="K371" i="10"/>
  <c r="K369" i="10"/>
  <c r="K367" i="10"/>
  <c r="K365" i="10"/>
  <c r="K363" i="10"/>
  <c r="K361" i="10"/>
  <c r="K351" i="10"/>
  <c r="K349" i="10"/>
  <c r="K347" i="10"/>
  <c r="K345" i="10"/>
  <c r="K343" i="10"/>
  <c r="K341" i="10"/>
  <c r="K339" i="10"/>
  <c r="K337" i="10"/>
  <c r="K335" i="10"/>
  <c r="K326" i="10"/>
  <c r="K324" i="10"/>
  <c r="K322" i="10"/>
  <c r="K320" i="10"/>
  <c r="K318" i="10"/>
  <c r="K316" i="10"/>
  <c r="K313" i="10"/>
  <c r="K312" i="10"/>
  <c r="K307" i="10"/>
  <c r="K305" i="10"/>
  <c r="K296" i="10"/>
  <c r="K294" i="10"/>
  <c r="K292" i="10"/>
  <c r="K290" i="10"/>
  <c r="K288" i="10"/>
  <c r="K286" i="10"/>
  <c r="K284" i="10"/>
  <c r="K282" i="10"/>
  <c r="K275" i="10"/>
  <c r="K273" i="10"/>
  <c r="K270" i="10"/>
  <c r="K269" i="10"/>
  <c r="K268" i="10"/>
  <c r="K267" i="10"/>
  <c r="K266" i="10"/>
  <c r="K258" i="10"/>
  <c r="K256" i="10"/>
  <c r="K252" i="10"/>
  <c r="K248" i="10"/>
  <c r="K247" i="10"/>
  <c r="K246" i="10"/>
  <c r="K245" i="10"/>
  <c r="K244" i="10"/>
  <c r="K243" i="10"/>
  <c r="K242" i="10"/>
  <c r="K241" i="10"/>
  <c r="K240" i="10"/>
  <c r="K232" i="10"/>
  <c r="V760" i="2"/>
  <c r="V755" i="2"/>
  <c r="V743" i="2"/>
  <c r="V740" i="2"/>
  <c r="V737" i="2"/>
  <c r="V732" i="2"/>
  <c r="V727" i="2"/>
  <c r="V722" i="2"/>
  <c r="V719" i="2"/>
  <c r="V716" i="2"/>
  <c r="V713" i="2"/>
  <c r="V710" i="2"/>
  <c r="V707" i="2"/>
  <c r="V704" i="2"/>
  <c r="V701" i="2"/>
  <c r="V696" i="2"/>
  <c r="V694" i="2"/>
  <c r="V689" i="2"/>
  <c r="V679" i="2"/>
  <c r="V668" i="2"/>
  <c r="V666" i="2"/>
  <c r="V665" i="2"/>
  <c r="V663" i="2"/>
  <c r="V661" i="2"/>
  <c r="V659" i="2"/>
  <c r="V657" i="2"/>
  <c r="V655" i="2"/>
  <c r="V649" i="2"/>
  <c r="V647" i="2"/>
  <c r="V645" i="2"/>
  <c r="V643" i="2"/>
  <c r="V641" i="2"/>
  <c r="V635" i="2"/>
  <c r="V624" i="2"/>
  <c r="V622" i="2"/>
  <c r="V620" i="2"/>
  <c r="V619" i="2"/>
  <c r="V605" i="2"/>
  <c r="V602" i="2"/>
  <c r="V600" i="2"/>
  <c r="V578" i="2"/>
  <c r="V576" i="2"/>
  <c r="V574" i="2"/>
  <c r="V572" i="2"/>
  <c r="V570" i="2"/>
  <c r="V568" i="2"/>
  <c r="V563" i="2"/>
  <c r="V561" i="2"/>
  <c r="V559" i="2"/>
  <c r="V557" i="2"/>
  <c r="V555" i="2"/>
  <c r="V553" i="2"/>
  <c r="V546" i="2"/>
  <c r="V545" i="2"/>
  <c r="V543" i="2"/>
  <c r="V541" i="2"/>
  <c r="V539" i="2"/>
  <c r="V537" i="2"/>
  <c r="V535" i="2"/>
  <c r="V533" i="2"/>
  <c r="V530" i="2"/>
  <c r="V528" i="2"/>
  <c r="V526" i="2"/>
  <c r="V524" i="2"/>
  <c r="V522" i="2"/>
  <c r="V520" i="2"/>
  <c r="V518" i="2"/>
  <c r="V515" i="2"/>
  <c r="V513" i="2"/>
  <c r="V511" i="2"/>
  <c r="V509" i="2"/>
  <c r="V507" i="2"/>
  <c r="V496" i="2"/>
  <c r="V493" i="2"/>
  <c r="V491" i="2"/>
  <c r="V489" i="2"/>
  <c r="V487" i="2"/>
  <c r="V485" i="2"/>
  <c r="V483" i="2"/>
  <c r="V481" i="2"/>
  <c r="V462" i="2"/>
  <c r="V460" i="2"/>
  <c r="V458" i="2"/>
  <c r="V449" i="2"/>
  <c r="V447" i="2"/>
  <c r="V445" i="2"/>
  <c r="V444" i="2"/>
  <c r="V441" i="2"/>
  <c r="V440" i="2"/>
  <c r="V424" i="2"/>
  <c r="V422" i="2"/>
  <c r="V420" i="2"/>
  <c r="V418" i="2"/>
  <c r="V416" i="2"/>
  <c r="V414" i="2"/>
  <c r="V412" i="2"/>
  <c r="V410" i="2"/>
  <c r="V400" i="2"/>
  <c r="V398" i="2"/>
  <c r="V396" i="2"/>
  <c r="V394" i="2"/>
  <c r="V392" i="2"/>
  <c r="V390" i="2"/>
  <c r="V388" i="2"/>
  <c r="V386" i="2"/>
  <c r="V384" i="2"/>
  <c r="V375" i="2"/>
  <c r="V373" i="2"/>
  <c r="V371" i="2"/>
  <c r="V369" i="2"/>
  <c r="V366" i="2"/>
  <c r="V363" i="2"/>
  <c r="V362" i="2"/>
  <c r="V357" i="2"/>
  <c r="V355" i="2"/>
  <c r="V346" i="2"/>
  <c r="V344" i="2"/>
  <c r="V342" i="2"/>
  <c r="V340" i="2"/>
  <c r="V338" i="2"/>
  <c r="V336" i="2"/>
  <c r="V334" i="2"/>
  <c r="V332" i="2"/>
  <c r="V325" i="2"/>
  <c r="V323" i="2"/>
  <c r="V320" i="2"/>
  <c r="V319" i="2"/>
  <c r="V318" i="2"/>
  <c r="V310" i="2"/>
  <c r="V308" i="2"/>
  <c r="V304" i="2"/>
  <c r="V300" i="2"/>
  <c r="V299" i="2"/>
  <c r="V298" i="2"/>
  <c r="V297" i="2"/>
  <c r="V296" i="2"/>
  <c r="V295" i="2"/>
  <c r="V294" i="2"/>
  <c r="V293" i="2"/>
  <c r="V292" i="2"/>
  <c r="V291" i="2"/>
  <c r="V283" i="2"/>
  <c r="X921" i="1"/>
  <c r="X926" i="1"/>
  <c r="X898" i="1"/>
  <c r="X903" i="1"/>
  <c r="X906" i="1"/>
  <c r="X909" i="1"/>
  <c r="X872" i="1"/>
  <c r="X875" i="1"/>
  <c r="X878" i="1"/>
  <c r="X881" i="1"/>
  <c r="X884" i="1"/>
  <c r="X887" i="1"/>
  <c r="X890" i="1"/>
  <c r="X893" i="1"/>
  <c r="X860" i="1"/>
  <c r="X865" i="1"/>
  <c r="X867" i="1"/>
  <c r="X850" i="1"/>
  <c r="X837" i="1"/>
  <c r="X838" i="1"/>
  <c r="X825" i="1"/>
  <c r="X827" i="1"/>
  <c r="X829" i="1"/>
  <c r="X831" i="1"/>
  <c r="X833" i="1"/>
  <c r="X835" i="1"/>
  <c r="X836" i="1"/>
  <c r="X818" i="1"/>
  <c r="X816" i="1"/>
  <c r="X814" i="1"/>
  <c r="X812" i="1"/>
  <c r="X810" i="1"/>
  <c r="X489" i="1"/>
  <c r="X488" i="1"/>
  <c r="X487" i="1"/>
  <c r="X804" i="1"/>
  <c r="X793" i="1"/>
  <c r="X791" i="1"/>
  <c r="X789" i="1"/>
  <c r="X788" i="1"/>
  <c r="X774" i="1"/>
  <c r="X771" i="1"/>
  <c r="X769" i="1"/>
  <c r="X747" i="1"/>
  <c r="X745" i="1"/>
  <c r="X743" i="1"/>
  <c r="X741" i="1"/>
  <c r="X739" i="1"/>
  <c r="X737" i="1"/>
  <c r="X732" i="1"/>
  <c r="X730" i="1"/>
  <c r="X728" i="1"/>
  <c r="X726" i="1"/>
  <c r="X724" i="1"/>
  <c r="X722" i="1"/>
  <c r="X715" i="1"/>
  <c r="X714" i="1"/>
  <c r="X712" i="1"/>
  <c r="X710" i="1"/>
  <c r="X708" i="1"/>
  <c r="X706" i="1"/>
  <c r="X704" i="1"/>
  <c r="X702" i="1"/>
  <c r="X699" i="1"/>
  <c r="X697" i="1"/>
  <c r="X695" i="1"/>
  <c r="X693" i="1"/>
  <c r="X691" i="1"/>
  <c r="X689" i="1"/>
  <c r="X687" i="1"/>
  <c r="X684" i="1"/>
  <c r="X682" i="1"/>
  <c r="X680" i="1"/>
  <c r="X678" i="1"/>
  <c r="X676" i="1"/>
  <c r="X665" i="1"/>
  <c r="X662" i="1"/>
  <c r="X660" i="1"/>
  <c r="X658" i="1"/>
  <c r="X656" i="1"/>
  <c r="X654" i="1"/>
  <c r="X652" i="1"/>
  <c r="X650" i="1"/>
  <c r="X631" i="1"/>
  <c r="X629" i="1"/>
  <c r="X627" i="1"/>
  <c r="X625" i="1"/>
  <c r="X618" i="1"/>
  <c r="X616" i="1"/>
  <c r="X614" i="1"/>
  <c r="X613" i="1"/>
  <c r="X610" i="1"/>
  <c r="X609" i="1"/>
  <c r="X593" i="1"/>
  <c r="X591" i="1"/>
  <c r="X589" i="1"/>
  <c r="X587" i="1"/>
  <c r="X585" i="1"/>
  <c r="X583" i="1"/>
  <c r="X581" i="1"/>
  <c r="X579" i="1"/>
  <c r="X569" i="1"/>
  <c r="X567" i="1"/>
  <c r="X565" i="1"/>
  <c r="X563" i="1"/>
  <c r="X561" i="1"/>
  <c r="X559" i="1"/>
  <c r="X557" i="1"/>
  <c r="X555" i="1"/>
  <c r="X553" i="1"/>
  <c r="X544" i="1"/>
  <c r="X542" i="1"/>
  <c r="X540" i="1"/>
  <c r="X538" i="1"/>
  <c r="X535" i="1"/>
  <c r="X532" i="1"/>
  <c r="X531" i="1"/>
  <c r="X528" i="1"/>
  <c r="X526" i="1"/>
  <c r="X524" i="1"/>
  <c r="X522" i="1"/>
  <c r="X515" i="1"/>
  <c r="X513" i="1"/>
  <c r="X511" i="1"/>
  <c r="X509" i="1"/>
  <c r="X507" i="1"/>
  <c r="X505" i="1"/>
  <c r="X503" i="1"/>
  <c r="X501" i="1"/>
  <c r="X494" i="1"/>
  <c r="X492" i="1"/>
  <c r="X479" i="1"/>
  <c r="X477" i="1"/>
  <c r="X475" i="1"/>
  <c r="X473" i="1"/>
  <c r="X469" i="1"/>
  <c r="X468" i="1"/>
  <c r="X467" i="1"/>
  <c r="X466" i="1"/>
  <c r="X465" i="1"/>
  <c r="X464" i="1"/>
  <c r="X463" i="1"/>
  <c r="X462" i="1"/>
  <c r="X461" i="1"/>
  <c r="X460" i="1"/>
  <c r="X452" i="1"/>
  <c r="F808" i="19"/>
  <c r="F778" i="19"/>
  <c r="F769" i="19"/>
  <c r="F757" i="19"/>
  <c r="F716" i="19"/>
  <c r="F714" i="19"/>
  <c r="F705" i="19"/>
  <c r="F697" i="19"/>
  <c r="F679" i="19"/>
  <c r="F660" i="19"/>
  <c r="F629" i="19"/>
  <c r="F627" i="19"/>
  <c r="F612" i="19"/>
  <c r="F610" i="19"/>
  <c r="F604" i="19"/>
  <c r="F588" i="19"/>
  <c r="F580" i="19"/>
  <c r="F572" i="19"/>
  <c r="F570" i="19"/>
  <c r="F564" i="19"/>
  <c r="F553" i="19"/>
  <c r="F544" i="19"/>
  <c r="F537" i="19"/>
  <c r="F516" i="19"/>
  <c r="F514" i="19"/>
  <c r="F501" i="19"/>
  <c r="F493" i="19"/>
  <c r="F485" i="19"/>
  <c r="F476" i="19"/>
  <c r="F474" i="19"/>
  <c r="F472" i="19"/>
  <c r="F466" i="19"/>
  <c r="F457" i="19"/>
  <c r="F451" i="19"/>
  <c r="F428" i="19"/>
  <c r="F426" i="19"/>
  <c r="F412" i="19"/>
  <c r="F409" i="19"/>
  <c r="F354" i="19"/>
  <c r="F344" i="19"/>
  <c r="F332" i="19"/>
  <c r="F310" i="19"/>
  <c r="F303" i="19"/>
  <c r="F263" i="19"/>
  <c r="F182" i="19"/>
  <c r="F181" i="19"/>
  <c r="F178" i="19"/>
  <c r="F172" i="19"/>
  <c r="F165" i="19"/>
  <c r="F156" i="19"/>
  <c r="F77" i="19"/>
  <c r="F825" i="19"/>
  <c r="F784" i="19"/>
  <c r="F764" i="19"/>
  <c r="F722" i="19"/>
  <c r="F718" i="19"/>
  <c r="F707" i="19"/>
  <c r="F706" i="19"/>
  <c r="F675" i="19"/>
  <c r="F643" i="19"/>
  <c r="F614" i="19"/>
  <c r="F590" i="19"/>
  <c r="F586" i="19"/>
  <c r="F578" i="19"/>
  <c r="F574" i="19"/>
  <c r="F568" i="19"/>
  <c r="F558" i="19"/>
  <c r="F550" i="19"/>
  <c r="F548" i="19"/>
  <c r="F542" i="19"/>
  <c r="F496" i="19"/>
  <c r="F492" i="19"/>
  <c r="F489" i="19"/>
  <c r="F464" i="19"/>
  <c r="F453" i="19"/>
  <c r="F441" i="19"/>
  <c r="F370" i="19"/>
  <c r="F368" i="19"/>
  <c r="F356" i="19"/>
  <c r="F345" i="19"/>
  <c r="F341" i="19"/>
  <c r="F244" i="19"/>
  <c r="F164" i="19"/>
  <c r="F52" i="19"/>
  <c r="F7" i="19"/>
  <c r="F654" i="20"/>
  <c r="F511" i="20"/>
  <c r="F494" i="20"/>
  <c r="F487" i="20"/>
  <c r="F447" i="20"/>
  <c r="F410" i="20"/>
  <c r="F397" i="20"/>
  <c r="F341" i="20"/>
  <c r="F293" i="20"/>
  <c r="F261" i="20"/>
  <c r="F196" i="20"/>
  <c r="F179" i="20"/>
  <c r="F171" i="20"/>
  <c r="F697" i="20"/>
  <c r="F682" i="20"/>
  <c r="F666" i="20"/>
  <c r="F660" i="20"/>
  <c r="F657" i="20"/>
  <c r="F648" i="20"/>
  <c r="F641" i="20"/>
  <c r="F636" i="20"/>
  <c r="F619" i="20"/>
  <c r="F615" i="20"/>
  <c r="F612" i="20"/>
  <c r="F608" i="20"/>
  <c r="F604" i="20"/>
  <c r="F602" i="20"/>
  <c r="F596" i="20"/>
  <c r="F594" i="20"/>
  <c r="F592" i="20"/>
  <c r="F590" i="20"/>
  <c r="F588" i="20"/>
  <c r="F582" i="20"/>
  <c r="F571" i="20"/>
  <c r="F569" i="20"/>
  <c r="F567" i="20"/>
  <c r="F566" i="20"/>
  <c r="F552" i="20"/>
  <c r="F548" i="20"/>
  <c r="F536" i="20"/>
  <c r="F526" i="20"/>
  <c r="F524" i="20"/>
  <c r="F522" i="20"/>
  <c r="F520" i="20"/>
  <c r="F518" i="20"/>
  <c r="F509" i="20"/>
  <c r="F507" i="20"/>
  <c r="F505" i="20"/>
  <c r="F501" i="20"/>
  <c r="F493" i="20"/>
  <c r="F491" i="20"/>
  <c r="F489" i="20"/>
  <c r="F485" i="20"/>
  <c r="F481" i="20"/>
  <c r="F478" i="20"/>
  <c r="F474" i="20"/>
  <c r="F472" i="20"/>
  <c r="F470" i="20"/>
  <c r="F468" i="20"/>
  <c r="F466" i="20"/>
  <c r="F463" i="20"/>
  <c r="F461" i="20"/>
  <c r="F459" i="20"/>
  <c r="F457" i="20"/>
  <c r="F455" i="20"/>
  <c r="F443" i="20"/>
  <c r="F435" i="20"/>
  <c r="F428" i="20"/>
  <c r="F426" i="20"/>
  <c r="F424" i="20"/>
  <c r="F422" i="20"/>
  <c r="F415" i="20"/>
  <c r="F411" i="20"/>
  <c r="F407" i="20"/>
  <c r="F406" i="20"/>
  <c r="F403" i="20"/>
  <c r="F399" i="20"/>
  <c r="F390" i="20"/>
  <c r="F388" i="20"/>
  <c r="F386" i="20"/>
  <c r="F384" i="20"/>
  <c r="F382" i="20"/>
  <c r="F380" i="20"/>
  <c r="F378" i="20"/>
  <c r="F366" i="20"/>
  <c r="F364" i="20"/>
  <c r="F360" i="20"/>
  <c r="F356" i="20"/>
  <c r="F352" i="20"/>
  <c r="F337" i="20"/>
  <c r="F331" i="20"/>
  <c r="F330" i="20"/>
  <c r="F327" i="20"/>
  <c r="F323" i="20"/>
  <c r="F314" i="20"/>
  <c r="F310" i="20"/>
  <c r="F308" i="20"/>
  <c r="F306" i="20"/>
  <c r="F304" i="20"/>
  <c r="F302" i="20"/>
  <c r="F288" i="20"/>
  <c r="F286" i="20"/>
  <c r="F276" i="20"/>
  <c r="F272" i="20"/>
  <c r="F267" i="20"/>
  <c r="F263" i="20"/>
  <c r="F253" i="20"/>
  <c r="F230" i="20"/>
  <c r="F219" i="20"/>
  <c r="F198" i="20"/>
  <c r="F192" i="20"/>
  <c r="F186" i="20"/>
  <c r="F184" i="20"/>
  <c r="F180" i="20"/>
  <c r="F173" i="20"/>
  <c r="F164" i="20"/>
  <c r="F110" i="20"/>
  <c r="F109" i="20"/>
  <c r="F99" i="20"/>
  <c r="F92" i="20"/>
  <c r="F9" i="20"/>
  <c r="F501" i="22"/>
  <c r="F327" i="22"/>
  <c r="F269" i="22"/>
  <c r="F164" i="22"/>
  <c r="F604" i="22"/>
  <c r="F571" i="22"/>
  <c r="F298" i="22"/>
  <c r="F281" i="22"/>
  <c r="F200" i="22"/>
  <c r="F179" i="22"/>
  <c r="F87" i="22"/>
  <c r="F842" i="15"/>
  <c r="F827" i="15"/>
  <c r="F819" i="15"/>
  <c r="F814" i="15"/>
  <c r="F811" i="15"/>
  <c r="F805" i="15"/>
  <c r="F799" i="15"/>
  <c r="F793" i="15"/>
  <c r="F788" i="15"/>
  <c r="F786" i="15"/>
  <c r="F758" i="15"/>
  <c r="F755" i="15"/>
  <c r="F753" i="15"/>
  <c r="F751" i="15"/>
  <c r="F747" i="15"/>
  <c r="F741" i="15"/>
  <c r="F739" i="15"/>
  <c r="F735" i="15"/>
  <c r="F733" i="15"/>
  <c r="F727" i="15"/>
  <c r="F714" i="15"/>
  <c r="F711" i="15"/>
  <c r="F694" i="15"/>
  <c r="F692" i="15"/>
  <c r="F670" i="15"/>
  <c r="F668" i="15"/>
  <c r="F666" i="15"/>
  <c r="F664" i="15"/>
  <c r="F662" i="15"/>
  <c r="F660" i="15"/>
  <c r="F655" i="15"/>
  <c r="F653" i="15"/>
  <c r="F651" i="15"/>
  <c r="F645" i="15"/>
  <c r="F638" i="15"/>
  <c r="F635" i="15"/>
  <c r="F633" i="15"/>
  <c r="F629" i="15"/>
  <c r="F627" i="15"/>
  <c r="F622" i="15"/>
  <c r="F620" i="15"/>
  <c r="F618" i="15"/>
  <c r="F614" i="15"/>
  <c r="F612" i="15"/>
  <c r="F605" i="15"/>
  <c r="F603" i="15"/>
  <c r="F601" i="15"/>
  <c r="F588" i="15"/>
  <c r="F585" i="15"/>
  <c r="F583" i="15"/>
  <c r="F579" i="15"/>
  <c r="F577" i="15"/>
  <c r="F575" i="15"/>
  <c r="F554" i="15"/>
  <c r="F552" i="15"/>
  <c r="F550" i="15"/>
  <c r="F541" i="15"/>
  <c r="F539" i="15"/>
  <c r="F537" i="15"/>
  <c r="F533" i="15"/>
  <c r="F532" i="15"/>
  <c r="F523" i="15"/>
  <c r="F521" i="15"/>
  <c r="F512" i="15"/>
  <c r="F510" i="15"/>
  <c r="F508" i="15"/>
  <c r="F504" i="15"/>
  <c r="F502" i="15"/>
  <c r="F492" i="15"/>
  <c r="F488" i="15"/>
  <c r="F486" i="15"/>
  <c r="F484" i="15"/>
  <c r="F480" i="15"/>
  <c r="F478" i="15"/>
  <c r="F465" i="15"/>
  <c r="F463" i="15"/>
  <c r="F461" i="15"/>
  <c r="F455" i="15"/>
  <c r="F454" i="15"/>
  <c r="F447" i="15"/>
  <c r="F445" i="15"/>
  <c r="F438" i="15"/>
  <c r="F434" i="15"/>
  <c r="F432" i="15"/>
  <c r="F426" i="15"/>
  <c r="F424" i="15"/>
  <c r="F417" i="15"/>
  <c r="F415" i="15"/>
  <c r="F412" i="15"/>
  <c r="F411" i="15"/>
  <c r="F402" i="15"/>
  <c r="F400" i="15"/>
  <c r="F398" i="15"/>
  <c r="F396" i="15"/>
  <c r="F391" i="15"/>
  <c r="F390" i="15"/>
  <c r="F389" i="15"/>
  <c r="F387" i="15"/>
  <c r="F386" i="15"/>
  <c r="F355" i="15"/>
  <c r="F354" i="15"/>
  <c r="F351" i="15"/>
  <c r="F327" i="15"/>
  <c r="F259" i="15"/>
  <c r="F257" i="15"/>
  <c r="F249" i="15"/>
  <c r="F225" i="15"/>
  <c r="F220" i="15"/>
  <c r="F219" i="15"/>
  <c r="F210" i="15"/>
  <c r="F207" i="15"/>
  <c r="F203" i="15"/>
  <c r="F201" i="15"/>
  <c r="F198" i="15"/>
  <c r="F197" i="15"/>
  <c r="F194" i="15"/>
  <c r="F191" i="15"/>
  <c r="F189" i="15"/>
  <c r="F173" i="15"/>
  <c r="F109" i="15"/>
  <c r="F108" i="15"/>
  <c r="F106" i="15"/>
  <c r="F99" i="15"/>
  <c r="F98" i="15"/>
  <c r="F92" i="15"/>
  <c r="F91" i="15"/>
  <c r="F71" i="15"/>
  <c r="F35" i="15"/>
  <c r="F22" i="15"/>
  <c r="F18" i="15"/>
  <c r="F13" i="15"/>
  <c r="F9" i="15"/>
  <c r="F775" i="14"/>
  <c r="F724" i="14"/>
  <c r="F709" i="14"/>
  <c r="F679" i="14"/>
  <c r="F671" i="14"/>
  <c r="F654" i="14"/>
  <c r="F617" i="14"/>
  <c r="F585" i="14"/>
  <c r="F577" i="14"/>
  <c r="F566" i="14"/>
  <c r="F545" i="14"/>
  <c r="F538" i="14"/>
  <c r="F529" i="14"/>
  <c r="F521" i="14"/>
  <c r="F512" i="14"/>
  <c r="F495" i="14"/>
  <c r="F486" i="14"/>
  <c r="F452" i="14"/>
  <c r="F437" i="14"/>
  <c r="F429" i="14"/>
  <c r="F419" i="14"/>
  <c r="F407" i="14"/>
  <c r="F399" i="14"/>
  <c r="F388" i="14"/>
  <c r="F380" i="14"/>
  <c r="F366" i="14"/>
  <c r="F356" i="14"/>
  <c r="F348" i="14"/>
  <c r="F335" i="14"/>
  <c r="F327" i="14"/>
  <c r="F299" i="14"/>
  <c r="F290" i="14"/>
  <c r="F286" i="14"/>
  <c r="F195" i="14"/>
  <c r="F170" i="14"/>
  <c r="F163" i="14"/>
  <c r="F96" i="14"/>
  <c r="F83" i="14"/>
  <c r="F26" i="14"/>
  <c r="F827" i="13"/>
  <c r="F822" i="13"/>
  <c r="F804" i="13"/>
  <c r="F799" i="13"/>
  <c r="F786" i="13"/>
  <c r="F783" i="13"/>
  <c r="F774" i="13"/>
  <c r="F761" i="13"/>
  <c r="F756" i="13"/>
  <c r="F733" i="13"/>
  <c r="F732" i="13"/>
  <c r="F726" i="13"/>
  <c r="F724" i="13"/>
  <c r="F714" i="13"/>
  <c r="F712" i="13"/>
  <c r="F702" i="13"/>
  <c r="F691" i="13"/>
  <c r="F686" i="13"/>
  <c r="F656" i="13"/>
  <c r="F640" i="13"/>
  <c r="F629" i="13"/>
  <c r="F621" i="13"/>
  <c r="F609" i="13"/>
  <c r="F601" i="13"/>
  <c r="F592" i="13"/>
  <c r="F583" i="13"/>
  <c r="F575" i="13"/>
  <c r="F557" i="13"/>
  <c r="F549" i="13"/>
  <c r="F524" i="13"/>
  <c r="F517" i="13"/>
  <c r="F512" i="13"/>
  <c r="F509" i="13"/>
  <c r="F503" i="13"/>
  <c r="F501" i="13"/>
  <c r="F492" i="13"/>
  <c r="F490" i="13"/>
  <c r="F484" i="13"/>
  <c r="F482" i="13"/>
  <c r="F468" i="13"/>
  <c r="F466" i="13"/>
  <c r="F460" i="13"/>
  <c r="F454" i="13"/>
  <c r="F452" i="13"/>
  <c r="F437" i="13"/>
  <c r="F427" i="13"/>
  <c r="F425" i="13"/>
  <c r="F423" i="13"/>
  <c r="F414" i="13"/>
  <c r="F412" i="13"/>
  <c r="F410" i="13"/>
  <c r="F406" i="13"/>
  <c r="F404" i="13"/>
  <c r="F402" i="13"/>
  <c r="F393" i="13"/>
  <c r="F391" i="13"/>
  <c r="F388" i="13"/>
  <c r="F386" i="13"/>
  <c r="F376" i="13"/>
  <c r="F372" i="13"/>
  <c r="F365" i="13"/>
  <c r="F361" i="13"/>
  <c r="F329" i="13"/>
  <c r="F316" i="13"/>
  <c r="F297" i="13"/>
  <c r="F292" i="13"/>
  <c r="F285" i="13"/>
  <c r="F283" i="13"/>
  <c r="F275" i="13"/>
  <c r="F270" i="13"/>
  <c r="F261" i="13"/>
  <c r="F260" i="13"/>
  <c r="F248" i="13"/>
  <c r="F194" i="13"/>
  <c r="F191" i="13"/>
  <c r="F184" i="13"/>
  <c r="F180" i="13"/>
  <c r="F177" i="13"/>
  <c r="F176" i="13"/>
  <c r="F170" i="13"/>
  <c r="F122" i="13"/>
  <c r="F89" i="13"/>
  <c r="F72" i="13"/>
  <c r="F64" i="13"/>
  <c r="F61" i="13"/>
  <c r="F57" i="13"/>
  <c r="F38" i="13"/>
  <c r="F23" i="13"/>
  <c r="F19" i="13"/>
  <c r="F9" i="13"/>
  <c r="F710" i="12"/>
  <c r="F705" i="12"/>
  <c r="F693" i="12"/>
  <c r="F687" i="12"/>
  <c r="F682" i="12"/>
  <c r="F677" i="12"/>
  <c r="F670" i="12"/>
  <c r="F668" i="12"/>
  <c r="F665" i="12"/>
  <c r="F659" i="12"/>
  <c r="F656" i="12"/>
  <c r="F653" i="12"/>
  <c r="F646" i="12"/>
  <c r="F641" i="12"/>
  <c r="F603" i="12"/>
  <c r="F602" i="12"/>
  <c r="F600" i="12"/>
  <c r="F598" i="12"/>
  <c r="F597" i="12"/>
  <c r="F596" i="12"/>
  <c r="F586" i="12"/>
  <c r="F584" i="12"/>
  <c r="F582" i="12"/>
  <c r="F574" i="12"/>
  <c r="F553" i="12"/>
  <c r="F551" i="12"/>
  <c r="F548" i="12"/>
  <c r="F534" i="12"/>
  <c r="F533" i="12"/>
  <c r="F522" i="12"/>
  <c r="F508" i="12"/>
  <c r="F504" i="12"/>
  <c r="F500" i="12"/>
  <c r="F479" i="12"/>
  <c r="F475" i="12"/>
  <c r="F471" i="12"/>
  <c r="F453" i="12"/>
  <c r="F449" i="12"/>
  <c r="F445" i="12"/>
  <c r="F441" i="12"/>
  <c r="F437" i="12"/>
  <c r="F433" i="12"/>
  <c r="F429" i="12"/>
  <c r="F425" i="12"/>
  <c r="F421" i="12"/>
  <c r="F417" i="12"/>
  <c r="F410" i="12"/>
  <c r="F405" i="12"/>
  <c r="F403" i="12"/>
  <c r="F401" i="12"/>
  <c r="F399" i="12"/>
  <c r="F394" i="12"/>
  <c r="F361" i="12"/>
  <c r="F359" i="12"/>
  <c r="F355" i="12"/>
  <c r="F344" i="12"/>
  <c r="F342" i="12"/>
  <c r="F339" i="12"/>
  <c r="F336" i="12"/>
  <c r="F335" i="12"/>
  <c r="F331" i="12"/>
  <c r="F330" i="12"/>
  <c r="F329" i="12"/>
  <c r="F321" i="12"/>
  <c r="F319" i="12"/>
  <c r="F314" i="12"/>
  <c r="F313" i="12"/>
  <c r="F312" i="12"/>
  <c r="F305" i="12"/>
  <c r="F303" i="12"/>
  <c r="F301" i="12"/>
  <c r="F298" i="12"/>
  <c r="F297" i="12"/>
  <c r="F296" i="12"/>
  <c r="F289" i="12"/>
  <c r="F287" i="12"/>
  <c r="F285" i="12"/>
  <c r="F284" i="12"/>
  <c r="F282" i="12"/>
  <c r="F279" i="12"/>
  <c r="F277" i="12"/>
  <c r="F272" i="12"/>
  <c r="F270" i="12"/>
  <c r="F264" i="12"/>
  <c r="F262" i="12"/>
  <c r="F258" i="12"/>
  <c r="F237" i="12"/>
  <c r="F235" i="12"/>
  <c r="F232" i="12"/>
  <c r="F231" i="12"/>
  <c r="F230" i="12"/>
  <c r="F229" i="12"/>
  <c r="F216" i="12"/>
  <c r="F214" i="12"/>
  <c r="F210" i="12"/>
  <c r="F206" i="12"/>
  <c r="F205" i="12"/>
  <c r="F204" i="12"/>
  <c r="F202" i="12"/>
  <c r="F201" i="12"/>
  <c r="F200" i="12"/>
  <c r="F199" i="12"/>
  <c r="F198" i="12"/>
  <c r="F190" i="12"/>
  <c r="F171" i="12"/>
  <c r="F169" i="12"/>
  <c r="F165" i="12"/>
  <c r="F161" i="12"/>
  <c r="F159" i="12"/>
  <c r="F155" i="12"/>
  <c r="F153" i="12"/>
  <c r="F151" i="12"/>
  <c r="F146" i="12"/>
  <c r="F139" i="12"/>
  <c r="F84" i="12"/>
  <c r="F48" i="12"/>
  <c r="F30" i="12"/>
  <c r="F11" i="12"/>
  <c r="F8" i="12"/>
  <c r="H435" i="1" l="1"/>
  <c r="H946" i="1"/>
  <c r="H947" i="1" s="1"/>
  <c r="H777" i="2"/>
  <c r="H266" i="2"/>
  <c r="G780" i="2"/>
  <c r="F352" i="19"/>
  <c r="F512" i="19"/>
  <c r="F584" i="19"/>
  <c r="F621" i="19"/>
  <c r="F249" i="19"/>
  <c r="F445" i="19"/>
  <c r="F66" i="19"/>
  <c r="F167" i="19"/>
  <c r="F278" i="19"/>
  <c r="F348" i="19"/>
  <c r="F413" i="19"/>
  <c r="F704" i="19"/>
  <c r="F720" i="19"/>
  <c r="F483" i="19"/>
  <c r="F499" i="19"/>
  <c r="F657" i="19"/>
  <c r="F170" i="19"/>
  <c r="F343" i="19"/>
  <c r="F470" i="19"/>
  <c r="F593" i="19"/>
  <c r="F631" i="19"/>
  <c r="F677" i="19"/>
  <c r="F729" i="19"/>
  <c r="F311" i="19"/>
  <c r="F180" i="19"/>
  <c r="F254" i="19"/>
  <c r="F418" i="19"/>
  <c r="F455" i="19"/>
  <c r="F562" i="19"/>
  <c r="F608" i="19"/>
  <c r="F790" i="19"/>
  <c r="F347" i="19"/>
  <c r="F616" i="19"/>
  <c r="F272" i="19"/>
  <c r="F392" i="19"/>
  <c r="F449" i="19"/>
  <c r="F674" i="19"/>
  <c r="F703" i="19"/>
  <c r="F726" i="19"/>
  <c r="F772" i="19"/>
  <c r="F800" i="19"/>
  <c r="F235" i="19"/>
  <c r="F468" i="19"/>
  <c r="F481" i="19"/>
  <c r="F510" i="19"/>
  <c r="F540" i="19"/>
  <c r="F566" i="19"/>
  <c r="F576" i="19"/>
  <c r="F606" i="19"/>
  <c r="F171" i="19"/>
  <c r="F405" i="19"/>
  <c r="F422" i="19"/>
  <c r="F447" i="19"/>
  <c r="F487" i="19"/>
  <c r="F497" i="19"/>
  <c r="F546" i="19"/>
  <c r="F560" i="19"/>
  <c r="F582" i="19"/>
  <c r="F592" i="19"/>
  <c r="F625" i="19"/>
  <c r="F462" i="19"/>
  <c r="F655" i="19"/>
  <c r="F403" i="19"/>
  <c r="F623" i="19"/>
  <c r="F724" i="19"/>
  <c r="F242" i="19"/>
  <c r="F163" i="19"/>
  <c r="F811" i="19"/>
  <c r="F63" i="19"/>
  <c r="F259" i="19"/>
  <c r="F280" i="19"/>
  <c r="F300" i="19"/>
  <c r="F340" i="19"/>
  <c r="F420" i="19"/>
  <c r="F732" i="19"/>
  <c r="F781" i="19"/>
  <c r="F795" i="19"/>
  <c r="F16" i="19"/>
  <c r="F34" i="19"/>
  <c r="F247" i="19"/>
  <c r="F257" i="19"/>
  <c r="F273" i="19"/>
  <c r="F313" i="19"/>
  <c r="F342" i="19"/>
  <c r="F346" i="19"/>
  <c r="F384" i="19"/>
  <c r="F390" i="19"/>
  <c r="F407" i="19"/>
  <c r="F416" i="19"/>
  <c r="F424" i="19"/>
  <c r="F727" i="19"/>
  <c r="F762" i="19"/>
  <c r="F775" i="19"/>
  <c r="F787" i="19"/>
  <c r="F805" i="19"/>
  <c r="F258" i="19"/>
  <c r="F50" i="19"/>
  <c r="F75" i="19"/>
  <c r="F124" i="19"/>
  <c r="F382" i="19"/>
  <c r="F396" i="19"/>
  <c r="F251" i="19"/>
  <c r="F375" i="19"/>
  <c r="F9" i="19"/>
  <c r="F268" i="19"/>
  <c r="F386" i="19"/>
  <c r="F358" i="19"/>
  <c r="F366" i="19"/>
  <c r="F189" i="20"/>
  <c r="F85" i="20"/>
  <c r="F106" i="20"/>
  <c r="F177" i="20"/>
  <c r="F185" i="20"/>
  <c r="F232" i="20"/>
  <c r="F439" i="20"/>
  <c r="F503" i="20"/>
  <c r="F606" i="20"/>
  <c r="F613" i="20"/>
  <c r="F674" i="20"/>
  <c r="F200" i="20"/>
  <c r="F265" i="20"/>
  <c r="F476" i="20"/>
  <c r="F643" i="20"/>
  <c r="F95" i="20"/>
  <c r="F685" i="20"/>
  <c r="F679" i="20"/>
  <c r="F669" i="20"/>
  <c r="F651" i="20"/>
  <c r="F610" i="20"/>
  <c r="F550" i="20"/>
  <c r="F516" i="20"/>
  <c r="F483" i="20"/>
  <c r="F445" i="20"/>
  <c r="F441" i="20"/>
  <c r="F437" i="20"/>
  <c r="F395" i="20"/>
  <c r="F358" i="20"/>
  <c r="F354" i="20"/>
  <c r="F343" i="20"/>
  <c r="F334" i="20"/>
  <c r="F325" i="20"/>
  <c r="F312" i="20"/>
  <c r="F291" i="20"/>
  <c r="F287" i="20"/>
  <c r="F278" i="20"/>
  <c r="F268" i="20"/>
  <c r="F266" i="20"/>
  <c r="F264" i="20"/>
  <c r="F176" i="20"/>
  <c r="F93" i="20"/>
  <c r="F52" i="20"/>
  <c r="F21" i="20"/>
  <c r="F13" i="20"/>
  <c r="F702" i="20"/>
  <c r="F36" i="20"/>
  <c r="F54" i="20"/>
  <c r="F19" i="20"/>
  <c r="F23" i="20"/>
  <c r="F132" i="22"/>
  <c r="F526" i="22"/>
  <c r="F84" i="22"/>
  <c r="F210" i="22"/>
  <c r="F365" i="22"/>
  <c r="F150" i="22"/>
  <c r="F394" i="22"/>
  <c r="F341" i="22"/>
  <c r="F185" i="22"/>
  <c r="F562" i="22"/>
  <c r="F16" i="22"/>
  <c r="F103" i="22"/>
  <c r="F140" i="22"/>
  <c r="F240" i="22"/>
  <c r="F357" i="22"/>
  <c r="F411" i="22"/>
  <c r="F196" i="22"/>
  <c r="F230" i="22"/>
  <c r="F260" i="22"/>
  <c r="F518" i="22"/>
  <c r="F136" i="22"/>
  <c r="F355" i="22"/>
  <c r="F14" i="22"/>
  <c r="F557" i="22"/>
  <c r="F258" i="22"/>
  <c r="F9" i="22"/>
  <c r="F183" i="22"/>
  <c r="F373" i="22"/>
  <c r="F400" i="22"/>
  <c r="F445" i="22"/>
  <c r="F177" i="22"/>
  <c r="F98" i="22"/>
  <c r="F232" i="22"/>
  <c r="F588" i="22"/>
  <c r="F363" i="22"/>
  <c r="F329" i="22"/>
  <c r="F325" i="22"/>
  <c r="F318" i="22"/>
  <c r="F216" i="22"/>
  <c r="F161" i="22"/>
  <c r="F135" i="22"/>
  <c r="F124" i="22"/>
  <c r="F198" i="22"/>
  <c r="F238" i="22"/>
  <c r="F280" i="22"/>
  <c r="F339" i="22"/>
  <c r="F371" i="22"/>
  <c r="F443" i="22"/>
  <c r="F516" i="22"/>
  <c r="F583" i="22"/>
  <c r="F207" i="22"/>
  <c r="F250" i="22"/>
  <c r="F296" i="22"/>
  <c r="F347" i="22"/>
  <c r="F392" i="22"/>
  <c r="F463" i="22"/>
  <c r="F523" i="22"/>
  <c r="F601" i="22"/>
  <c r="F256" i="22"/>
  <c r="F353" i="22"/>
  <c r="F398" i="22"/>
  <c r="F487" i="22"/>
  <c r="F7" i="22"/>
  <c r="F28" i="22"/>
  <c r="F80" i="22"/>
  <c r="F90" i="22"/>
  <c r="F105" i="22"/>
  <c r="F134" i="22"/>
  <c r="F138" i="22"/>
  <c r="F146" i="22"/>
  <c r="F160" i="22"/>
  <c r="F173" i="22"/>
  <c r="F181" i="22"/>
  <c r="F194" i="22"/>
  <c r="F203" i="22"/>
  <c r="F226" i="22"/>
  <c r="F234" i="22"/>
  <c r="F265" i="22"/>
  <c r="F276" i="22"/>
  <c r="F323" i="22"/>
  <c r="F331" i="22"/>
  <c r="F359" i="22"/>
  <c r="F367" i="22"/>
  <c r="F375" i="22"/>
  <c r="F396" i="22"/>
  <c r="F407" i="22"/>
  <c r="F415" i="22"/>
  <c r="F467" i="22"/>
  <c r="F497" i="22"/>
  <c r="F512" i="22"/>
  <c r="F520" i="22"/>
  <c r="F565" i="22"/>
  <c r="F577" i="22"/>
  <c r="F616" i="22"/>
  <c r="F265" i="23"/>
  <c r="F484" i="23"/>
  <c r="F530" i="23"/>
  <c r="F675" i="23"/>
  <c r="F357" i="23"/>
  <c r="F587" i="23"/>
  <c r="F619" i="23"/>
  <c r="F679" i="23"/>
  <c r="F228" i="23"/>
  <c r="F58" i="23"/>
  <c r="F52" i="23"/>
  <c r="F92" i="23"/>
  <c r="F376" i="23"/>
  <c r="F395" i="23"/>
  <c r="F462" i="23"/>
  <c r="F257" i="23"/>
  <c r="F277" i="23"/>
  <c r="F321" i="23"/>
  <c r="F349" i="23"/>
  <c r="F410" i="23"/>
  <c r="F418" i="23"/>
  <c r="F568" i="23"/>
  <c r="F578" i="23"/>
  <c r="F633" i="23"/>
  <c r="F671" i="23"/>
  <c r="F680" i="23"/>
  <c r="F710" i="23"/>
  <c r="F718" i="23"/>
  <c r="F61" i="23"/>
  <c r="F250" i="23"/>
  <c r="F315" i="23"/>
  <c r="F325" i="23"/>
  <c r="F336" i="23"/>
  <c r="F378" i="23"/>
  <c r="F463" i="23"/>
  <c r="F478" i="23"/>
  <c r="F482" i="23"/>
  <c r="F486" i="23"/>
  <c r="F532" i="23"/>
  <c r="F540" i="23"/>
  <c r="F548" i="23"/>
  <c r="F585" i="23"/>
  <c r="F615" i="23"/>
  <c r="F655" i="23"/>
  <c r="F40" i="23"/>
  <c r="F90" i="23"/>
  <c r="F219" i="23"/>
  <c r="F311" i="23"/>
  <c r="F442" i="23"/>
  <c r="F490" i="23"/>
  <c r="F576" i="23"/>
  <c r="F589" i="23"/>
  <c r="F649" i="23"/>
  <c r="F659" i="23"/>
  <c r="F673" i="23"/>
  <c r="F708" i="23"/>
  <c r="F721" i="23"/>
  <c r="F387" i="23"/>
  <c r="F434" i="23"/>
  <c r="F471" i="23"/>
  <c r="F542" i="23"/>
  <c r="F546" i="23"/>
  <c r="F550" i="23"/>
  <c r="F554" i="23"/>
  <c r="F574" i="23"/>
  <c r="F593" i="23"/>
  <c r="F663" i="23"/>
  <c r="F749" i="23"/>
  <c r="F121" i="23"/>
  <c r="F217" i="23"/>
  <c r="F238" i="23"/>
  <c r="F252" i="23"/>
  <c r="F256" i="23"/>
  <c r="F323" i="23"/>
  <c r="F365" i="23"/>
  <c r="F420" i="23"/>
  <c r="F453" i="23"/>
  <c r="F534" i="23"/>
  <c r="F538" i="23"/>
  <c r="F634" i="23"/>
  <c r="F638" i="23"/>
  <c r="F703" i="23"/>
  <c r="F733" i="23"/>
  <c r="F752" i="23"/>
  <c r="F23" i="23"/>
  <c r="F9" i="23"/>
  <c r="F49" i="23"/>
  <c r="F71" i="23"/>
  <c r="F101" i="23"/>
  <c r="F215" i="23"/>
  <c r="F224" i="23"/>
  <c r="F231" i="23"/>
  <c r="F243" i="23"/>
  <c r="F253" i="23"/>
  <c r="F260" i="23"/>
  <c r="F309" i="23"/>
  <c r="F313" i="23"/>
  <c r="F317" i="23"/>
  <c r="F327" i="23"/>
  <c r="F353" i="23"/>
  <c r="F361" i="23"/>
  <c r="F382" i="23"/>
  <c r="F399" i="23"/>
  <c r="F459" i="23"/>
  <c r="F467" i="23"/>
  <c r="F480" i="23"/>
  <c r="F488" i="23"/>
  <c r="F528" i="23"/>
  <c r="F536" i="23"/>
  <c r="F552" i="23"/>
  <c r="F560" i="23"/>
  <c r="F583" i="23"/>
  <c r="F591" i="23"/>
  <c r="F636" i="23"/>
  <c r="F669" i="23"/>
  <c r="F677" i="23"/>
  <c r="F686" i="23"/>
  <c r="F715" i="23"/>
  <c r="F727" i="23"/>
  <c r="F741" i="23"/>
  <c r="F764" i="23"/>
  <c r="F764" i="15"/>
  <c r="F428" i="15"/>
  <c r="F436" i="15"/>
  <c r="F449" i="15"/>
  <c r="F458" i="15"/>
  <c r="F467" i="15"/>
  <c r="F482" i="15"/>
  <c r="F490" i="15"/>
  <c r="F506" i="15"/>
  <c r="F514" i="15"/>
  <c r="F536" i="15"/>
  <c r="F548" i="15"/>
  <c r="F573" i="15"/>
  <c r="F607" i="15"/>
  <c r="F616" i="15"/>
  <c r="F625" i="15"/>
  <c r="F680" i="15"/>
  <c r="F757" i="15"/>
  <c r="F781" i="15"/>
  <c r="F796" i="15"/>
  <c r="F808" i="15"/>
  <c r="F824" i="15"/>
  <c r="F847" i="15"/>
  <c r="F631" i="15"/>
  <c r="F697" i="15"/>
  <c r="F716" i="15"/>
  <c r="F737" i="15"/>
  <c r="F749" i="15"/>
  <c r="F7" i="15"/>
  <c r="F20" i="15"/>
  <c r="F637" i="15"/>
  <c r="F649" i="15"/>
  <c r="F54" i="15"/>
  <c r="F52" i="15"/>
  <c r="F84" i="15"/>
  <c r="F95" i="15"/>
  <c r="F451" i="15"/>
  <c r="F802" i="15"/>
  <c r="F385" i="15"/>
  <c r="F410" i="15"/>
  <c r="F830" i="15"/>
  <c r="F430" i="15"/>
  <c r="F476" i="15"/>
  <c r="F516" i="15"/>
  <c r="F610" i="15"/>
  <c r="F647" i="15"/>
  <c r="F712" i="15"/>
  <c r="F760" i="15"/>
  <c r="F581" i="15"/>
  <c r="F93" i="15"/>
  <c r="F100" i="15"/>
  <c r="F110" i="15"/>
  <c r="F182" i="15"/>
  <c r="F195" i="15"/>
  <c r="F202" i="15"/>
  <c r="F215" i="15"/>
  <c r="F227" i="15"/>
  <c r="F246" i="15"/>
  <c r="F256" i="15"/>
  <c r="F324" i="15"/>
  <c r="F348" i="15"/>
  <c r="F377" i="15"/>
  <c r="F388" i="15"/>
  <c r="F392" i="15"/>
  <c r="F188" i="14"/>
  <c r="F244" i="14"/>
  <c r="F257" i="14"/>
  <c r="F313" i="14"/>
  <c r="F166" i="14"/>
  <c r="F173" i="14"/>
  <c r="F197" i="14"/>
  <c r="F564" i="14"/>
  <c r="F575" i="14"/>
  <c r="F686" i="14"/>
  <c r="F721" i="14"/>
  <c r="F733" i="14"/>
  <c r="F747" i="14"/>
  <c r="F284" i="14"/>
  <c r="F288" i="14"/>
  <c r="F295" i="14"/>
  <c r="F318" i="14"/>
  <c r="F339" i="14"/>
  <c r="F352" i="14"/>
  <c r="F362" i="14"/>
  <c r="F384" i="14"/>
  <c r="F403" i="14"/>
  <c r="F425" i="14"/>
  <c r="F448" i="14"/>
  <c r="F490" i="14"/>
  <c r="F508" i="14"/>
  <c r="F517" i="14"/>
  <c r="F525" i="14"/>
  <c r="F534" i="14"/>
  <c r="F542" i="14"/>
  <c r="F562" i="14"/>
  <c r="F581" i="14"/>
  <c r="F613" i="14"/>
  <c r="F632" i="14"/>
  <c r="F650" i="14"/>
  <c r="F658" i="14"/>
  <c r="F682" i="14"/>
  <c r="F730" i="14"/>
  <c r="F758" i="14"/>
  <c r="F44" i="14"/>
  <c r="F85" i="14"/>
  <c r="F301" i="14"/>
  <c r="F329" i="14"/>
  <c r="F359" i="14"/>
  <c r="F368" i="14"/>
  <c r="F390" i="14"/>
  <c r="F409" i="14"/>
  <c r="F421" i="14"/>
  <c r="F446" i="14"/>
  <c r="F523" i="14"/>
  <c r="F532" i="14"/>
  <c r="F636" i="14"/>
  <c r="F752" i="14"/>
  <c r="F736" i="14"/>
  <c r="F9" i="14"/>
  <c r="F7" i="14"/>
  <c r="F82" i="14"/>
  <c r="F89" i="14"/>
  <c r="F100" i="14"/>
  <c r="F156" i="14"/>
  <c r="F175" i="14"/>
  <c r="F189" i="14"/>
  <c r="F247" i="14"/>
  <c r="F289" i="14"/>
  <c r="F312" i="14"/>
  <c r="F325" i="14"/>
  <c r="F333" i="14"/>
  <c r="F346" i="14"/>
  <c r="F355" i="14"/>
  <c r="F386" i="14"/>
  <c r="F397" i="14"/>
  <c r="F417" i="14"/>
  <c r="F450" i="14"/>
  <c r="F492" i="14"/>
  <c r="F519" i="14"/>
  <c r="F536" i="14"/>
  <c r="F179" i="14"/>
  <c r="F508" i="13"/>
  <c r="F553" i="13"/>
  <c r="F561" i="13"/>
  <c r="F579" i="13"/>
  <c r="F588" i="13"/>
  <c r="F596" i="13"/>
  <c r="F605" i="13"/>
  <c r="F613" i="13"/>
  <c r="F625" i="13"/>
  <c r="F636" i="13"/>
  <c r="F644" i="13"/>
  <c r="F670" i="13"/>
  <c r="F794" i="13"/>
  <c r="F810" i="13"/>
  <c r="F326" i="13"/>
  <c r="F349" i="13"/>
  <c r="F363" i="13"/>
  <c r="F367" i="13"/>
  <c r="F464" i="13"/>
  <c r="F480" i="13"/>
  <c r="F488" i="13"/>
  <c r="F710" i="13"/>
  <c r="F722" i="13"/>
  <c r="F730" i="13"/>
  <c r="F739" i="13"/>
  <c r="F768" i="13"/>
  <c r="F80" i="13"/>
  <c r="F93" i="13"/>
  <c r="F499" i="13"/>
  <c r="F515" i="13"/>
  <c r="F559" i="13"/>
  <c r="F279" i="13"/>
  <c r="F13" i="13"/>
  <c r="F590" i="13"/>
  <c r="F603" i="13"/>
  <c r="F434" i="13"/>
  <c r="F193" i="13"/>
  <c r="F159" i="13"/>
  <c r="F139" i="13"/>
  <c r="F91" i="13"/>
  <c r="F75" i="13"/>
  <c r="F439" i="13"/>
  <c r="F456" i="13"/>
  <c r="F564" i="13"/>
  <c r="F607" i="13"/>
  <c r="F642" i="13"/>
  <c r="F137" i="13"/>
  <c r="F431" i="13"/>
  <c r="F443" i="13"/>
  <c r="F646" i="13"/>
  <c r="F771" i="13"/>
  <c r="F777" i="13"/>
  <c r="F577" i="13"/>
  <c r="F581" i="13"/>
  <c r="F611" i="13"/>
  <c r="F614" i="13"/>
  <c r="F668" i="13"/>
  <c r="F780" i="13"/>
  <c r="F478" i="13"/>
  <c r="F486" i="13"/>
  <c r="F513" i="13"/>
  <c r="F530" i="13"/>
  <c r="F586" i="13"/>
  <c r="F623" i="13"/>
  <c r="F627" i="13"/>
  <c r="F62" i="13"/>
  <c r="F430" i="13"/>
  <c r="F551" i="13"/>
  <c r="F555" i="13"/>
  <c r="F594" i="13"/>
  <c r="F598" i="13"/>
  <c r="F631" i="13"/>
  <c r="F638" i="13"/>
  <c r="F708" i="13"/>
  <c r="F716" i="13"/>
  <c r="F728" i="13"/>
  <c r="F735" i="13"/>
  <c r="F763" i="13"/>
  <c r="F262" i="13"/>
  <c r="F319" i="13"/>
  <c r="F327" i="13"/>
  <c r="F331" i="13"/>
  <c r="F353" i="13"/>
  <c r="F362" i="13"/>
  <c r="F364" i="13"/>
  <c r="F366" i="13"/>
  <c r="F368" i="13"/>
  <c r="F374" i="13"/>
  <c r="F378" i="13"/>
  <c r="F387" i="13"/>
  <c r="F441" i="13"/>
  <c r="F458" i="13"/>
  <c r="F462" i="13"/>
  <c r="F528" i="13"/>
  <c r="F672" i="13"/>
  <c r="F687" i="13"/>
  <c r="F183" i="13"/>
  <c r="F277" i="13"/>
  <c r="F295" i="13"/>
  <c r="F526" i="13"/>
  <c r="F789" i="13"/>
  <c r="F807" i="13"/>
  <c r="F400" i="13"/>
  <c r="F408" i="13"/>
  <c r="F421" i="13"/>
  <c r="F7" i="13"/>
  <c r="F21" i="13"/>
  <c r="F60" i="13"/>
  <c r="F69" i="13"/>
  <c r="F87" i="13"/>
  <c r="F178" i="13"/>
  <c r="F195" i="13"/>
  <c r="F272" i="13"/>
  <c r="F282" i="13"/>
  <c r="F290" i="13"/>
  <c r="F18" i="12"/>
  <c r="F228" i="12"/>
  <c r="F502" i="12"/>
  <c r="F609" i="12"/>
  <c r="F280" i="12"/>
  <c r="F212" i="12"/>
  <c r="F50" i="12"/>
  <c r="F317" i="12"/>
  <c r="F266" i="12"/>
  <c r="F397" i="12"/>
  <c r="F439" i="12"/>
  <c r="F300" i="12"/>
  <c r="F443" i="12"/>
  <c r="F203" i="12"/>
  <c r="F357" i="12"/>
  <c r="F506" i="12"/>
  <c r="F16" i="12"/>
  <c r="F323" i="12"/>
  <c r="F340" i="12"/>
  <c r="F148" i="12"/>
  <c r="F156" i="12"/>
  <c r="F166" i="12"/>
  <c r="F260" i="12"/>
  <c r="F268" i="12"/>
  <c r="F278" i="12"/>
  <c r="F283" i="12"/>
  <c r="F288" i="12"/>
  <c r="F295" i="12"/>
  <c r="F299" i="12"/>
  <c r="F407" i="12"/>
  <c r="F431" i="12"/>
  <c r="F435" i="12"/>
  <c r="F477" i="12"/>
  <c r="F481" i="12"/>
  <c r="F286" i="12"/>
  <c r="F315" i="12"/>
  <c r="F419" i="12"/>
  <c r="F447" i="12"/>
  <c r="F451" i="12"/>
  <c r="F510" i="12"/>
  <c r="F531" i="12"/>
  <c r="F549" i="12"/>
  <c r="F580" i="12"/>
  <c r="F588" i="12"/>
  <c r="F599" i="12"/>
  <c r="F605" i="12"/>
  <c r="F648" i="12"/>
  <c r="F662" i="12"/>
  <c r="F672" i="12"/>
  <c r="F690" i="12"/>
  <c r="F423" i="12"/>
  <c r="F427" i="12"/>
  <c r="F454" i="12"/>
  <c r="F473" i="12"/>
  <c r="F605" i="11"/>
  <c r="F593" i="11"/>
  <c r="F535" i="11"/>
  <c r="F460" i="11"/>
  <c r="F447" i="11"/>
  <c r="F421" i="11"/>
  <c r="F411" i="11"/>
  <c r="F385" i="11"/>
  <c r="F361" i="11"/>
  <c r="F332" i="11"/>
  <c r="F289" i="11"/>
  <c r="F274" i="11"/>
  <c r="F265" i="11"/>
  <c r="F249" i="11"/>
  <c r="F243" i="11"/>
  <c r="F235" i="11"/>
  <c r="F228" i="11"/>
  <c r="F222" i="11"/>
  <c r="F221" i="11"/>
  <c r="F209" i="11"/>
  <c r="F201" i="11"/>
  <c r="F197" i="11"/>
  <c r="F196" i="11"/>
  <c r="F148" i="11"/>
  <c r="F50" i="11"/>
  <c r="F48" i="11"/>
  <c r="F11" i="11"/>
  <c r="F5" i="11"/>
  <c r="F5" i="9"/>
  <c r="F623" i="8"/>
  <c r="F365" i="8"/>
  <c r="F341" i="8"/>
  <c r="F318" i="8"/>
  <c r="F300" i="8"/>
  <c r="F279" i="8"/>
  <c r="F253" i="8"/>
  <c r="F240" i="8"/>
  <c r="F198" i="8"/>
  <c r="F163" i="8"/>
  <c r="F87" i="8"/>
  <c r="F50" i="8"/>
  <c r="F704" i="8"/>
  <c r="F687" i="8"/>
  <c r="F676" i="8"/>
  <c r="F671" i="8"/>
  <c r="F666" i="8"/>
  <c r="F640" i="8"/>
  <c r="F616" i="8"/>
  <c r="F612" i="8"/>
  <c r="F607" i="8"/>
  <c r="F605" i="8"/>
  <c r="F603" i="8"/>
  <c r="F593" i="8"/>
  <c r="F589" i="8"/>
  <c r="F587" i="8"/>
  <c r="F579" i="8"/>
  <c r="F566" i="8"/>
  <c r="F564" i="8"/>
  <c r="F549" i="8"/>
  <c r="F547" i="8"/>
  <c r="F545" i="8"/>
  <c r="F533" i="8"/>
  <c r="F519" i="8"/>
  <c r="F515" i="8"/>
  <c r="F513" i="8"/>
  <c r="F506" i="8"/>
  <c r="F502" i="8"/>
  <c r="F500" i="8"/>
  <c r="F490" i="8"/>
  <c r="F488" i="8"/>
  <c r="F486" i="8"/>
  <c r="F480" i="8"/>
  <c r="F475" i="8"/>
  <c r="F473" i="8"/>
  <c r="F469" i="8"/>
  <c r="F465" i="8"/>
  <c r="F463" i="8"/>
  <c r="F458" i="8"/>
  <c r="F456" i="8"/>
  <c r="F454" i="8"/>
  <c r="F452" i="8"/>
  <c r="F436" i="8"/>
  <c r="F432" i="8"/>
  <c r="F430" i="8"/>
  <c r="F426" i="8"/>
  <c r="F405" i="8"/>
  <c r="F403" i="8"/>
  <c r="F392" i="8"/>
  <c r="F390" i="8"/>
  <c r="F389" i="8"/>
  <c r="F385" i="8"/>
  <c r="F382" i="8"/>
  <c r="F376" i="8"/>
  <c r="F369" i="8"/>
  <c r="F363" i="8"/>
  <c r="F361" i="8"/>
  <c r="F357" i="8"/>
  <c r="F355" i="8"/>
  <c r="F345" i="8"/>
  <c r="F343" i="8"/>
  <c r="F339" i="8"/>
  <c r="F333" i="8"/>
  <c r="F329" i="8"/>
  <c r="F320" i="8"/>
  <c r="F314" i="8"/>
  <c r="F308" i="8"/>
  <c r="F307" i="8"/>
  <c r="F302" i="8"/>
  <c r="F298" i="8"/>
  <c r="F291" i="8"/>
  <c r="F285" i="8"/>
  <c r="F283" i="8"/>
  <c r="F281" i="8"/>
  <c r="F277" i="8"/>
  <c r="F270" i="8"/>
  <c r="F265" i="8"/>
  <c r="F264" i="8"/>
  <c r="F255" i="8"/>
  <c r="F251" i="8"/>
  <c r="F243" i="8"/>
  <c r="F242" i="8"/>
  <c r="F241" i="8"/>
  <c r="F238" i="8"/>
  <c r="F211" i="8"/>
  <c r="F209" i="8"/>
  <c r="F201" i="8"/>
  <c r="F180" i="8"/>
  <c r="F178" i="8"/>
  <c r="F173" i="8"/>
  <c r="F168" i="8"/>
  <c r="F167" i="8"/>
  <c r="F165" i="8"/>
  <c r="F154" i="8"/>
  <c r="F152" i="8"/>
  <c r="F150" i="8"/>
  <c r="F106" i="8"/>
  <c r="F105" i="8"/>
  <c r="F96" i="8"/>
  <c r="F94" i="8"/>
  <c r="F91" i="8"/>
  <c r="F89" i="8"/>
  <c r="F81" i="8"/>
  <c r="F21" i="8"/>
  <c r="F5" i="8"/>
  <c r="H778" i="2" l="1"/>
  <c r="F47" i="19"/>
  <c r="F388" i="19"/>
  <c r="F394" i="19"/>
  <c r="F106" i="19"/>
  <c r="F54" i="19"/>
  <c r="F60" i="19"/>
  <c r="F367" i="19"/>
  <c r="F373" i="19"/>
  <c r="F14" i="19"/>
  <c r="F126" i="19"/>
  <c r="F369" i="19"/>
  <c r="F73" i="19"/>
  <c r="F443" i="19"/>
  <c r="F51" i="19"/>
  <c r="F376" i="20"/>
  <c r="F413" i="20"/>
  <c r="F229" i="20"/>
  <c r="F108" i="20"/>
  <c r="F663" i="20"/>
  <c r="F450" i="20"/>
  <c r="F362" i="20"/>
  <c r="F339" i="20"/>
  <c r="F321" i="20"/>
  <c r="F300" i="20"/>
  <c r="F274" i="20"/>
  <c r="F262" i="20"/>
  <c r="F222" i="20"/>
  <c r="F183" i="20"/>
  <c r="F98" i="20"/>
  <c r="F91" i="20"/>
  <c r="F7" i="20"/>
  <c r="F448" i="22"/>
  <c r="F499" i="22"/>
  <c r="F550" i="22"/>
  <c r="F495" i="22"/>
  <c r="F462" i="22"/>
  <c r="F277" i="22"/>
  <c r="F187" i="22"/>
  <c r="F521" i="22"/>
  <c r="F283" i="22"/>
  <c r="F390" i="22"/>
  <c r="F580" i="22"/>
  <c r="F574" i="22"/>
  <c r="F593" i="22"/>
  <c r="F285" i="22"/>
  <c r="F510" i="22"/>
  <c r="F343" i="22"/>
  <c r="F345" i="22"/>
  <c r="F82" i="22"/>
  <c r="F361" i="22"/>
  <c r="F514" i="22"/>
  <c r="F248" i="22"/>
  <c r="F413" i="22"/>
  <c r="F369" i="22"/>
  <c r="F349" i="22"/>
  <c r="F302" i="22"/>
  <c r="F300" i="22"/>
  <c r="F254" i="22"/>
  <c r="F598" i="22"/>
  <c r="F555" i="22"/>
  <c r="F214" i="22"/>
  <c r="F236" i="22"/>
  <c r="F224" i="22"/>
  <c r="F351" i="22"/>
  <c r="F204" i="22"/>
  <c r="F246" i="22"/>
  <c r="F621" i="22"/>
  <c r="F166" i="22"/>
  <c r="F409" i="22"/>
  <c r="F334" i="22"/>
  <c r="F252" i="22"/>
  <c r="F321" i="22"/>
  <c r="F465" i="22"/>
  <c r="F228" i="22"/>
  <c r="F133" i="22"/>
  <c r="F267" i="22"/>
  <c r="F273" i="22"/>
  <c r="F212" i="22"/>
  <c r="F568" i="22"/>
  <c r="F144" i="22"/>
  <c r="F493" i="22"/>
  <c r="F175" i="22"/>
  <c r="F405" i="22"/>
  <c r="F431" i="22"/>
  <c r="F159" i="22"/>
  <c r="F148" i="22"/>
  <c r="F139" i="22"/>
  <c r="F137" i="22"/>
  <c r="F92" i="22"/>
  <c r="F74" i="22"/>
  <c r="F374" i="23"/>
  <c r="F446" i="23"/>
  <c r="F617" i="23"/>
  <c r="F466" i="23"/>
  <c r="F526" i="23"/>
  <c r="F682" i="23"/>
  <c r="F432" i="23"/>
  <c r="F381" i="23"/>
  <c r="F342" i="23"/>
  <c r="F572" i="23"/>
  <c r="F59" i="23"/>
  <c r="F556" i="23"/>
  <c r="F469" i="23"/>
  <c r="F657" i="23"/>
  <c r="F544" i="23"/>
  <c r="F107" i="23"/>
  <c r="F603" i="23"/>
  <c r="F337" i="23"/>
  <c r="F301" i="23"/>
  <c r="F241" i="23"/>
  <c r="F412" i="23"/>
  <c r="F438" i="23"/>
  <c r="F746" i="23"/>
  <c r="F60" i="23"/>
  <c r="F119" i="23"/>
  <c r="F363" i="23"/>
  <c r="F492" i="23"/>
  <c r="F335" i="23"/>
  <c r="F444" i="23"/>
  <c r="F21" i="23"/>
  <c r="F312" i="23"/>
  <c r="F451" i="23"/>
  <c r="F397" i="23"/>
  <c r="F316" i="23"/>
  <c r="F248" i="23"/>
  <c r="F436" i="23"/>
  <c r="F389" i="23"/>
  <c r="F351" i="23"/>
  <c r="F314" i="23"/>
  <c r="F258" i="23"/>
  <c r="F227" i="23"/>
  <c r="F144" i="23"/>
  <c r="F561" i="23"/>
  <c r="F372" i="23"/>
  <c r="F68" i="23"/>
  <c r="F414" i="23"/>
  <c r="F422" i="23"/>
  <c r="F340" i="23"/>
  <c r="F724" i="23"/>
  <c r="F229" i="23"/>
  <c r="F736" i="23"/>
  <c r="F730" i="23"/>
  <c r="F236" i="23"/>
  <c r="F769" i="23"/>
  <c r="F223" i="23"/>
  <c r="F57" i="23"/>
  <c r="F558" i="23"/>
  <c r="F570" i="23"/>
  <c r="F408" i="23"/>
  <c r="F359" i="23"/>
  <c r="F455" i="23"/>
  <c r="F310" i="23"/>
  <c r="F440" i="23"/>
  <c r="F393" i="23"/>
  <c r="F355" i="23"/>
  <c r="F262" i="23"/>
  <c r="F208" i="23"/>
  <c r="F80" i="23"/>
  <c r="F661" i="23"/>
  <c r="F416" i="23"/>
  <c r="F74" i="23"/>
  <c r="F385" i="23"/>
  <c r="F391" i="23"/>
  <c r="F19" i="23"/>
  <c r="F122" i="23"/>
  <c r="F117" i="23"/>
  <c r="F104" i="23"/>
  <c r="F112" i="23"/>
  <c r="F13" i="23"/>
  <c r="F7" i="23"/>
  <c r="F529" i="15"/>
  <c r="F525" i="15"/>
  <c r="F599" i="15"/>
  <c r="F428" i="14"/>
  <c r="F378" i="14"/>
  <c r="F527" i="14"/>
  <c r="F405" i="14"/>
  <c r="F510" i="14"/>
  <c r="F484" i="14"/>
  <c r="F435" i="14"/>
  <c r="F285" i="14"/>
  <c r="F255" i="14"/>
  <c r="F364" i="14"/>
  <c r="F680" i="14"/>
  <c r="F631" i="14"/>
  <c r="F560" i="14"/>
  <c r="F432" i="14"/>
  <c r="F652" i="14"/>
  <c r="F544" i="14"/>
  <c r="F506" i="14"/>
  <c r="F392" i="14"/>
  <c r="F311" i="14"/>
  <c r="F276" i="14"/>
  <c r="F174" i="14"/>
  <c r="F88" i="14"/>
  <c r="F716" i="14"/>
  <c r="F482" i="14"/>
  <c r="F514" i="14"/>
  <c r="F81" i="14"/>
  <c r="F714" i="14"/>
  <c r="F644" i="14"/>
  <c r="F568" i="14"/>
  <c r="F669" i="14"/>
  <c r="F583" i="14"/>
  <c r="F401" i="14"/>
  <c r="F316" i="14"/>
  <c r="F184" i="14"/>
  <c r="F98" i="14"/>
  <c r="F739" i="14"/>
  <c r="F488" i="14"/>
  <c r="F287" i="14"/>
  <c r="F99" i="14"/>
  <c r="F297" i="14"/>
  <c r="F169" i="14"/>
  <c r="F742" i="14"/>
  <c r="F656" i="14"/>
  <c r="F579" i="14"/>
  <c r="F480" i="14"/>
  <c r="F5" i="14"/>
  <c r="F677" i="14"/>
  <c r="F615" i="14"/>
  <c r="F376" i="14"/>
  <c r="F331" i="14"/>
  <c r="F291" i="14"/>
  <c r="F147" i="14"/>
  <c r="F46" i="14"/>
  <c r="F570" i="14"/>
  <c r="F350" i="14"/>
  <c r="F167" i="14"/>
  <c r="F770" i="14"/>
  <c r="F673" i="14"/>
  <c r="F601" i="14"/>
  <c r="F727" i="14"/>
  <c r="F634" i="14"/>
  <c r="F540" i="14"/>
  <c r="F411" i="14"/>
  <c r="F382" i="14"/>
  <c r="F337" i="14"/>
  <c r="F254" i="14"/>
  <c r="F75" i="14"/>
  <c r="F675" i="14"/>
  <c r="F433" i="14"/>
  <c r="F755" i="14"/>
  <c r="F284" i="13"/>
  <c r="F497" i="13"/>
  <c r="F185" i="13"/>
  <c r="F505" i="13"/>
  <c r="F689" i="13"/>
  <c r="F333" i="12"/>
  <c r="F5" i="12"/>
  <c r="F272" i="11"/>
  <c r="F295" i="11"/>
  <c r="F313" i="11"/>
  <c r="F319" i="11"/>
  <c r="F350" i="11"/>
  <c r="F480" i="11"/>
  <c r="F512" i="11"/>
  <c r="F560" i="11"/>
  <c r="F632" i="11"/>
  <c r="F239" i="11"/>
  <c r="F297" i="11"/>
  <c r="F547" i="11"/>
  <c r="F401" i="11"/>
  <c r="F260" i="11"/>
  <c r="F347" i="11"/>
  <c r="F429" i="11"/>
  <c r="F185" i="11"/>
  <c r="F211" i="11"/>
  <c r="F455" i="11"/>
  <c r="F143" i="11"/>
  <c r="F161" i="11"/>
  <c r="F199" i="11"/>
  <c r="F220" i="11"/>
  <c r="F241" i="11"/>
  <c r="F278" i="11"/>
  <c r="F301" i="11"/>
  <c r="F327" i="11"/>
  <c r="F343" i="11"/>
  <c r="F533" i="11"/>
  <c r="F551" i="11"/>
  <c r="F588" i="11"/>
  <c r="F611" i="11"/>
  <c r="F165" i="11"/>
  <c r="F383" i="11"/>
  <c r="F146" i="11"/>
  <c r="F200" i="11"/>
  <c r="F287" i="11"/>
  <c r="F419" i="11"/>
  <c r="F433" i="11"/>
  <c r="F256" i="11"/>
  <c r="F157" i="11"/>
  <c r="F193" i="11"/>
  <c r="F195" i="11"/>
  <c r="F226" i="11"/>
  <c r="F269" i="11"/>
  <c r="F317" i="11"/>
  <c r="F359" i="11"/>
  <c r="F391" i="11"/>
  <c r="F409" i="11"/>
  <c r="F427" i="11"/>
  <c r="F437" i="11"/>
  <c r="F445" i="11"/>
  <c r="F466" i="11"/>
  <c r="F494" i="11"/>
  <c r="F511" i="11"/>
  <c r="F541" i="11"/>
  <c r="F555" i="11"/>
  <c r="F558" i="11"/>
  <c r="F602" i="11"/>
  <c r="F619" i="11"/>
  <c r="F629" i="11"/>
  <c r="F652" i="11"/>
  <c r="F155" i="11"/>
  <c r="F207" i="11"/>
  <c r="F247" i="11"/>
  <c r="F293" i="11"/>
  <c r="F336" i="11"/>
  <c r="F389" i="11"/>
  <c r="F425" i="11"/>
  <c r="F464" i="11"/>
  <c r="F539" i="11"/>
  <c r="F599" i="11"/>
  <c r="F30" i="11"/>
  <c r="F79" i="11"/>
  <c r="F141" i="11"/>
  <c r="F151" i="11"/>
  <c r="F162" i="11"/>
  <c r="F194" i="11"/>
  <c r="F198" i="11"/>
  <c r="F205" i="11"/>
  <c r="F219" i="11"/>
  <c r="F223" i="11"/>
  <c r="F237" i="11"/>
  <c r="F245" i="11"/>
  <c r="F258" i="11"/>
  <c r="F266" i="11"/>
  <c r="F276" i="11"/>
  <c r="F291" i="11"/>
  <c r="F299" i="11"/>
  <c r="F315" i="11"/>
  <c r="F323" i="11"/>
  <c r="F334" i="11"/>
  <c r="F344" i="11"/>
  <c r="F352" i="11"/>
  <c r="F365" i="11"/>
  <c r="F387" i="11"/>
  <c r="F396" i="11"/>
  <c r="F407" i="11"/>
  <c r="F415" i="11"/>
  <c r="F423" i="11"/>
  <c r="F431" i="11"/>
  <c r="F438" i="11"/>
  <c r="F451" i="11"/>
  <c r="F462" i="11"/>
  <c r="F470" i="11"/>
  <c r="F497" i="11"/>
  <c r="F516" i="11"/>
  <c r="F549" i="11"/>
  <c r="F557" i="11"/>
  <c r="F581" i="11"/>
  <c r="F596" i="11"/>
  <c r="F608" i="11"/>
  <c r="F647" i="11"/>
  <c r="F381" i="9"/>
  <c r="F436" i="9"/>
  <c r="F500" i="9"/>
  <c r="F547" i="9"/>
  <c r="F630" i="9"/>
  <c r="F366" i="9"/>
  <c r="F484" i="9"/>
  <c r="F536" i="9"/>
  <c r="F695" i="9"/>
  <c r="F337" i="9"/>
  <c r="F413" i="9"/>
  <c r="F472" i="9"/>
  <c r="F516" i="9"/>
  <c r="F683" i="9"/>
  <c r="F293" i="9"/>
  <c r="F389" i="9"/>
  <c r="F464" i="9"/>
  <c r="F508" i="9"/>
  <c r="F573" i="9"/>
  <c r="F669" i="9"/>
  <c r="F42" i="9"/>
  <c r="F158" i="9"/>
  <c r="F312" i="9"/>
  <c r="F358" i="9"/>
  <c r="F405" i="9"/>
  <c r="F449" i="9"/>
  <c r="F492" i="9"/>
  <c r="F528" i="9"/>
  <c r="F593" i="9"/>
  <c r="F637" i="9"/>
  <c r="F713" i="9"/>
  <c r="F250" i="9"/>
  <c r="F305" i="9"/>
  <c r="F187" i="9"/>
  <c r="F170" i="9"/>
  <c r="F329" i="9"/>
  <c r="F26" i="9"/>
  <c r="F82" i="9"/>
  <c r="F93" i="9"/>
  <c r="F106" i="9"/>
  <c r="F155" i="9"/>
  <c r="F167" i="9"/>
  <c r="F182" i="9"/>
  <c r="F243" i="9"/>
  <c r="F272" i="9"/>
  <c r="F283" i="9"/>
  <c r="F304" i="9"/>
  <c r="F310" i="9"/>
  <c r="F327" i="9"/>
  <c r="F335" i="9"/>
  <c r="F348" i="9"/>
  <c r="F356" i="9"/>
  <c r="F364" i="9"/>
  <c r="F379" i="9"/>
  <c r="F387" i="9"/>
  <c r="F403" i="9"/>
  <c r="F411" i="9"/>
  <c r="F435" i="9"/>
  <c r="F462" i="9"/>
  <c r="F470" i="9"/>
  <c r="F482" i="9"/>
  <c r="F490" i="9"/>
  <c r="F498" i="9"/>
  <c r="F506" i="9"/>
  <c r="F514" i="9"/>
  <c r="F526" i="9"/>
  <c r="F534" i="9"/>
  <c r="F545" i="9"/>
  <c r="F592" i="9"/>
  <c r="F608" i="9"/>
  <c r="F628" i="9"/>
  <c r="F634" i="9"/>
  <c r="F667" i="9"/>
  <c r="F677" i="9"/>
  <c r="F692" i="9"/>
  <c r="F705" i="9"/>
  <c r="F735" i="9"/>
  <c r="F149" i="9"/>
  <c r="F164" i="9"/>
  <c r="F179" i="9"/>
  <c r="F240" i="9"/>
  <c r="F253" i="9"/>
  <c r="F289" i="9"/>
  <c r="F303" i="9"/>
  <c r="F307" i="9"/>
  <c r="F325" i="9"/>
  <c r="F333" i="9"/>
  <c r="F346" i="9"/>
  <c r="F354" i="9"/>
  <c r="F362" i="9"/>
  <c r="F377" i="9"/>
  <c r="F385" i="9"/>
  <c r="F401" i="9"/>
  <c r="F409" i="9"/>
  <c r="F432" i="9"/>
  <c r="F440" i="9"/>
  <c r="F453" i="9"/>
  <c r="F468" i="9"/>
  <c r="F477" i="9"/>
  <c r="F488" i="9"/>
  <c r="F496" i="9"/>
  <c r="F504" i="9"/>
  <c r="F512" i="9"/>
  <c r="F519" i="9"/>
  <c r="F532" i="9"/>
  <c r="F543" i="9"/>
  <c r="F551" i="9"/>
  <c r="F578" i="9"/>
  <c r="F597" i="9"/>
  <c r="F626" i="9"/>
  <c r="F632" i="9"/>
  <c r="F674" i="9"/>
  <c r="F700" i="9"/>
  <c r="F91" i="9"/>
  <c r="F97" i="9"/>
  <c r="F108" i="9"/>
  <c r="F161" i="9"/>
  <c r="F175" i="9"/>
  <c r="F189" i="9"/>
  <c r="F251" i="9"/>
  <c r="F285" i="9"/>
  <c r="F295" i="9"/>
  <c r="F306" i="9"/>
  <c r="F323" i="9"/>
  <c r="F331" i="9"/>
  <c r="F353" i="9"/>
  <c r="F360" i="9"/>
  <c r="F375" i="9"/>
  <c r="F383" i="9"/>
  <c r="F391" i="9"/>
  <c r="F407" i="9"/>
  <c r="F415" i="9"/>
  <c r="F431" i="9"/>
  <c r="F438" i="9"/>
  <c r="F451" i="9"/>
  <c r="F466" i="9"/>
  <c r="F474" i="9"/>
  <c r="F486" i="9"/>
  <c r="F494" i="9"/>
  <c r="F502" i="9"/>
  <c r="F510" i="9"/>
  <c r="F518" i="9"/>
  <c r="F530" i="9"/>
  <c r="F541" i="9"/>
  <c r="F549" i="9"/>
  <c r="F575" i="9"/>
  <c r="F595" i="9"/>
  <c r="F624" i="9"/>
  <c r="F635" i="9"/>
  <c r="F662" i="9"/>
  <c r="F680" i="9"/>
  <c r="F689" i="9"/>
  <c r="F710" i="9"/>
  <c r="F730" i="9"/>
  <c r="F645" i="9"/>
  <c r="F686" i="9"/>
  <c r="F716" i="9"/>
  <c r="F7" i="9"/>
  <c r="F60" i="9"/>
  <c r="F281" i="9"/>
  <c r="F291" i="9"/>
  <c r="F52" i="8"/>
  <c r="F34" i="8"/>
  <c r="F19" i="8"/>
  <c r="F401" i="8"/>
  <c r="F460" i="8"/>
  <c r="F498" i="8"/>
  <c r="F563" i="8"/>
  <c r="F610" i="8"/>
  <c r="F681" i="8"/>
  <c r="F380" i="8"/>
  <c r="F434" i="8"/>
  <c r="F478" i="8"/>
  <c r="F517" i="8"/>
  <c r="F591" i="8"/>
  <c r="F651" i="8"/>
  <c r="F95" i="8"/>
  <c r="F88" i="8"/>
  <c r="F7" i="8"/>
  <c r="F23" i="8"/>
  <c r="F13" i="8"/>
  <c r="F862" i="15" l="1"/>
  <c r="F537" i="11"/>
  <c r="F405" i="11"/>
  <c r="F468" i="11"/>
  <c r="F393" i="11"/>
  <c r="F624" i="11"/>
  <c r="F340" i="11"/>
  <c r="F262" i="11"/>
  <c r="F8" i="11"/>
  <c r="F586" i="11"/>
  <c r="F553" i="11"/>
  <c r="F514" i="11"/>
  <c r="F380" i="11"/>
  <c r="F303" i="11"/>
  <c r="F527" i="11"/>
  <c r="F492" i="11"/>
  <c r="F449" i="11"/>
  <c r="F348" i="11"/>
  <c r="F635" i="11"/>
  <c r="F453" i="11"/>
  <c r="F435" i="11"/>
  <c r="F413" i="11"/>
  <c r="F321" i="11"/>
  <c r="F614" i="11"/>
  <c r="F564" i="11"/>
  <c r="F417" i="11"/>
  <c r="F403" i="11"/>
  <c r="F363" i="11"/>
  <c r="F325" i="11"/>
  <c r="F618" i="9"/>
  <c r="F424" i="9"/>
  <c r="F614" i="9"/>
  <c r="F284" i="9"/>
  <c r="F96" i="9"/>
  <c r="F107" i="9"/>
  <c r="F89" i="9"/>
  <c r="F280" i="9"/>
  <c r="F350" i="9"/>
  <c r="F616" i="9"/>
  <c r="F44" i="9"/>
  <c r="F104" i="9"/>
  <c r="F447" i="9"/>
  <c r="F615" i="9"/>
  <c r="F344" i="9"/>
  <c r="F282" i="9"/>
  <c r="F617" i="9"/>
  <c r="F422" i="9"/>
  <c r="F420" i="9"/>
  <c r="F92" i="9"/>
  <c r="F561" i="9"/>
  <c r="F9" i="9"/>
  <c r="F335" i="8"/>
  <c r="F699" i="8"/>
  <c r="F156" i="8"/>
  <c r="F654" i="8"/>
  <c r="F508" i="8"/>
  <c r="F438" i="8"/>
  <c r="F337" i="8"/>
  <c r="F263" i="8"/>
  <c r="F155" i="8"/>
  <c r="F104" i="8"/>
  <c r="F289" i="8"/>
  <c r="F102" i="8"/>
  <c r="F633" i="8"/>
  <c r="F504" i="8"/>
  <c r="F407" i="8"/>
  <c r="F374" i="8"/>
  <c r="F645" i="8"/>
  <c r="F648" i="8"/>
  <c r="F684" i="8"/>
  <c r="F585" i="8"/>
  <c r="F482" i="8"/>
  <c r="F394" i="8"/>
  <c r="F304" i="8"/>
  <c r="F239" i="8"/>
  <c r="F249" i="8"/>
  <c r="F378" i="8"/>
  <c r="F311" i="8"/>
  <c r="F229" i="8"/>
  <c r="F660" i="8"/>
  <c r="F523" i="8"/>
  <c r="F441" i="8"/>
  <c r="F331" i="8"/>
  <c r="F599" i="8"/>
  <c r="F491" i="8"/>
  <c r="F428" i="8"/>
  <c r="F316" i="8"/>
  <c r="F244" i="8"/>
  <c r="F467" i="8"/>
  <c r="F245" i="8"/>
  <c r="F568" i="8"/>
  <c r="F657" i="8"/>
  <c r="F609" i="8"/>
  <c r="F359" i="8"/>
  <c r="F268" i="8"/>
  <c r="F601" i="8"/>
  <c r="F484" i="8"/>
  <c r="F386" i="8"/>
  <c r="F663" i="8"/>
  <c r="F521" i="8"/>
  <c r="F471" i="8"/>
  <c r="F367" i="8"/>
  <c r="F287" i="8"/>
  <c r="F208" i="8"/>
  <c r="F638" i="8"/>
  <c r="F9" i="8"/>
  <c r="F655" i="6"/>
  <c r="F641" i="6"/>
  <c r="F527" i="6"/>
  <c r="F518" i="6"/>
  <c r="F510" i="6"/>
  <c r="F429" i="6"/>
  <c r="F345" i="6"/>
  <c r="F334" i="6"/>
  <c r="F326" i="6"/>
  <c r="F312" i="6"/>
  <c r="F311" i="6"/>
  <c r="F300" i="6"/>
  <c r="F291" i="6"/>
  <c r="F287" i="6"/>
  <c r="F276" i="6"/>
  <c r="F251" i="6"/>
  <c r="F243" i="6"/>
  <c r="F216" i="6"/>
  <c r="F202" i="6"/>
  <c r="F195" i="6"/>
  <c r="F174" i="6"/>
  <c r="F101" i="6"/>
  <c r="F88" i="6"/>
  <c r="F58" i="6"/>
  <c r="F11" i="6"/>
  <c r="F9" i="6"/>
  <c r="F752" i="6"/>
  <c r="F719" i="6"/>
  <c r="F702" i="6"/>
  <c r="F594" i="6"/>
  <c r="F566" i="6"/>
  <c r="F560" i="6"/>
  <c r="F512" i="6"/>
  <c r="F501" i="6"/>
  <c r="F477" i="6"/>
  <c r="F475" i="6"/>
  <c r="F452" i="6"/>
  <c r="F423" i="6"/>
  <c r="F412" i="6"/>
  <c r="F380" i="6"/>
  <c r="F332" i="6"/>
  <c r="F298" i="6"/>
  <c r="F286" i="6"/>
  <c r="F250" i="6"/>
  <c r="F240" i="6"/>
  <c r="F206" i="6"/>
  <c r="F193" i="6"/>
  <c r="F113" i="6"/>
  <c r="F94" i="6"/>
  <c r="F24" i="6" l="1"/>
  <c r="F15" i="6"/>
  <c r="F172" i="6"/>
  <c r="F338" i="6"/>
  <c r="F310" i="6"/>
  <c r="F330" i="6"/>
  <c r="F533" i="6"/>
  <c r="F388" i="6"/>
  <c r="F483" i="6"/>
  <c r="F22" i="6"/>
  <c r="F402" i="6"/>
  <c r="F437" i="6"/>
  <c r="F347" i="6"/>
  <c r="F612" i="6"/>
  <c r="F688" i="6"/>
  <c r="F499" i="6"/>
  <c r="F555" i="6"/>
  <c r="F564" i="6"/>
  <c r="F651" i="6"/>
  <c r="F103" i="6"/>
  <c r="F289" i="6"/>
  <c r="F529" i="6"/>
  <c r="F647" i="6"/>
  <c r="F355" i="6"/>
  <c r="F439" i="6"/>
  <c r="F568" i="6"/>
  <c r="F363" i="6"/>
  <c r="F410" i="6"/>
  <c r="F450" i="6"/>
  <c r="F547" i="6"/>
  <c r="F404" i="6"/>
  <c r="F520" i="6"/>
  <c r="F324" i="6"/>
  <c r="F503" i="6"/>
  <c r="F705" i="6"/>
  <c r="F421" i="6"/>
  <c r="F507" i="6"/>
  <c r="F525" i="6"/>
  <c r="F633" i="6"/>
  <c r="F639" i="6"/>
  <c r="F660" i="6"/>
  <c r="F711" i="6"/>
  <c r="F699" i="6"/>
  <c r="F580" i="6"/>
  <c r="F732" i="6"/>
  <c r="F635" i="6"/>
  <c r="F693" i="6"/>
  <c r="F96" i="6"/>
  <c r="F351" i="6"/>
  <c r="F361" i="6"/>
  <c r="F376" i="6"/>
  <c r="F384" i="6"/>
  <c r="F392" i="6"/>
  <c r="F408" i="6"/>
  <c r="F416" i="6"/>
  <c r="F427" i="6"/>
  <c r="F436" i="6"/>
  <c r="F448" i="6"/>
  <c r="F473" i="6"/>
  <c r="F481" i="6"/>
  <c r="F535" i="6"/>
  <c r="F553" i="6"/>
  <c r="F592" i="6"/>
  <c r="F614" i="6"/>
  <c r="F627" i="6"/>
  <c r="F653" i="6"/>
  <c r="F664" i="6"/>
  <c r="F686" i="6"/>
  <c r="F714" i="6"/>
  <c r="F735" i="6"/>
  <c r="F56" i="6"/>
  <c r="F285" i="6"/>
  <c r="F296" i="6"/>
  <c r="F317" i="6"/>
  <c r="F545" i="6"/>
  <c r="F611" i="6"/>
  <c r="F658" i="6"/>
  <c r="F111" i="6"/>
  <c r="F254" i="6"/>
  <c r="F20" i="6"/>
  <c r="F38" i="6"/>
  <c r="F102" i="6"/>
  <c r="F112" i="6"/>
  <c r="F167" i="6"/>
  <c r="F189" i="6"/>
  <c r="F197" i="6"/>
  <c r="F211" i="6"/>
  <c r="F252" i="6"/>
  <c r="F284" i="6"/>
  <c r="F292" i="6"/>
  <c r="F302" i="6"/>
  <c r="F315" i="6"/>
  <c r="F328" i="6"/>
  <c r="F336" i="6"/>
  <c r="F349" i="6"/>
  <c r="F358" i="6"/>
  <c r="F367" i="6"/>
  <c r="F382" i="6"/>
  <c r="F390" i="6"/>
  <c r="F406" i="6"/>
  <c r="F414" i="6"/>
  <c r="F425" i="6"/>
  <c r="F433" i="6"/>
  <c r="F441" i="6"/>
  <c r="F454" i="6"/>
  <c r="F479" i="6"/>
  <c r="F488" i="6"/>
  <c r="F505" i="6"/>
  <c r="F514" i="6"/>
  <c r="F522" i="6"/>
  <c r="F531" i="6"/>
  <c r="F538" i="6"/>
  <c r="F551" i="6"/>
  <c r="F562" i="6"/>
  <c r="F570" i="6"/>
  <c r="F597" i="6"/>
  <c r="F637" i="6"/>
  <c r="F649" i="6"/>
  <c r="F657" i="6"/>
  <c r="F681" i="6"/>
  <c r="F696" i="6"/>
  <c r="F708" i="6"/>
  <c r="F724" i="6"/>
  <c r="F753" i="3"/>
  <c r="F748" i="3"/>
  <c r="F736" i="3"/>
  <c r="F733" i="3"/>
  <c r="F730" i="3"/>
  <c r="F725" i="3"/>
  <c r="F720" i="3"/>
  <c r="F715" i="3"/>
  <c r="F712" i="3"/>
  <c r="F709" i="3"/>
  <c r="F706" i="3"/>
  <c r="F703" i="3"/>
  <c r="F700" i="3"/>
  <c r="F697" i="3"/>
  <c r="F694" i="3"/>
  <c r="F689" i="3"/>
  <c r="F687" i="3"/>
  <c r="F682" i="3"/>
  <c r="F665" i="3"/>
  <c r="F661" i="3"/>
  <c r="F659" i="3"/>
  <c r="F658" i="3"/>
  <c r="F656" i="3"/>
  <c r="F654" i="3"/>
  <c r="F652" i="3"/>
  <c r="F650" i="3"/>
  <c r="F648" i="3"/>
  <c r="F642" i="3"/>
  <c r="F640" i="3"/>
  <c r="F638" i="3"/>
  <c r="F636" i="3"/>
  <c r="F634" i="3"/>
  <c r="F628" i="3"/>
  <c r="F617" i="3"/>
  <c r="F615" i="3"/>
  <c r="F613" i="3"/>
  <c r="F612" i="3"/>
  <c r="F598" i="3"/>
  <c r="F595" i="3"/>
  <c r="F593" i="3"/>
  <c r="F581" i="3"/>
  <c r="F571" i="3"/>
  <c r="F569" i="3"/>
  <c r="F567" i="3"/>
  <c r="F565" i="3"/>
  <c r="F563" i="3"/>
  <c r="F561" i="3"/>
  <c r="F556" i="3"/>
  <c r="F554" i="3"/>
  <c r="F552" i="3"/>
  <c r="F550" i="3"/>
  <c r="F548" i="3"/>
  <c r="F546" i="3"/>
  <c r="F539" i="3"/>
  <c r="F538" i="3"/>
  <c r="F536" i="3"/>
  <c r="F534" i="3"/>
  <c r="F532" i="3"/>
  <c r="F530" i="3"/>
  <c r="F528" i="3"/>
  <c r="F526" i="3"/>
  <c r="F523" i="3"/>
  <c r="F521" i="3"/>
  <c r="F519" i="3"/>
  <c r="F517" i="3"/>
  <c r="F515" i="3"/>
  <c r="F513" i="3"/>
  <c r="F511" i="3"/>
  <c r="F508" i="3"/>
  <c r="F506" i="3"/>
  <c r="F504" i="3"/>
  <c r="F502" i="3"/>
  <c r="F500" i="3"/>
  <c r="F489" i="3"/>
  <c r="F484" i="3"/>
  <c r="F482" i="3"/>
  <c r="F480" i="3"/>
  <c r="F478" i="3"/>
  <c r="F476" i="3"/>
  <c r="F474" i="3"/>
  <c r="F455" i="3"/>
  <c r="F453" i="3"/>
  <c r="F451" i="3"/>
  <c r="F442" i="3"/>
  <c r="F440" i="3"/>
  <c r="F438" i="3"/>
  <c r="F437" i="3"/>
  <c r="F434" i="3"/>
  <c r="F433" i="3"/>
  <c r="F430" i="3"/>
  <c r="F426" i="3"/>
  <c r="F422" i="3"/>
  <c r="F417" i="3"/>
  <c r="F415" i="3"/>
  <c r="F413" i="3"/>
  <c r="F411" i="3"/>
  <c r="F409" i="3"/>
  <c r="F407" i="3"/>
  <c r="F405" i="3"/>
  <c r="F403" i="3"/>
  <c r="F393" i="3"/>
  <c r="F391" i="3"/>
  <c r="F389" i="3"/>
  <c r="F387" i="3"/>
  <c r="F385" i="3"/>
  <c r="F383" i="3"/>
  <c r="F381" i="3"/>
  <c r="F379" i="3"/>
  <c r="F377" i="3"/>
  <c r="F368" i="3"/>
  <c r="F366" i="3"/>
  <c r="F364" i="3"/>
  <c r="F362" i="3"/>
  <c r="F359" i="3"/>
  <c r="F356" i="3"/>
  <c r="F355" i="3"/>
  <c r="F350" i="3"/>
  <c r="F348" i="3"/>
  <c r="F346" i="3"/>
  <c r="F339" i="3"/>
  <c r="F337" i="3"/>
  <c r="F335" i="3"/>
  <c r="F333" i="3"/>
  <c r="F331" i="3"/>
  <c r="F329" i="3"/>
  <c r="F327" i="3"/>
  <c r="F325" i="3"/>
  <c r="F318" i="3"/>
  <c r="F316" i="3"/>
  <c r="F313" i="3"/>
  <c r="F312" i="3"/>
  <c r="F311" i="3"/>
  <c r="F303" i="3"/>
  <c r="F301" i="3"/>
  <c r="F299" i="3"/>
  <c r="F297" i="3"/>
  <c r="F293" i="3"/>
  <c r="F292" i="3"/>
  <c r="F291" i="3"/>
  <c r="F290" i="3"/>
  <c r="F289" i="3"/>
  <c r="F288" i="3"/>
  <c r="F287" i="3"/>
  <c r="F286" i="3"/>
  <c r="F285" i="3"/>
  <c r="F277" i="3"/>
  <c r="F258" i="3"/>
  <c r="F256" i="3"/>
  <c r="F255" i="3"/>
  <c r="F248" i="3"/>
  <c r="F245" i="3"/>
  <c r="F221" i="3"/>
  <c r="F219" i="3"/>
  <c r="F216" i="3"/>
  <c r="F201" i="3"/>
  <c r="F199" i="3"/>
  <c r="F198" i="3"/>
  <c r="F197" i="3"/>
  <c r="F193" i="3"/>
  <c r="F186" i="3"/>
  <c r="F142" i="3"/>
  <c r="F140" i="3"/>
  <c r="F132" i="3"/>
  <c r="F131" i="3"/>
  <c r="F130" i="3"/>
  <c r="F125" i="3"/>
  <c r="F123" i="3"/>
  <c r="F117" i="3"/>
  <c r="F87" i="3"/>
  <c r="F85" i="3"/>
  <c r="F69" i="3"/>
  <c r="F55" i="3"/>
  <c r="F53" i="3"/>
  <c r="F46" i="3"/>
  <c r="F43" i="3"/>
  <c r="F40" i="3"/>
  <c r="F35" i="3"/>
  <c r="F22" i="3"/>
  <c r="F20" i="3"/>
  <c r="F18" i="3"/>
  <c r="F13" i="3"/>
  <c r="F9" i="3"/>
  <c r="F7" i="3"/>
  <c r="F6" i="3"/>
  <c r="F672" i="2"/>
  <c r="F659" i="2"/>
  <c r="F647" i="2"/>
  <c r="F635" i="2"/>
  <c r="F619" i="2"/>
  <c r="F588" i="2"/>
  <c r="F572" i="2"/>
  <c r="F561" i="2"/>
  <c r="F553" i="2"/>
  <c r="F541" i="2"/>
  <c r="F533" i="2"/>
  <c r="F524" i="2"/>
  <c r="F515" i="2"/>
  <c r="F507" i="2"/>
  <c r="F489" i="2"/>
  <c r="F481" i="2"/>
  <c r="F456" i="2"/>
  <c r="F444" i="2"/>
  <c r="F435" i="2"/>
  <c r="F424" i="2"/>
  <c r="F416" i="2"/>
  <c r="F400" i="2"/>
  <c r="F392" i="2"/>
  <c r="F384" i="2"/>
  <c r="F369" i="2"/>
  <c r="F359" i="2"/>
  <c r="F346" i="2"/>
  <c r="F338" i="2"/>
  <c r="F325" i="2"/>
  <c r="F318" i="2"/>
  <c r="F304" i="2"/>
  <c r="F297" i="2"/>
  <c r="F293" i="2"/>
  <c r="F140" i="2"/>
  <c r="F139" i="2"/>
  <c r="F138" i="2"/>
  <c r="F136" i="2"/>
  <c r="F130" i="2"/>
  <c r="F125" i="2"/>
  <c r="F123" i="2"/>
  <c r="F122" i="2"/>
  <c r="F106" i="2"/>
  <c r="F87" i="2"/>
  <c r="F85" i="2"/>
  <c r="F43" i="2"/>
  <c r="F40" i="2"/>
  <c r="F37" i="2"/>
  <c r="F760" i="2"/>
  <c r="F755" i="2"/>
  <c r="F743" i="2"/>
  <c r="F740" i="2"/>
  <c r="F737" i="2"/>
  <c r="F732" i="2"/>
  <c r="F727" i="2"/>
  <c r="F722" i="2"/>
  <c r="F719" i="2"/>
  <c r="F716" i="2"/>
  <c r="F713" i="2"/>
  <c r="F710" i="2"/>
  <c r="F707" i="2"/>
  <c r="F704" i="2"/>
  <c r="F701" i="2"/>
  <c r="F696" i="2"/>
  <c r="F689" i="2"/>
  <c r="F668" i="2"/>
  <c r="F665" i="2"/>
  <c r="F663" i="2"/>
  <c r="F661" i="2"/>
  <c r="F657" i="2"/>
  <c r="F655" i="2"/>
  <c r="F649" i="2"/>
  <c r="F645" i="2"/>
  <c r="F643" i="2"/>
  <c r="F641" i="2"/>
  <c r="F624" i="2"/>
  <c r="F622" i="2"/>
  <c r="F620" i="2"/>
  <c r="F605" i="2"/>
  <c r="F602" i="2"/>
  <c r="F600" i="2"/>
  <c r="F578" i="2"/>
  <c r="F576" i="2"/>
  <c r="F574" i="2"/>
  <c r="F570" i="2"/>
  <c r="F568" i="2"/>
  <c r="F563" i="2"/>
  <c r="F559" i="2"/>
  <c r="F557" i="2"/>
  <c r="F555" i="2"/>
  <c r="F546" i="2"/>
  <c r="F545" i="2"/>
  <c r="F543" i="2"/>
  <c r="F539" i="2"/>
  <c r="F537" i="2"/>
  <c r="F535" i="2"/>
  <c r="F530" i="2"/>
  <c r="F528" i="2"/>
  <c r="F526" i="2"/>
  <c r="F522" i="2"/>
  <c r="F520" i="2"/>
  <c r="F518" i="2"/>
  <c r="F513" i="2"/>
  <c r="F511" i="2"/>
  <c r="F509" i="2"/>
  <c r="F496" i="2"/>
  <c r="F493" i="2"/>
  <c r="F491" i="2"/>
  <c r="F487" i="2"/>
  <c r="F485" i="2"/>
  <c r="F483" i="2"/>
  <c r="F462" i="2"/>
  <c r="F460" i="2"/>
  <c r="F458" i="2"/>
  <c r="F449" i="2"/>
  <c r="F447" i="2"/>
  <c r="F445" i="2"/>
  <c r="F441" i="2"/>
  <c r="F440" i="2"/>
  <c r="F437" i="2"/>
  <c r="F433" i="2"/>
  <c r="F431" i="2"/>
  <c r="F429" i="2"/>
  <c r="F422" i="2"/>
  <c r="F420" i="2"/>
  <c r="F418" i="2"/>
  <c r="F414" i="2"/>
  <c r="F412" i="2"/>
  <c r="F410" i="2"/>
  <c r="F398" i="2"/>
  <c r="F396" i="2"/>
  <c r="F394" i="2"/>
  <c r="F390" i="2"/>
  <c r="F388" i="2"/>
  <c r="F386" i="2"/>
  <c r="F375" i="2"/>
  <c r="F373" i="2"/>
  <c r="F371" i="2"/>
  <c r="F366" i="2"/>
  <c r="F363" i="2"/>
  <c r="F362" i="2"/>
  <c r="F357" i="2"/>
  <c r="F355" i="2"/>
  <c r="F353" i="2"/>
  <c r="F344" i="2"/>
  <c r="F342" i="2"/>
  <c r="F340" i="2"/>
  <c r="F336" i="2"/>
  <c r="F334" i="2"/>
  <c r="F332" i="2"/>
  <c r="F323" i="2"/>
  <c r="F320" i="2"/>
  <c r="F319" i="2"/>
  <c r="F310" i="2"/>
  <c r="F308" i="2"/>
  <c r="F306" i="2"/>
  <c r="F300" i="2"/>
  <c r="F299" i="2"/>
  <c r="F298" i="2"/>
  <c r="F296" i="2"/>
  <c r="F295" i="2"/>
  <c r="F294" i="2"/>
  <c r="F292" i="2"/>
  <c r="F291" i="2"/>
  <c r="F283" i="2"/>
  <c r="F129" i="2"/>
  <c r="F128" i="2"/>
  <c r="F121" i="2"/>
  <c r="F9" i="2"/>
  <c r="F7" i="2"/>
  <c r="F8" i="6"/>
  <c r="F850" i="1"/>
  <c r="F5" i="17" l="1"/>
  <c r="F5" i="18"/>
  <c r="F5" i="19"/>
  <c r="F5" i="20"/>
  <c r="F5" i="21"/>
  <c r="F5" i="22"/>
  <c r="F5" i="23"/>
  <c r="F5" i="16"/>
  <c r="F5" i="15"/>
  <c r="F5" i="13"/>
  <c r="F549" i="6"/>
  <c r="F486" i="3"/>
  <c r="F135" i="4"/>
  <c r="F250" i="4"/>
  <c r="F288" i="4"/>
  <c r="F341" i="4"/>
  <c r="F509" i="4"/>
  <c r="F656" i="4"/>
  <c r="F124" i="4"/>
  <c r="F246" i="4"/>
  <c r="F275" i="4"/>
  <c r="F326" i="4"/>
  <c r="F501" i="4"/>
  <c r="F643" i="4"/>
  <c r="F115" i="4"/>
  <c r="F182" i="4"/>
  <c r="F264" i="4"/>
  <c r="F318" i="4"/>
  <c r="F489" i="4"/>
  <c r="F610" i="4"/>
  <c r="F686" i="4"/>
  <c r="F152" i="4"/>
  <c r="F254" i="4"/>
  <c r="F296" i="4"/>
  <c r="F481" i="4"/>
  <c r="F520" i="4"/>
  <c r="F668" i="4"/>
  <c r="F71" i="7"/>
  <c r="F667" i="7"/>
  <c r="F608" i="7"/>
  <c r="F534" i="7"/>
  <c r="F498" i="7"/>
  <c r="F461" i="7"/>
  <c r="F406" i="7"/>
  <c r="F359" i="7"/>
  <c r="F321" i="7"/>
  <c r="F280" i="7"/>
  <c r="F224" i="7"/>
  <c r="F170" i="7"/>
  <c r="F701" i="7"/>
  <c r="F636" i="7"/>
  <c r="F575" i="7"/>
  <c r="F518" i="7"/>
  <c r="F486" i="7"/>
  <c r="F431" i="7"/>
  <c r="F394" i="7"/>
  <c r="F346" i="7"/>
  <c r="F303" i="7"/>
  <c r="F274" i="7"/>
  <c r="F173" i="7"/>
  <c r="F74" i="7"/>
  <c r="F706" i="7"/>
  <c r="F638" i="7"/>
  <c r="F578" i="7"/>
  <c r="F519" i="7"/>
  <c r="F488" i="7"/>
  <c r="F433" i="7"/>
  <c r="F396" i="7"/>
  <c r="F349" i="7"/>
  <c r="F306" i="7"/>
  <c r="F275" i="7"/>
  <c r="F175" i="7"/>
  <c r="F7" i="7"/>
  <c r="F55" i="7"/>
  <c r="F232" i="7"/>
  <c r="F26" i="7"/>
  <c r="F227" i="7"/>
  <c r="F172" i="7"/>
  <c r="F302" i="7"/>
  <c r="F131" i="7"/>
  <c r="F712" i="7"/>
  <c r="F492" i="7"/>
  <c r="F315" i="7"/>
  <c r="F336" i="7"/>
  <c r="F500" i="7"/>
  <c r="F683" i="7"/>
  <c r="F384" i="7"/>
  <c r="F669" i="7"/>
  <c r="F680" i="7"/>
  <c r="F620" i="7"/>
  <c r="F545" i="7"/>
  <c r="F506" i="7"/>
  <c r="F470" i="7"/>
  <c r="F417" i="7"/>
  <c r="F374" i="7"/>
  <c r="F329" i="7"/>
  <c r="F289" i="7"/>
  <c r="F234" i="7"/>
  <c r="F177" i="7"/>
  <c r="F724" i="7"/>
  <c r="F645" i="7"/>
  <c r="F595" i="7"/>
  <c r="F530" i="7"/>
  <c r="F494" i="7"/>
  <c r="F444" i="7"/>
  <c r="F402" i="7"/>
  <c r="F355" i="7"/>
  <c r="F317" i="7"/>
  <c r="F278" i="7"/>
  <c r="F180" i="7"/>
  <c r="F81" i="7"/>
  <c r="F729" i="7"/>
  <c r="F662" i="7"/>
  <c r="F597" i="7"/>
  <c r="F532" i="7"/>
  <c r="F496" i="7"/>
  <c r="F446" i="7"/>
  <c r="F404" i="7"/>
  <c r="F357" i="7"/>
  <c r="F319" i="7"/>
  <c r="F279" i="7"/>
  <c r="F181" i="7"/>
  <c r="F30" i="7"/>
  <c r="F149" i="7"/>
  <c r="F67" i="7"/>
  <c r="F61" i="7"/>
  <c r="F217" i="7"/>
  <c r="F56" i="7"/>
  <c r="F281" i="7"/>
  <c r="F235" i="7"/>
  <c r="F54" i="7"/>
  <c r="F345" i="7"/>
  <c r="F528" i="7"/>
  <c r="F353" i="7"/>
  <c r="F48" i="7"/>
  <c r="F547" i="7"/>
  <c r="F62" i="7"/>
  <c r="F472" i="7"/>
  <c r="F536" i="7"/>
  <c r="F695" i="7"/>
  <c r="F408" i="7"/>
  <c r="F692" i="7"/>
  <c r="F632" i="7"/>
  <c r="F561" i="7"/>
  <c r="F514" i="7"/>
  <c r="F482" i="7"/>
  <c r="F428" i="7"/>
  <c r="F382" i="7"/>
  <c r="F342" i="7"/>
  <c r="F301" i="7"/>
  <c r="F272" i="7"/>
  <c r="F186" i="7"/>
  <c r="F10" i="7"/>
  <c r="F674" i="7"/>
  <c r="F616" i="7"/>
  <c r="F541" i="7"/>
  <c r="F502" i="7"/>
  <c r="F466" i="7"/>
  <c r="F413" i="7"/>
  <c r="F370" i="7"/>
  <c r="F325" i="7"/>
  <c r="F285" i="7"/>
  <c r="F194" i="7"/>
  <c r="F138" i="7"/>
  <c r="F677" i="7"/>
  <c r="F618" i="7"/>
  <c r="F543" i="7"/>
  <c r="F504" i="7"/>
  <c r="F468" i="7"/>
  <c r="F415" i="7"/>
  <c r="F372" i="7"/>
  <c r="F327" i="7"/>
  <c r="F287" i="7"/>
  <c r="F196" i="7"/>
  <c r="F83" i="7"/>
  <c r="F158" i="7"/>
  <c r="F52" i="7"/>
  <c r="F64" i="7"/>
  <c r="F323" i="7"/>
  <c r="F291" i="7"/>
  <c r="F78" i="7"/>
  <c r="F179" i="7"/>
  <c r="F60" i="7"/>
  <c r="F593" i="7"/>
  <c r="F400" i="7"/>
  <c r="F189" i="7"/>
  <c r="F634" i="7"/>
  <c r="F22" i="7"/>
  <c r="F516" i="7"/>
  <c r="F484" i="7"/>
  <c r="F376" i="7"/>
  <c r="F464" i="7"/>
  <c r="F709" i="7"/>
  <c r="F639" i="7"/>
  <c r="F592" i="7"/>
  <c r="F526" i="7"/>
  <c r="F490" i="7"/>
  <c r="F440" i="7"/>
  <c r="F398" i="7"/>
  <c r="F351" i="7"/>
  <c r="F308" i="7"/>
  <c r="F276" i="7"/>
  <c r="F204" i="7"/>
  <c r="F46" i="7"/>
  <c r="F686" i="7"/>
  <c r="F628" i="7"/>
  <c r="F549" i="7"/>
  <c r="F510" i="7"/>
  <c r="F474" i="7"/>
  <c r="F424" i="7"/>
  <c r="F378" i="7"/>
  <c r="F338" i="7"/>
  <c r="F299" i="7"/>
  <c r="F237" i="7"/>
  <c r="F166" i="7"/>
  <c r="F28" i="7"/>
  <c r="F689" i="7"/>
  <c r="F630" i="7"/>
  <c r="F551" i="7"/>
  <c r="F512" i="7"/>
  <c r="F477" i="7"/>
  <c r="F425" i="7"/>
  <c r="F380" i="7"/>
  <c r="F340" i="7"/>
  <c r="F300" i="7"/>
  <c r="F264" i="7"/>
  <c r="F168" i="7"/>
  <c r="F221" i="7"/>
  <c r="F53" i="7"/>
  <c r="F63" i="7"/>
  <c r="F79" i="7"/>
  <c r="F368" i="7"/>
  <c r="F164" i="7"/>
  <c r="F58" i="7"/>
  <c r="F273" i="7"/>
  <c r="F70" i="7"/>
  <c r="F641" i="7"/>
  <c r="F442" i="7"/>
  <c r="F277" i="7"/>
  <c r="F421" i="7"/>
  <c r="F429" i="7"/>
  <c r="F219" i="7"/>
  <c r="F614" i="7"/>
  <c r="F622" i="7"/>
  <c r="F508" i="7"/>
  <c r="F573" i="7"/>
  <c r="F17" i="7"/>
  <c r="F15" i="7"/>
  <c r="F378" i="6"/>
  <c r="F537" i="6"/>
  <c r="F191" i="6"/>
  <c r="F747" i="6"/>
  <c r="F616" i="6"/>
  <c r="F288" i="6"/>
  <c r="F365" i="6"/>
  <c r="F109" i="6"/>
  <c r="F290" i="6"/>
  <c r="F214" i="6"/>
  <c r="F201" i="6"/>
  <c r="F98" i="6"/>
  <c r="F272" i="6"/>
  <c r="F729" i="6"/>
  <c r="F516" i="6"/>
  <c r="F432" i="6"/>
  <c r="F95" i="6"/>
  <c r="F354" i="6"/>
  <c r="F485" i="6"/>
  <c r="F386" i="6"/>
  <c r="F608" i="5"/>
  <c r="F552" i="5"/>
  <c r="F609" i="5"/>
  <c r="F605" i="5"/>
  <c r="F606" i="5"/>
  <c r="F607" i="5"/>
  <c r="F98" i="4"/>
  <c r="F120" i="4"/>
  <c r="F127" i="4"/>
  <c r="F142" i="4"/>
  <c r="F174" i="4"/>
  <c r="F248" i="4"/>
  <c r="F252" i="4"/>
  <c r="F273" i="4"/>
  <c r="F279" i="4"/>
  <c r="F292" i="4"/>
  <c r="F300" i="4"/>
  <c r="F313" i="4"/>
  <c r="F322" i="4"/>
  <c r="F330" i="4"/>
  <c r="F349" i="4"/>
  <c r="F357" i="4"/>
  <c r="F373" i="4"/>
  <c r="F381" i="4"/>
  <c r="F402" i="4"/>
  <c r="F415" i="4"/>
  <c r="F437" i="4"/>
  <c r="F445" i="4"/>
  <c r="F457" i="4"/>
  <c r="F465" i="4"/>
  <c r="F477" i="4"/>
  <c r="F485" i="4"/>
  <c r="F492" i="4"/>
  <c r="F505" i="4"/>
  <c r="F516" i="4"/>
  <c r="F524" i="4"/>
  <c r="F566" i="4"/>
  <c r="F603" i="4"/>
  <c r="F618" i="4"/>
  <c r="F647" i="4"/>
  <c r="F659" i="4"/>
  <c r="F673" i="4"/>
  <c r="F703" i="4"/>
  <c r="F55" i="4"/>
  <c r="F118" i="4"/>
  <c r="F125" i="4"/>
  <c r="F139" i="4"/>
  <c r="F172" i="4"/>
  <c r="F184" i="4"/>
  <c r="F247" i="4"/>
  <c r="F251" i="4"/>
  <c r="F258" i="4"/>
  <c r="F272" i="4"/>
  <c r="F276" i="4"/>
  <c r="F290" i="4"/>
  <c r="F298" i="4"/>
  <c r="F311" i="4"/>
  <c r="F319" i="4"/>
  <c r="F328" i="4"/>
  <c r="F343" i="4"/>
  <c r="F355" i="4"/>
  <c r="F371" i="4"/>
  <c r="F379" i="4"/>
  <c r="F401" i="4"/>
  <c r="F434" i="4"/>
  <c r="F443" i="4"/>
  <c r="F455" i="4"/>
  <c r="F463" i="4"/>
  <c r="F471" i="4"/>
  <c r="F483" i="4"/>
  <c r="F491" i="4"/>
  <c r="F503" i="4"/>
  <c r="F514" i="4"/>
  <c r="F522" i="4"/>
  <c r="F565" i="4"/>
  <c r="F581" i="4"/>
  <c r="F601" i="4"/>
  <c r="F689" i="4"/>
  <c r="F353" i="4"/>
  <c r="F369" i="4"/>
  <c r="F377" i="4"/>
  <c r="F398" i="4"/>
  <c r="F406" i="4"/>
  <c r="F419" i="4"/>
  <c r="F441" i="4"/>
  <c r="F450" i="4"/>
  <c r="F461" i="4"/>
  <c r="F469" i="4"/>
  <c r="F551" i="4"/>
  <c r="F570" i="4"/>
  <c r="F599" i="4"/>
  <c r="F608" i="4"/>
  <c r="F641" i="4"/>
  <c r="F653" i="4"/>
  <c r="F665" i="4"/>
  <c r="F122" i="4"/>
  <c r="F130" i="4"/>
  <c r="F144" i="4"/>
  <c r="F181" i="4"/>
  <c r="F245" i="4"/>
  <c r="F249" i="4"/>
  <c r="F253" i="4"/>
  <c r="F262" i="4"/>
  <c r="F274" i="4"/>
  <c r="F281" i="4"/>
  <c r="F294" i="4"/>
  <c r="F302" i="4"/>
  <c r="F324" i="4"/>
  <c r="F332" i="4"/>
  <c r="F351" i="4"/>
  <c r="F367" i="4"/>
  <c r="F375" i="4"/>
  <c r="F397" i="4"/>
  <c r="F404" i="4"/>
  <c r="F417" i="4"/>
  <c r="F439" i="4"/>
  <c r="F447" i="4"/>
  <c r="F459" i="4"/>
  <c r="F467" i="4"/>
  <c r="F479" i="4"/>
  <c r="F487" i="4"/>
  <c r="F499" i="4"/>
  <c r="F507" i="4"/>
  <c r="F518" i="4"/>
  <c r="F568" i="4"/>
  <c r="F597" i="4"/>
  <c r="F607" i="4"/>
  <c r="F635" i="4"/>
  <c r="F650" i="4"/>
  <c r="F662" i="4"/>
  <c r="F678" i="4"/>
  <c r="F708" i="4"/>
  <c r="F683" i="4"/>
  <c r="F605" i="4"/>
  <c r="F548" i="4"/>
  <c r="F546" i="4"/>
  <c r="F475" i="4"/>
  <c r="F473" i="4"/>
  <c r="F347" i="4"/>
  <c r="F345" i="4"/>
  <c r="F449" i="3"/>
  <c r="F428" i="3"/>
  <c r="F424" i="3"/>
  <c r="F352" i="3"/>
  <c r="F141" i="3"/>
  <c r="F138" i="3"/>
  <c r="F127" i="3"/>
  <c r="F124" i="3"/>
  <c r="F666" i="2"/>
  <c r="F694" i="2"/>
  <c r="F433" i="1"/>
  <c r="F427" i="1"/>
  <c r="F176" i="1"/>
  <c r="F9" i="1"/>
  <c r="F7" i="1"/>
  <c r="F19" i="17" l="1"/>
  <c r="F372" i="17"/>
  <c r="F250" i="17"/>
  <c r="F528" i="17"/>
  <c r="F255" i="17"/>
  <c r="F89" i="17"/>
  <c r="F383" i="17"/>
  <c r="F691" i="17"/>
  <c r="F223" i="17"/>
  <c r="F322" i="17"/>
  <c r="F532" i="17"/>
  <c r="F260" i="17"/>
  <c r="F703" i="17"/>
  <c r="F262" i="17"/>
  <c r="F554" i="17"/>
  <c r="F350" i="17"/>
  <c r="F325" i="17"/>
  <c r="F493" i="17"/>
  <c r="F290" i="17"/>
  <c r="F294" i="17"/>
  <c r="F443" i="17"/>
  <c r="F416" i="17"/>
  <c r="F487" i="17"/>
  <c r="F495" i="17"/>
  <c r="F111" i="17"/>
  <c r="F264" i="17"/>
  <c r="F281" i="17"/>
  <c r="F331" i="17"/>
  <c r="F241" i="17"/>
  <c r="F491" i="17"/>
  <c r="F387" i="17"/>
  <c r="F669" i="17"/>
  <c r="F465" i="17"/>
  <c r="F461" i="17"/>
  <c r="F329" i="17"/>
  <c r="F210" i="17"/>
  <c r="F368" i="17"/>
  <c r="F526" i="17"/>
  <c r="F680" i="17"/>
  <c r="F522" i="17"/>
  <c r="F97" i="17"/>
  <c r="F313" i="17"/>
  <c r="F469" i="17"/>
  <c r="F642" i="17"/>
  <c r="F276" i="17"/>
  <c r="F435" i="17"/>
  <c r="F660" i="17"/>
  <c r="F517" i="17"/>
  <c r="F484" i="17"/>
  <c r="F688" i="17"/>
  <c r="F252" i="17"/>
  <c r="F309" i="17"/>
  <c r="F348" i="17"/>
  <c r="F366" i="17"/>
  <c r="F675" i="17"/>
  <c r="F385" i="17"/>
  <c r="F182" i="17"/>
  <c r="F614" i="17"/>
  <c r="F174" i="17"/>
  <c r="F344" i="17"/>
  <c r="F249" i="17"/>
  <c r="F594" i="17"/>
  <c r="F577" i="17"/>
  <c r="F319" i="17"/>
  <c r="F189" i="17"/>
  <c r="F412" i="17"/>
  <c r="F104" i="17"/>
  <c r="F619" i="17"/>
  <c r="F115" i="17"/>
  <c r="F657" i="17"/>
  <c r="F441" i="17"/>
  <c r="F346" i="17"/>
  <c r="F370" i="17"/>
  <c r="F447" i="17"/>
  <c r="F472" i="17"/>
  <c r="F364" i="17"/>
  <c r="F103" i="17"/>
  <c r="F499" i="17"/>
  <c r="F685" i="17"/>
  <c r="F618" i="17"/>
  <c r="F266" i="17"/>
  <c r="F598" i="17"/>
  <c r="F105" i="17"/>
  <c r="F340" i="17"/>
  <c r="F482" i="17"/>
  <c r="F654" i="17"/>
  <c r="F98" i="17"/>
  <c r="F279" i="17"/>
  <c r="F437" i="17"/>
  <c r="F596" i="17"/>
  <c r="F647" i="17"/>
  <c r="F220" i="17"/>
  <c r="F374" i="17"/>
  <c r="F612" i="17"/>
  <c r="F221" i="17"/>
  <c r="F107" i="17"/>
  <c r="F394" i="17"/>
  <c r="F391" i="17"/>
  <c r="F575" i="17"/>
  <c r="F530" i="17"/>
  <c r="F342" i="17"/>
  <c r="F315" i="17"/>
  <c r="F480" i="17"/>
  <c r="F100" i="17"/>
  <c r="F167" i="17"/>
  <c r="F403" i="17"/>
  <c r="F399" i="17"/>
  <c r="F177" i="17"/>
  <c r="F558" i="17"/>
  <c r="F9" i="17"/>
  <c r="F474" i="17"/>
  <c r="F275" i="17"/>
  <c r="F500" i="17"/>
  <c r="F327" i="17"/>
  <c r="F176" i="17"/>
  <c r="F13" i="17"/>
  <c r="F414" i="17"/>
  <c r="F621" i="17"/>
  <c r="F610" i="17"/>
  <c r="F389" i="17"/>
  <c r="F509" i="17"/>
  <c r="F36" i="17"/>
  <c r="F318" i="17"/>
  <c r="F178" i="17"/>
  <c r="F23" i="17"/>
  <c r="F180" i="17"/>
  <c r="F251" i="17"/>
  <c r="F663" i="17"/>
  <c r="F556" i="17"/>
  <c r="F298" i="17"/>
  <c r="F463" i="17"/>
  <c r="F602" i="17"/>
  <c r="F378" i="17"/>
  <c r="F253" i="17"/>
  <c r="F376" i="17"/>
  <c r="F542" i="17"/>
  <c r="F478" i="17"/>
  <c r="F113" i="17"/>
  <c r="F352" i="17"/>
  <c r="F497" i="17"/>
  <c r="F476" i="17"/>
  <c r="F213" i="17"/>
  <c r="F649" i="17"/>
  <c r="F450" i="17"/>
  <c r="F108" i="17"/>
  <c r="F112" i="17"/>
  <c r="F573" i="17"/>
  <c r="F511" i="17"/>
  <c r="F254" i="17"/>
  <c r="F256" i="17"/>
  <c r="F401" i="17"/>
  <c r="F666" i="17"/>
  <c r="F588" i="17"/>
  <c r="F52" i="17"/>
  <c r="F395" i="17"/>
  <c r="F54" i="17"/>
  <c r="F96" i="17"/>
  <c r="F410" i="17"/>
  <c r="F600" i="17"/>
  <c r="F21" i="17"/>
  <c r="F302" i="17"/>
  <c r="F292" i="17"/>
  <c r="F616" i="17"/>
  <c r="F625" i="17"/>
  <c r="F708" i="17"/>
  <c r="F608" i="17"/>
  <c r="F489" i="17"/>
  <c r="F191" i="17"/>
  <c r="F524" i="17"/>
  <c r="F439" i="17"/>
  <c r="F515" i="17"/>
  <c r="F513" i="17"/>
  <c r="F311" i="17"/>
  <c r="F296" i="17"/>
  <c r="F445" i="17"/>
  <c r="F274" i="17"/>
  <c r="F398" i="17"/>
  <c r="F572" i="17"/>
  <c r="F184" i="17"/>
  <c r="F114" i="17"/>
  <c r="F354" i="17"/>
  <c r="F507" i="17"/>
  <c r="F672" i="17"/>
  <c r="F288" i="17"/>
  <c r="F7" i="17"/>
  <c r="F300" i="17"/>
  <c r="F467" i="17"/>
  <c r="F351" i="18"/>
  <c r="F513" i="18"/>
  <c r="F829" i="18"/>
  <c r="F538" i="18"/>
  <c r="F251" i="18"/>
  <c r="F337" i="18"/>
  <c r="F47" i="18"/>
  <c r="F625" i="18"/>
  <c r="F484" i="18"/>
  <c r="F775" i="18"/>
  <c r="F771" i="18"/>
  <c r="F374" i="18"/>
  <c r="F623" i="18"/>
  <c r="F166" i="18"/>
  <c r="F615" i="18"/>
  <c r="F270" i="18"/>
  <c r="F348" i="18"/>
  <c r="F162" i="18"/>
  <c r="F655" i="18"/>
  <c r="F503" i="18"/>
  <c r="F9" i="18"/>
  <c r="F852" i="18"/>
  <c r="F240" i="18"/>
  <c r="F342" i="18"/>
  <c r="F453" i="18"/>
  <c r="F609" i="18"/>
  <c r="F849" i="18"/>
  <c r="F279" i="18"/>
  <c r="F373" i="18"/>
  <c r="F603" i="18"/>
  <c r="F887" i="18"/>
  <c r="F163" i="18"/>
  <c r="F318" i="18"/>
  <c r="F440" i="18"/>
  <c r="F722" i="18"/>
  <c r="F317" i="18"/>
  <c r="F476" i="18"/>
  <c r="F613" i="18"/>
  <c r="F855" i="18"/>
  <c r="F475" i="18"/>
  <c r="F536" i="18"/>
  <c r="F607" i="18"/>
  <c r="F677" i="18"/>
  <c r="F755" i="18"/>
  <c r="F34" i="18"/>
  <c r="F410" i="18"/>
  <c r="F448" i="18"/>
  <c r="F497" i="18"/>
  <c r="F605" i="18"/>
  <c r="F707" i="18"/>
  <c r="F822" i="18"/>
  <c r="F408" i="18"/>
  <c r="F627" i="18"/>
  <c r="F425" i="18"/>
  <c r="F52" i="18"/>
  <c r="F245" i="18"/>
  <c r="F653" i="18"/>
  <c r="F320" i="18"/>
  <c r="F360" i="18"/>
  <c r="F246" i="18"/>
  <c r="F695" i="18"/>
  <c r="F515" i="18"/>
  <c r="F372" i="18"/>
  <c r="F892" i="18"/>
  <c r="F483" i="18"/>
  <c r="F164" i="18"/>
  <c r="F264" i="18"/>
  <c r="F727" i="18"/>
  <c r="F347" i="18"/>
  <c r="F404" i="18"/>
  <c r="F288" i="18"/>
  <c r="F747" i="18"/>
  <c r="F534" i="18"/>
  <c r="F376" i="18"/>
  <c r="F54" i="18"/>
  <c r="F170" i="18"/>
  <c r="F310" i="18"/>
  <c r="F429" i="18"/>
  <c r="F578" i="18"/>
  <c r="F774" i="18"/>
  <c r="F257" i="18"/>
  <c r="F349" i="18"/>
  <c r="F519" i="18"/>
  <c r="F840" i="18"/>
  <c r="F123" i="18"/>
  <c r="F266" i="18"/>
  <c r="F414" i="18"/>
  <c r="F597" i="18"/>
  <c r="F77" i="18"/>
  <c r="F435" i="18"/>
  <c r="F585" i="18"/>
  <c r="F777" i="18"/>
  <c r="F451" i="18"/>
  <c r="F527" i="18"/>
  <c r="F595" i="18"/>
  <c r="F645" i="18"/>
  <c r="F723" i="18"/>
  <c r="F16" i="18"/>
  <c r="F75" i="18"/>
  <c r="F438" i="18"/>
  <c r="F491" i="18"/>
  <c r="F574" i="18"/>
  <c r="F675" i="18"/>
  <c r="F772" i="18"/>
  <c r="F873" i="18"/>
  <c r="F580" i="18"/>
  <c r="F753" i="18"/>
  <c r="F511" i="18"/>
  <c r="F242" i="18"/>
  <c r="F286" i="18"/>
  <c r="F169" i="18"/>
  <c r="F358" i="18"/>
  <c r="F540" i="18"/>
  <c r="F155" i="18"/>
  <c r="F769" i="18"/>
  <c r="F572" i="18"/>
  <c r="F406" i="18"/>
  <c r="F107" i="18"/>
  <c r="F599" i="18"/>
  <c r="F262" i="18"/>
  <c r="F344" i="18"/>
  <c r="F827" i="18"/>
  <c r="F381" i="18"/>
  <c r="F7" i="18"/>
  <c r="F179" i="18"/>
  <c r="F781" i="18"/>
  <c r="F593" i="18"/>
  <c r="F427" i="18"/>
  <c r="F773" i="18"/>
  <c r="F73" i="18"/>
  <c r="F280" i="18"/>
  <c r="F379" i="18"/>
  <c r="F525" i="18"/>
  <c r="F683" i="18"/>
  <c r="F234" i="18"/>
  <c r="F341" i="18"/>
  <c r="F446" i="18"/>
  <c r="F725" i="18"/>
  <c r="F60" i="18"/>
  <c r="F250" i="18"/>
  <c r="F356" i="18"/>
  <c r="F505" i="18"/>
  <c r="F870" i="18"/>
  <c r="F354" i="18"/>
  <c r="F528" i="18"/>
  <c r="F756" i="18"/>
  <c r="F434" i="18"/>
  <c r="F523" i="18"/>
  <c r="F582" i="18"/>
  <c r="F619" i="18"/>
  <c r="F708" i="18"/>
  <c r="F837" i="18"/>
  <c r="F63" i="18"/>
  <c r="F431" i="18"/>
  <c r="F480" i="18"/>
  <c r="F526" i="18"/>
  <c r="F649" i="18"/>
  <c r="F770" i="18"/>
  <c r="F865" i="18"/>
  <c r="F573" i="18"/>
  <c r="F705" i="18"/>
  <c r="F621" i="18"/>
  <c r="F281" i="18"/>
  <c r="F352" i="18"/>
  <c r="F180" i="18"/>
  <c r="F442" i="18"/>
  <c r="F125" i="18"/>
  <c r="F253" i="18"/>
  <c r="F846" i="18"/>
  <c r="F601" i="18"/>
  <c r="F444" i="18"/>
  <c r="F834" i="18"/>
  <c r="F685" i="18"/>
  <c r="F343" i="18"/>
  <c r="F375" i="18"/>
  <c r="F265" i="18"/>
  <c r="F501" i="18"/>
  <c r="F177" i="18"/>
  <c r="F275" i="18"/>
  <c r="F876" i="18"/>
  <c r="F617" i="18"/>
  <c r="F478" i="18"/>
  <c r="F860" i="18"/>
  <c r="F51" i="18"/>
  <c r="F259" i="18"/>
  <c r="F350" i="18"/>
  <c r="F495" i="18"/>
  <c r="F647" i="18"/>
  <c r="F66" i="18"/>
  <c r="F307" i="18"/>
  <c r="F418" i="18"/>
  <c r="F679" i="18"/>
  <c r="F14" i="18"/>
  <c r="F181" i="18"/>
  <c r="F346" i="18"/>
  <c r="F481" i="18"/>
  <c r="F768" i="18"/>
  <c r="F345" i="18"/>
  <c r="F499" i="18"/>
  <c r="F651" i="18"/>
  <c r="F412" i="18"/>
  <c r="F493" i="18"/>
  <c r="F576" i="18"/>
  <c r="F611" i="18"/>
  <c r="F681" i="18"/>
  <c r="F757" i="18"/>
  <c r="F50" i="18"/>
  <c r="F416" i="18"/>
  <c r="F474" i="18"/>
  <c r="F522" i="18"/>
  <c r="F628" i="18"/>
  <c r="F754" i="18"/>
  <c r="F843" i="18"/>
  <c r="F486" i="18"/>
  <c r="F657" i="18"/>
  <c r="F670" i="21"/>
  <c r="F533" i="21"/>
  <c r="F283" i="21"/>
  <c r="F568" i="21"/>
  <c r="F723" i="21"/>
  <c r="F494" i="21"/>
  <c r="F827" i="21"/>
  <c r="F538" i="21"/>
  <c r="F459" i="21"/>
  <c r="F61" i="21"/>
  <c r="F333" i="21"/>
  <c r="F480" i="21"/>
  <c r="F546" i="21"/>
  <c r="F32" i="21"/>
  <c r="F335" i="21"/>
  <c r="F515" i="21"/>
  <c r="F490" i="21"/>
  <c r="F713" i="21"/>
  <c r="F580" i="21"/>
  <c r="F778" i="21"/>
  <c r="F265" i="21"/>
  <c r="F442" i="21"/>
  <c r="F619" i="21"/>
  <c r="F251" i="21"/>
  <c r="F330" i="21"/>
  <c r="F250" i="21"/>
  <c r="F808" i="21"/>
  <c r="F440" i="21"/>
  <c r="F264" i="21"/>
  <c r="F792" i="21"/>
  <c r="F407" i="21"/>
  <c r="F45" i="21"/>
  <c r="F570" i="21"/>
  <c r="F606" i="21"/>
  <c r="F290" i="21"/>
  <c r="F586" i="21"/>
  <c r="F329" i="21"/>
  <c r="F227" i="21"/>
  <c r="F404" i="21"/>
  <c r="F400" i="21"/>
  <c r="F423" i="21"/>
  <c r="F263" i="21"/>
  <c r="F478" i="21"/>
  <c r="F572" i="21"/>
  <c r="F775" i="21"/>
  <c r="F560" i="21"/>
  <c r="F771" i="21"/>
  <c r="F336" i="21"/>
  <c r="F511" i="21"/>
  <c r="F105" i="21"/>
  <c r="F295" i="21"/>
  <c r="F787" i="21"/>
  <c r="F493" i="21"/>
  <c r="F364" i="21"/>
  <c r="F457" i="21"/>
  <c r="F347" i="21"/>
  <c r="F589" i="21"/>
  <c r="F566" i="21"/>
  <c r="F151" i="21"/>
  <c r="F558" i="21"/>
  <c r="F261" i="21"/>
  <c r="F673" i="21"/>
  <c r="F701" i="21"/>
  <c r="F729" i="21"/>
  <c r="F278" i="21"/>
  <c r="F703" i="21"/>
  <c r="F715" i="21"/>
  <c r="F318" i="21"/>
  <c r="F772" i="21"/>
  <c r="F343" i="21"/>
  <c r="F463" i="21"/>
  <c r="F385" i="21"/>
  <c r="F469" i="21"/>
  <c r="F409" i="21"/>
  <c r="F417" i="21"/>
  <c r="F654" i="21"/>
  <c r="F327" i="21"/>
  <c r="F625" i="21"/>
  <c r="F448" i="21"/>
  <c r="F271" i="21"/>
  <c r="F509" i="21"/>
  <c r="F496" i="21"/>
  <c r="F121" i="21"/>
  <c r="F16" i="21"/>
  <c r="F217" i="21"/>
  <c r="F355" i="21"/>
  <c r="F450" i="21"/>
  <c r="F549" i="21"/>
  <c r="F627" i="21"/>
  <c r="F758" i="21"/>
  <c r="F446" i="21"/>
  <c r="F544" i="21"/>
  <c r="F623" i="21"/>
  <c r="F711" i="21"/>
  <c r="F9" i="21"/>
  <c r="F236" i="21"/>
  <c r="F328" i="21"/>
  <c r="F398" i="21"/>
  <c r="F482" i="21"/>
  <c r="F576" i="21"/>
  <c r="F724" i="21"/>
  <c r="F48" i="21"/>
  <c r="F411" i="21"/>
  <c r="F267" i="21"/>
  <c r="F359" i="21"/>
  <c r="F702" i="21"/>
  <c r="F822" i="21"/>
  <c r="F562" i="21"/>
  <c r="F383" i="21"/>
  <c r="F542" i="21"/>
  <c r="F784" i="21"/>
  <c r="F332" i="21"/>
  <c r="F484" i="21"/>
  <c r="F471" i="21"/>
  <c r="F513" i="21"/>
  <c r="F14" i="21"/>
  <c r="F554" i="21"/>
  <c r="F51" i="21"/>
  <c r="F73" i="21"/>
  <c r="F362" i="21"/>
  <c r="F337" i="21"/>
  <c r="F345" i="21"/>
  <c r="F326" i="21"/>
  <c r="F394" i="21"/>
  <c r="F584" i="21"/>
  <c r="F781" i="21"/>
  <c r="F486" i="21"/>
  <c r="F671" i="21"/>
  <c r="F75" i="21"/>
  <c r="F357" i="21"/>
  <c r="F540" i="21"/>
  <c r="F797" i="21"/>
  <c r="F245" i="21"/>
  <c r="F403" i="21"/>
  <c r="F273" i="21"/>
  <c r="F64" i="21"/>
  <c r="F467" i="21"/>
  <c r="F58" i="21"/>
  <c r="F266" i="21"/>
  <c r="F588" i="21"/>
  <c r="F256" i="21"/>
  <c r="F444" i="21"/>
  <c r="F259" i="21"/>
  <c r="F299" i="21"/>
  <c r="F371" i="21"/>
  <c r="F574" i="21"/>
  <c r="F582" i="21"/>
  <c r="F248" i="21"/>
  <c r="F413" i="21"/>
  <c r="F608" i="21"/>
  <c r="F373" i="21"/>
  <c r="F700" i="21"/>
  <c r="F461" i="21"/>
  <c r="F656" i="21"/>
  <c r="F50" i="21"/>
  <c r="F255" i="21"/>
  <c r="F415" i="21"/>
  <c r="F604" i="21"/>
  <c r="F766" i="21"/>
  <c r="F52" i="21"/>
  <c r="F381" i="21"/>
  <c r="F641" i="21"/>
  <c r="F675" i="21"/>
  <c r="F652" i="21"/>
  <c r="F436" i="21"/>
  <c r="F358" i="21"/>
  <c r="F49" i="21"/>
  <c r="F296" i="21"/>
  <c r="F379" i="21"/>
  <c r="F610" i="21"/>
  <c r="F719" i="21"/>
  <c r="F243" i="21"/>
  <c r="F249" i="21"/>
  <c r="F753" i="21"/>
  <c r="F769" i="21"/>
  <c r="F556" i="21"/>
  <c r="F387" i="21"/>
  <c r="F356" i="21"/>
  <c r="F421" i="21"/>
  <c r="F621" i="21"/>
  <c r="F375" i="21"/>
  <c r="F717" i="21"/>
  <c r="F452" i="21"/>
  <c r="F602" i="21"/>
  <c r="F761" i="21"/>
  <c r="F396" i="21"/>
  <c r="F726" i="21"/>
  <c r="F489" i="21"/>
  <c r="F331" i="21"/>
  <c r="F578" i="21"/>
  <c r="F617" i="21"/>
  <c r="F254" i="21"/>
  <c r="F260" i="21"/>
  <c r="F71" i="21"/>
  <c r="F334" i="21"/>
  <c r="F438" i="21"/>
  <c r="F536" i="21"/>
  <c r="F612" i="21"/>
  <c r="F721" i="21"/>
  <c r="F805" i="21"/>
  <c r="F498" i="21"/>
  <c r="F600" i="21"/>
  <c r="F694" i="21"/>
  <c r="F802" i="21"/>
  <c r="F123" i="21"/>
  <c r="F284" i="21"/>
  <c r="F377" i="21"/>
  <c r="F465" i="21"/>
  <c r="F564" i="21"/>
  <c r="F704" i="21"/>
  <c r="F7" i="21"/>
  <c r="F282" i="21"/>
  <c r="F257" i="21"/>
  <c r="F341" i="21"/>
  <c r="F419" i="21"/>
  <c r="F258" i="16"/>
  <c r="F227" i="16"/>
  <c r="F630" i="16"/>
  <c r="F745" i="16"/>
  <c r="F396" i="16"/>
  <c r="F611" i="16"/>
  <c r="F690" i="16"/>
  <c r="F834" i="16"/>
  <c r="F187" i="16"/>
  <c r="F222" i="16"/>
  <c r="F436" i="16"/>
  <c r="F514" i="16"/>
  <c r="F591" i="16"/>
  <c r="F645" i="16"/>
  <c r="F721" i="16"/>
  <c r="F796" i="16"/>
  <c r="F98" i="16"/>
  <c r="F421" i="16"/>
  <c r="F18" i="16"/>
  <c r="F115" i="16"/>
  <c r="F210" i="16"/>
  <c r="F337" i="16"/>
  <c r="F399" i="16"/>
  <c r="F440" i="16"/>
  <c r="F486" i="16"/>
  <c r="F526" i="16"/>
  <c r="F593" i="16"/>
  <c r="F641" i="16"/>
  <c r="F680" i="16"/>
  <c r="F840" i="16"/>
  <c r="F201" i="16"/>
  <c r="F434" i="16"/>
  <c r="F547" i="16"/>
  <c r="F663" i="16"/>
  <c r="F402" i="16"/>
  <c r="F446" i="16"/>
  <c r="F492" i="16"/>
  <c r="F535" i="16"/>
  <c r="F609" i="16"/>
  <c r="F562" i="16"/>
  <c r="F765" i="16"/>
  <c r="F365" i="16"/>
  <c r="F333" i="16"/>
  <c r="F724" i="16"/>
  <c r="F670" i="16"/>
  <c r="F113" i="16"/>
  <c r="F647" i="16"/>
  <c r="F13" i="16"/>
  <c r="F444" i="16"/>
  <c r="F212" i="16"/>
  <c r="F455" i="16"/>
  <c r="F589" i="16"/>
  <c r="F674" i="16"/>
  <c r="F751" i="16"/>
  <c r="F812" i="16"/>
  <c r="F22" i="16"/>
  <c r="F117" i="16"/>
  <c r="F208" i="16"/>
  <c r="F410" i="16"/>
  <c r="F498" i="16"/>
  <c r="F560" i="16"/>
  <c r="F637" i="16"/>
  <c r="F676" i="16"/>
  <c r="F768" i="16"/>
  <c r="F857" i="16"/>
  <c r="F364" i="16"/>
  <c r="F620" i="16"/>
  <c r="F102" i="16"/>
  <c r="F206" i="16"/>
  <c r="F269" i="16"/>
  <c r="F395" i="16"/>
  <c r="F427" i="16"/>
  <c r="F471" i="16"/>
  <c r="F518" i="16"/>
  <c r="F564" i="16"/>
  <c r="F632" i="16"/>
  <c r="F672" i="16"/>
  <c r="F821" i="16"/>
  <c r="F116" i="16"/>
  <c r="F400" i="16"/>
  <c r="F520" i="16"/>
  <c r="F643" i="16"/>
  <c r="F398" i="16"/>
  <c r="F438" i="16"/>
  <c r="F477" i="16"/>
  <c r="F524" i="16"/>
  <c r="F585" i="16"/>
  <c r="F702" i="16"/>
  <c r="F763" i="16"/>
  <c r="F824" i="16"/>
  <c r="F587" i="16"/>
  <c r="F490" i="16"/>
  <c r="F757" i="16"/>
  <c r="F774" i="16"/>
  <c r="F20" i="16"/>
  <c r="F488" i="16"/>
  <c r="F767" i="16"/>
  <c r="F54" i="16"/>
  <c r="F770" i="16"/>
  <c r="F659" i="16"/>
  <c r="F100" i="16"/>
  <c r="F465" i="16"/>
  <c r="F639" i="16"/>
  <c r="F829" i="16"/>
  <c r="F422" i="16"/>
  <c r="F209" i="16"/>
  <c r="F401" i="16"/>
  <c r="F196" i="16"/>
  <c r="F549" i="16"/>
  <c r="F193" i="16"/>
  <c r="F442" i="16"/>
  <c r="F531" i="16"/>
  <c r="F655" i="16"/>
  <c r="F747" i="16"/>
  <c r="F803" i="16"/>
  <c r="F9" i="16"/>
  <c r="F106" i="16"/>
  <c r="F204" i="16"/>
  <c r="F397" i="16"/>
  <c r="F475" i="16"/>
  <c r="F533" i="16"/>
  <c r="F628" i="16"/>
  <c r="F665" i="16"/>
  <c r="F749" i="16"/>
  <c r="F837" i="16"/>
  <c r="F207" i="16"/>
  <c r="F539" i="16"/>
  <c r="F91" i="16"/>
  <c r="F200" i="16"/>
  <c r="F261" i="16"/>
  <c r="F361" i="16"/>
  <c r="F420" i="16"/>
  <c r="F461" i="16"/>
  <c r="F502" i="16"/>
  <c r="F558" i="16"/>
  <c r="F626" i="16"/>
  <c r="F661" i="16"/>
  <c r="F798" i="16"/>
  <c r="F52" i="16"/>
  <c r="F272" i="16"/>
  <c r="F496" i="16"/>
  <c r="F595" i="16"/>
  <c r="F387" i="16"/>
  <c r="F425" i="16"/>
  <c r="F468" i="16"/>
  <c r="F516" i="16"/>
  <c r="F551" i="16"/>
  <c r="F624" i="16"/>
  <c r="F759" i="16"/>
  <c r="F818" i="16"/>
  <c r="F358" i="16"/>
  <c r="F722" i="16"/>
  <c r="F622" i="16"/>
  <c r="F205" i="16"/>
  <c r="F613" i="16"/>
  <c r="F678" i="16"/>
  <c r="F189" i="16"/>
  <c r="F542" i="16"/>
  <c r="F268" i="16"/>
  <c r="F704" i="16"/>
  <c r="F239" i="16"/>
  <c r="F815" i="16"/>
  <c r="F105" i="16"/>
  <c r="F408" i="16"/>
  <c r="F512" i="16"/>
  <c r="F635" i="16"/>
  <c r="F726" i="16"/>
  <c r="F791" i="16"/>
  <c r="F852" i="16"/>
  <c r="F99" i="16"/>
  <c r="F195" i="16"/>
  <c r="F237" i="16"/>
  <c r="F457" i="16"/>
  <c r="F522" i="16"/>
  <c r="F598" i="16"/>
  <c r="F657" i="16"/>
  <c r="F737" i="16"/>
  <c r="F806" i="16"/>
  <c r="F180" i="16"/>
  <c r="F473" i="16"/>
  <c r="F35" i="16"/>
  <c r="F192" i="16"/>
  <c r="F231" i="16"/>
  <c r="F343" i="16"/>
  <c r="F406" i="16"/>
  <c r="F448" i="16"/>
  <c r="F494" i="16"/>
  <c r="F546" i="16"/>
  <c r="F617" i="16"/>
  <c r="F648" i="16"/>
  <c r="F761" i="16"/>
  <c r="F7" i="16"/>
  <c r="F232" i="16"/>
  <c r="F464" i="16"/>
  <c r="F583" i="16"/>
  <c r="F707" i="16"/>
  <c r="F412" i="16"/>
  <c r="F459" i="16"/>
  <c r="F500" i="16"/>
  <c r="F543" i="16"/>
  <c r="F615" i="16"/>
  <c r="F743" i="16"/>
  <c r="F809" i="16"/>
  <c r="F50" i="10"/>
  <c r="F388" i="10"/>
  <c r="F629" i="10"/>
  <c r="F162" i="10"/>
  <c r="F240" i="10"/>
  <c r="F320" i="10"/>
  <c r="F545" i="10"/>
  <c r="F564" i="10"/>
  <c r="F483" i="10"/>
  <c r="F180" i="10"/>
  <c r="F347" i="10"/>
  <c r="F170" i="10"/>
  <c r="F282" i="10"/>
  <c r="F486" i="10"/>
  <c r="F152" i="10"/>
  <c r="F290" i="10"/>
  <c r="F339" i="10"/>
  <c r="F439" i="10"/>
  <c r="F528" i="10"/>
  <c r="F636" i="10"/>
  <c r="F84" i="10"/>
  <c r="F245" i="10"/>
  <c r="F294" i="10"/>
  <c r="F369" i="10"/>
  <c r="F409" i="10"/>
  <c r="F455" i="10"/>
  <c r="F497" i="10"/>
  <c r="F585" i="10"/>
  <c r="F647" i="10"/>
  <c r="F11" i="10"/>
  <c r="F243" i="10"/>
  <c r="F365" i="10"/>
  <c r="F407" i="10"/>
  <c r="F8" i="10"/>
  <c r="F211" i="10"/>
  <c r="F270" i="10"/>
  <c r="F313" i="10"/>
  <c r="F351" i="10"/>
  <c r="F441" i="10"/>
  <c r="F501" i="10"/>
  <c r="F595" i="10"/>
  <c r="F653" i="10"/>
  <c r="F275" i="10"/>
  <c r="F481" i="10"/>
  <c r="F5" i="10"/>
  <c r="F175" i="10"/>
  <c r="F459" i="10"/>
  <c r="F695" i="10"/>
  <c r="F307" i="10"/>
  <c r="F267" i="10"/>
  <c r="F396" i="10"/>
  <c r="F644" i="10"/>
  <c r="F213" i="10"/>
  <c r="F589" i="10"/>
  <c r="F269" i="10"/>
  <c r="F463" i="10"/>
  <c r="F382" i="10"/>
  <c r="F367" i="10"/>
  <c r="F605" i="10"/>
  <c r="F48" i="10"/>
  <c r="F268" i="10"/>
  <c r="F335" i="10"/>
  <c r="F428" i="10"/>
  <c r="F477" i="10"/>
  <c r="F601" i="10"/>
  <c r="F30" i="10"/>
  <c r="F232" i="10"/>
  <c r="F288" i="10"/>
  <c r="F326" i="10"/>
  <c r="F395" i="10"/>
  <c r="F449" i="10"/>
  <c r="F479" i="10"/>
  <c r="F575" i="10"/>
  <c r="F634" i="10"/>
  <c r="F700" i="10"/>
  <c r="F178" i="10"/>
  <c r="F361" i="10"/>
  <c r="F392" i="10"/>
  <c r="F512" i="10"/>
  <c r="F203" i="10"/>
  <c r="F256" i="10"/>
  <c r="F305" i="10"/>
  <c r="F341" i="10"/>
  <c r="F433" i="10"/>
  <c r="F485" i="10"/>
  <c r="F562" i="10"/>
  <c r="F641" i="10"/>
  <c r="F210" i="10"/>
  <c r="F453" i="10"/>
  <c r="F662" i="10"/>
  <c r="F254" i="10"/>
  <c r="F514" i="10"/>
  <c r="F248" i="10"/>
  <c r="F400" i="10"/>
  <c r="F444" i="10"/>
  <c r="F475" i="10"/>
  <c r="F158" i="10"/>
  <c r="F324" i="10"/>
  <c r="F200" i="10"/>
  <c r="F343" i="10"/>
  <c r="F597" i="10"/>
  <c r="F471" i="10"/>
  <c r="F451" i="10"/>
  <c r="F672" i="10"/>
  <c r="F286" i="10"/>
  <c r="F246" i="10"/>
  <c r="F312" i="10"/>
  <c r="F411" i="10"/>
  <c r="F467" i="10"/>
  <c r="F587" i="10"/>
  <c r="F680" i="10"/>
  <c r="F165" i="10"/>
  <c r="F273" i="10"/>
  <c r="F316" i="10"/>
  <c r="F391" i="10"/>
  <c r="F437" i="10"/>
  <c r="F473" i="10"/>
  <c r="F559" i="10"/>
  <c r="F606" i="10"/>
  <c r="F677" i="10"/>
  <c r="F161" i="10"/>
  <c r="F345" i="10"/>
  <c r="F384" i="10"/>
  <c r="F508" i="10"/>
  <c r="F155" i="10"/>
  <c r="F247" i="10"/>
  <c r="F292" i="10"/>
  <c r="F337" i="10"/>
  <c r="F373" i="10"/>
  <c r="F469" i="10"/>
  <c r="F542" i="10"/>
  <c r="F612" i="10"/>
  <c r="F683" i="10"/>
  <c r="F398" i="10"/>
  <c r="F608" i="10"/>
  <c r="F540" i="10"/>
  <c r="F16" i="10"/>
  <c r="F303" i="10"/>
  <c r="F518" i="10"/>
  <c r="F495" i="10"/>
  <c r="F581" i="10"/>
  <c r="F258" i="10"/>
  <c r="F435" i="10"/>
  <c r="F499" i="10"/>
  <c r="F431" i="10"/>
  <c r="F656" i="10"/>
  <c r="F242" i="10"/>
  <c r="F503" i="10"/>
  <c r="F244" i="10"/>
  <c r="F371" i="10"/>
  <c r="F174" i="10"/>
  <c r="F296" i="10"/>
  <c r="F349" i="10"/>
  <c r="F457" i="10"/>
  <c r="F583" i="10"/>
  <c r="F650" i="10"/>
  <c r="F150" i="10"/>
  <c r="F252" i="10"/>
  <c r="F309" i="10"/>
  <c r="F380" i="10"/>
  <c r="F413" i="10"/>
  <c r="F465" i="10"/>
  <c r="F516" i="10"/>
  <c r="F599" i="10"/>
  <c r="F659" i="10"/>
  <c r="F143" i="10"/>
  <c r="F266" i="10"/>
  <c r="F375" i="10"/>
  <c r="F493" i="10"/>
  <c r="F18" i="10"/>
  <c r="F241" i="10"/>
  <c r="F284" i="10"/>
  <c r="F322" i="10"/>
  <c r="F363" i="10"/>
  <c r="F461" i="10"/>
  <c r="F510" i="10"/>
  <c r="F603" i="10"/>
  <c r="F667" i="10"/>
  <c r="F318" i="10"/>
  <c r="F560" i="10"/>
  <c r="F309" i="4"/>
  <c r="F24" i="7"/>
  <c r="F77" i="7"/>
  <c r="F57" i="7"/>
  <c r="F118" i="7"/>
  <c r="F59" i="7"/>
  <c r="F230" i="7"/>
  <c r="F5" i="7"/>
  <c r="F7" i="6"/>
  <c r="F42" i="5"/>
  <c r="F14" i="5"/>
  <c r="F9" i="5"/>
  <c r="F96" i="5"/>
  <c r="F106" i="5"/>
  <c r="F105" i="5"/>
  <c r="F16" i="5"/>
  <c r="F66" i="5"/>
  <c r="F44" i="5"/>
  <c r="F95" i="5"/>
  <c r="F7" i="5"/>
  <c r="F92" i="5"/>
  <c r="F91" i="5"/>
  <c r="F107" i="5"/>
  <c r="F88" i="5"/>
  <c r="F90" i="5"/>
  <c r="F5" i="5"/>
  <c r="F18" i="4"/>
  <c r="F8" i="4"/>
  <c r="F386" i="4"/>
  <c r="F16" i="4"/>
  <c r="F388" i="4"/>
  <c r="F591" i="4"/>
  <c r="F10" i="4"/>
  <c r="F534" i="4"/>
  <c r="F413" i="4"/>
  <c r="F394" i="4"/>
  <c r="F260" i="4"/>
  <c r="F108" i="4"/>
  <c r="F315" i="4"/>
  <c r="F589" i="4"/>
  <c r="F590" i="4"/>
  <c r="F237" i="4"/>
  <c r="F588" i="4"/>
  <c r="F390" i="4"/>
  <c r="F587" i="4"/>
  <c r="F6" i="4"/>
  <c r="F5" i="2"/>
  <c r="F487" i="1"/>
  <c r="F810" i="1"/>
  <c r="F538" i="1"/>
  <c r="F585" i="1"/>
  <c r="F251" i="1"/>
  <c r="F264" i="1"/>
  <c r="F275" i="1"/>
  <c r="F280" i="1"/>
  <c r="F293" i="1"/>
  <c r="F391" i="1"/>
  <c r="F461" i="1"/>
  <c r="F465" i="1"/>
  <c r="F492" i="1"/>
  <c r="F505" i="1"/>
  <c r="F513" i="1"/>
  <c r="F526" i="1"/>
  <c r="F544" i="1"/>
  <c r="F559" i="1"/>
  <c r="F567" i="1"/>
  <c r="F591" i="1"/>
  <c r="F606" i="1"/>
  <c r="F660" i="1"/>
  <c r="F704" i="1"/>
  <c r="F732" i="1"/>
  <c r="F743" i="1"/>
  <c r="F613" i="1"/>
  <c r="F650" i="1"/>
  <c r="F658" i="1"/>
  <c r="F676" i="1"/>
  <c r="F693" i="1"/>
  <c r="F702" i="1"/>
  <c r="F710" i="1"/>
  <c r="F722" i="1"/>
  <c r="F730" i="1"/>
  <c r="F741" i="1"/>
  <c r="F890" i="1"/>
  <c r="F179" i="1"/>
  <c r="F878" i="1"/>
  <c r="F906" i="1"/>
  <c r="F893" i="1"/>
  <c r="F818" i="1"/>
  <c r="F865" i="1"/>
  <c r="F75" i="1"/>
  <c r="F618" i="1"/>
  <c r="F665" i="1"/>
  <c r="F699" i="1"/>
  <c r="F728" i="1"/>
  <c r="F875" i="1"/>
  <c r="F250" i="1"/>
  <c r="F263" i="1"/>
  <c r="F268" i="1"/>
  <c r="F274" i="1"/>
  <c r="F279" i="1"/>
  <c r="F291" i="1"/>
  <c r="F319" i="1"/>
  <c r="F387" i="1"/>
  <c r="F404" i="1"/>
  <c r="F426" i="1"/>
  <c r="F460" i="1"/>
  <c r="F464" i="1"/>
  <c r="F468" i="1"/>
  <c r="F477" i="1"/>
  <c r="F489" i="1"/>
  <c r="F503" i="1"/>
  <c r="F511" i="1"/>
  <c r="F524" i="1"/>
  <c r="F532" i="1"/>
  <c r="F542" i="1"/>
  <c r="F557" i="1"/>
  <c r="F565" i="1"/>
  <c r="F581" i="1"/>
  <c r="F589" i="1"/>
  <c r="F829" i="1"/>
  <c r="F610" i="1"/>
  <c r="F656" i="1"/>
  <c r="F691" i="1"/>
  <c r="F715" i="1"/>
  <c r="F747" i="1"/>
  <c r="F793" i="1"/>
  <c r="F887" i="1"/>
  <c r="F47" i="1"/>
  <c r="F54" i="1"/>
  <c r="F122" i="1"/>
  <c r="F162" i="1"/>
  <c r="F170" i="1"/>
  <c r="F257" i="1"/>
  <c r="F266" i="1"/>
  <c r="F281" i="1"/>
  <c r="F312" i="1"/>
  <c r="F420" i="1"/>
  <c r="F60" i="1"/>
  <c r="F631" i="1"/>
  <c r="F682" i="1"/>
  <c r="F708" i="1"/>
  <c r="F739" i="1"/>
  <c r="F860" i="1"/>
  <c r="F35" i="1"/>
  <c r="F52" i="1"/>
  <c r="F66" i="1"/>
  <c r="F120" i="1"/>
  <c r="F161" i="1"/>
  <c r="F169" i="1"/>
  <c r="F407" i="1"/>
  <c r="F835" i="1"/>
  <c r="F180" i="1"/>
  <c r="F271" i="1"/>
  <c r="F321" i="1"/>
  <c r="F469" i="1"/>
  <c r="F479" i="1"/>
  <c r="F494" i="1"/>
  <c r="F535" i="1"/>
  <c r="F553" i="1"/>
  <c r="F583" i="1"/>
  <c r="F625" i="1"/>
  <c r="F652" i="1"/>
  <c r="F684" i="1"/>
  <c r="F695" i="1"/>
  <c r="F774" i="1"/>
  <c r="F827" i="1"/>
  <c r="F881" i="1"/>
  <c r="F903" i="1"/>
  <c r="F5" i="1"/>
  <c r="F804" i="1"/>
  <c r="F836" i="1"/>
  <c r="F926" i="1"/>
  <c r="F816" i="1"/>
  <c r="F788" i="1"/>
  <c r="F789" i="1"/>
  <c r="F831" i="1"/>
  <c r="F867" i="1"/>
  <c r="F909" i="1"/>
  <c r="F872" i="1"/>
  <c r="F884" i="1"/>
  <c r="F168" i="1"/>
  <c r="F278" i="1"/>
  <c r="F463" i="1"/>
  <c r="F467" i="1"/>
  <c r="F509" i="1"/>
  <c r="F531" i="1"/>
  <c r="F540" i="1"/>
  <c r="F609" i="1"/>
  <c r="F616" i="1"/>
  <c r="F654" i="1"/>
  <c r="F680" i="1"/>
  <c r="F697" i="1"/>
  <c r="F737" i="1"/>
  <c r="F724" i="17" l="1"/>
  <c r="F909" i="18"/>
  <c r="F843" i="21"/>
  <c r="F898" i="1"/>
  <c r="F466" i="1"/>
  <c r="F745" i="1"/>
  <c r="F324" i="1"/>
  <c r="F488" i="1"/>
  <c r="F399" i="1"/>
  <c r="F714" i="1"/>
  <c r="F662" i="1"/>
  <c r="F587" i="1"/>
  <c r="F423" i="1"/>
  <c r="F249" i="1"/>
  <c r="F833" i="1"/>
  <c r="F507" i="1"/>
  <c r="F593" i="1"/>
  <c r="F569" i="1"/>
  <c r="F706" i="1"/>
  <c r="F563" i="1"/>
  <c r="F104" i="1"/>
  <c r="F838" i="1"/>
  <c r="F528" i="1"/>
  <c r="F724" i="1"/>
  <c r="F462" i="1"/>
  <c r="F726" i="1"/>
  <c r="F689" i="1"/>
  <c r="F629" i="1"/>
  <c r="F579" i="1"/>
  <c r="F273" i="1"/>
  <c r="F600" i="1"/>
  <c r="F791" i="1"/>
  <c r="F712" i="1"/>
  <c r="F473" i="1"/>
  <c r="F614" i="1"/>
  <c r="F627" i="1"/>
  <c r="F515" i="1"/>
  <c r="F678" i="1"/>
  <c r="F687" i="1"/>
  <c r="F561" i="1"/>
  <c r="F164" i="1"/>
  <c r="F14" i="1"/>
  <c r="F16" i="1"/>
  <c r="F598" i="1"/>
  <c r="F276" i="1"/>
  <c r="F178" i="1"/>
  <c r="F395" i="1"/>
  <c r="F50" i="1"/>
  <c r="F522" i="1"/>
  <c r="F475" i="1"/>
  <c r="F322" i="1"/>
  <c r="F286" i="1"/>
  <c r="F812" i="1"/>
  <c r="F63" i="1"/>
  <c r="F555" i="1"/>
  <c r="F501" i="1"/>
  <c r="F452" i="1"/>
  <c r="F454" i="1" s="1"/>
  <c r="F930" i="1" s="1"/>
  <c r="F314" i="1"/>
  <c r="F267" i="1"/>
  <c r="F51" i="1"/>
  <c r="F921" i="1"/>
  <c r="F944" i="1" s="1"/>
  <c r="F825" i="1"/>
  <c r="F160" i="1"/>
  <c r="F814" i="1"/>
  <c r="F154" i="1"/>
  <c r="F272" i="1"/>
  <c r="F602" i="1"/>
  <c r="F34" i="1"/>
  <c r="F73" i="1"/>
  <c r="F260" i="1"/>
  <c r="F11" i="15"/>
  <c r="F15" i="15" s="1"/>
  <c r="F790" i="14"/>
  <c r="F694" i="14"/>
  <c r="F101" i="14"/>
  <c r="F86" i="14"/>
  <c r="F48" i="14"/>
  <c r="F40" i="14"/>
  <c r="F18" i="14"/>
  <c r="F11" i="14"/>
  <c r="F189" i="13"/>
  <c r="F196" i="13"/>
  <c r="F181" i="13"/>
  <c r="F140" i="13"/>
  <c r="F134" i="13"/>
  <c r="F94" i="13"/>
  <c r="F83" i="13"/>
  <c r="F78" i="13"/>
  <c r="F24" i="13"/>
  <c r="F16" i="13"/>
  <c r="F11" i="13"/>
  <c r="F51" i="12"/>
  <c r="F44" i="12"/>
  <c r="F20" i="12"/>
  <c r="F13" i="12"/>
  <c r="F51" i="11"/>
  <c r="F43" i="11"/>
  <c r="F20" i="11"/>
  <c r="F13" i="11"/>
  <c r="F52" i="10"/>
  <c r="F44" i="10"/>
  <c r="F20" i="10"/>
  <c r="F13" i="10"/>
  <c r="F109" i="9"/>
  <c r="F102" i="9"/>
  <c r="F94" i="9"/>
  <c r="F46" i="9"/>
  <c r="F39" i="9"/>
  <c r="F18" i="9"/>
  <c r="F11" i="9"/>
  <c r="F107" i="8"/>
  <c r="F100" i="8"/>
  <c r="F92" i="8"/>
  <c r="F54" i="8"/>
  <c r="F47" i="8"/>
  <c r="F24" i="8"/>
  <c r="F16" i="8"/>
  <c r="F11" i="8"/>
  <c r="F50" i="7"/>
  <c r="F43" i="7"/>
  <c r="F19" i="7"/>
  <c r="F12" i="7"/>
  <c r="F114" i="6"/>
  <c r="F107" i="6"/>
  <c r="F99" i="6"/>
  <c r="F60" i="6"/>
  <c r="F53" i="6"/>
  <c r="F26" i="6"/>
  <c r="F13" i="6"/>
  <c r="F510" i="5"/>
  <c r="F707" i="5"/>
  <c r="F704" i="5"/>
  <c r="F701" i="5"/>
  <c r="F696" i="5"/>
  <c r="F691" i="5"/>
  <c r="F686" i="5"/>
  <c r="F683" i="5"/>
  <c r="F680" i="5"/>
  <c r="F677" i="5"/>
  <c r="F674" i="5"/>
  <c r="F671" i="5"/>
  <c r="F665" i="5"/>
  <c r="F660" i="5"/>
  <c r="F658" i="5"/>
  <c r="F653" i="5"/>
  <c r="F588" i="5"/>
  <c r="F586" i="5"/>
  <c r="F584" i="5"/>
  <c r="F583" i="5"/>
  <c r="F569" i="5"/>
  <c r="F568" i="5"/>
  <c r="F566" i="5"/>
  <c r="F564" i="5"/>
  <c r="F542" i="5"/>
  <c r="F540" i="5"/>
  <c r="F538" i="5"/>
  <c r="F536" i="5"/>
  <c r="F534" i="5"/>
  <c r="F532" i="5"/>
  <c r="F527" i="5"/>
  <c r="F525" i="5"/>
  <c r="F523" i="5"/>
  <c r="F521" i="5"/>
  <c r="F519" i="5"/>
  <c r="F517" i="5"/>
  <c r="F509" i="5"/>
  <c r="F507" i="5"/>
  <c r="F505" i="5"/>
  <c r="F503" i="5"/>
  <c r="F501" i="5"/>
  <c r="F499" i="5"/>
  <c r="F497" i="5"/>
  <c r="F495" i="5"/>
  <c r="F493" i="5"/>
  <c r="F491" i="5"/>
  <c r="F489" i="5"/>
  <c r="F487" i="5"/>
  <c r="F485" i="5"/>
  <c r="F483" i="5"/>
  <c r="F481" i="5"/>
  <c r="F479" i="5"/>
  <c r="F477" i="5"/>
  <c r="F475" i="5"/>
  <c r="F473" i="5"/>
  <c r="F470" i="5"/>
  <c r="F468" i="5"/>
  <c r="F467" i="5"/>
  <c r="F465" i="5"/>
  <c r="F463" i="5"/>
  <c r="F461" i="5"/>
  <c r="F459" i="5"/>
  <c r="F457" i="5"/>
  <c r="F455" i="5"/>
  <c r="F453" i="5"/>
  <c r="F444" i="5"/>
  <c r="F442" i="5"/>
  <c r="F440" i="5"/>
  <c r="F438" i="5"/>
  <c r="F431" i="5"/>
  <c r="F429" i="5"/>
  <c r="F427" i="5"/>
  <c r="F426" i="5"/>
  <c r="F423" i="5"/>
  <c r="F422" i="5"/>
  <c r="F415" i="5"/>
  <c r="F413" i="5"/>
  <c r="F411" i="5"/>
  <c r="F406" i="5"/>
  <c r="F404" i="5"/>
  <c r="F402" i="5"/>
  <c r="F400" i="5"/>
  <c r="F398" i="5"/>
  <c r="F396" i="5"/>
  <c r="F394" i="5"/>
  <c r="F392" i="5"/>
  <c r="F382" i="5"/>
  <c r="F380" i="5"/>
  <c r="F378" i="5"/>
  <c r="F376" i="5"/>
  <c r="F374" i="5"/>
  <c r="F372" i="5"/>
  <c r="F370" i="5"/>
  <c r="F368" i="5"/>
  <c r="F366" i="5"/>
  <c r="F357" i="5"/>
  <c r="F355" i="5"/>
  <c r="F353" i="5"/>
  <c r="F351" i="5"/>
  <c r="F349" i="5"/>
  <c r="F347" i="5"/>
  <c r="F345" i="5"/>
  <c r="F344" i="5"/>
  <c r="F341" i="5"/>
  <c r="F339" i="5"/>
  <c r="F337" i="5"/>
  <c r="F335" i="5"/>
  <c r="F328" i="5"/>
  <c r="F326" i="5"/>
  <c r="F324" i="5"/>
  <c r="F318" i="5"/>
  <c r="F314" i="5"/>
  <c r="F303" i="5"/>
  <c r="F301" i="5"/>
  <c r="F298" i="5"/>
  <c r="F297" i="5"/>
  <c r="F296" i="5"/>
  <c r="F295" i="5"/>
  <c r="F294" i="5"/>
  <c r="F286" i="5"/>
  <c r="F284" i="5"/>
  <c r="F282" i="5"/>
  <c r="F280" i="5"/>
  <c r="F276" i="5"/>
  <c r="F275" i="5"/>
  <c r="F274" i="5"/>
  <c r="F273" i="5"/>
  <c r="F272" i="5"/>
  <c r="F271" i="5"/>
  <c r="F270" i="5"/>
  <c r="F262" i="5"/>
  <c r="F264" i="5" s="1"/>
  <c r="F741" i="5" s="1"/>
  <c r="F101" i="5"/>
  <c r="F93" i="5"/>
  <c r="F46" i="5"/>
  <c r="F39" i="5"/>
  <c r="F18" i="5"/>
  <c r="F11" i="5"/>
  <c r="F20" i="4"/>
  <c r="F12" i="4"/>
  <c r="F143" i="3"/>
  <c r="F136" i="3"/>
  <c r="F128" i="3"/>
  <c r="F89" i="3"/>
  <c r="F82" i="3"/>
  <c r="F57" i="3"/>
  <c r="F49" i="3"/>
  <c r="F24" i="3"/>
  <c r="F15" i="3"/>
  <c r="F11" i="3"/>
  <c r="F680" i="2"/>
  <c r="F285" i="2"/>
  <c r="F764" i="2" s="1"/>
  <c r="F141" i="2"/>
  <c r="F134" i="2"/>
  <c r="F126" i="2"/>
  <c r="F82" i="2"/>
  <c r="F54" i="2"/>
  <c r="F508" i="22"/>
  <c r="F388" i="22"/>
  <c r="F626" i="20"/>
  <c r="F830" i="19"/>
  <c r="F791" i="14"/>
  <c r="F278" i="14"/>
  <c r="F779" i="14" s="1"/>
  <c r="F842" i="13"/>
  <c r="F841" i="13"/>
  <c r="F747" i="13"/>
  <c r="F394" i="13"/>
  <c r="F832" i="13" s="1"/>
  <c r="F355" i="13"/>
  <c r="F830" i="13" s="1"/>
  <c r="F730" i="12"/>
  <c r="F729" i="12"/>
  <c r="F617" i="12"/>
  <c r="F192" i="12"/>
  <c r="F718" i="12" s="1"/>
  <c r="F667" i="11"/>
  <c r="F666" i="11"/>
  <c r="F571" i="11"/>
  <c r="F572" i="11" s="1"/>
  <c r="F545" i="11"/>
  <c r="F471" i="11"/>
  <c r="F439" i="11"/>
  <c r="F366" i="11"/>
  <c r="F212" i="11"/>
  <c r="F657" i="11" s="1"/>
  <c r="F187" i="11"/>
  <c r="F656" i="11" s="1"/>
  <c r="F716" i="10"/>
  <c r="F715" i="10"/>
  <c r="F619" i="10"/>
  <c r="F620" i="10" s="1"/>
  <c r="F234" i="10"/>
  <c r="F704" i="10" s="1"/>
  <c r="F720" i="8"/>
  <c r="F719" i="8"/>
  <c r="F624" i="8"/>
  <c r="F271" i="8"/>
  <c r="F710" i="8" s="1"/>
  <c r="F230" i="8"/>
  <c r="F708" i="8" s="1"/>
  <c r="F652" i="7"/>
  <c r="F653" i="7" s="1"/>
  <c r="F768" i="6"/>
  <c r="F767" i="6"/>
  <c r="F318" i="6"/>
  <c r="F758" i="6" s="1"/>
  <c r="F303" i="6"/>
  <c r="F757" i="6" s="1"/>
  <c r="F278" i="6"/>
  <c r="F756" i="6" s="1"/>
  <c r="F737" i="5"/>
  <c r="F753" i="5" s="1"/>
  <c r="F732" i="5"/>
  <c r="F752" i="5" s="1"/>
  <c r="F668" i="5"/>
  <c r="F628" i="5"/>
  <c r="F626" i="5"/>
  <c r="F625" i="5"/>
  <c r="F623" i="5"/>
  <c r="F621" i="5"/>
  <c r="F619" i="5"/>
  <c r="F617" i="5"/>
  <c r="F615" i="5"/>
  <c r="F322" i="5"/>
  <c r="F320" i="5"/>
  <c r="F316" i="5"/>
  <c r="F768" i="3"/>
  <c r="F767" i="3"/>
  <c r="F672" i="3"/>
  <c r="F673" i="3" s="1"/>
  <c r="F319" i="3"/>
  <c r="F776" i="2"/>
  <c r="F775" i="2"/>
  <c r="F945" i="1"/>
  <c r="F851" i="1"/>
  <c r="F942" i="1" s="1"/>
  <c r="F771" i="1"/>
  <c r="F769" i="1"/>
  <c r="F45" i="2"/>
  <c r="F46" i="2" s="1"/>
  <c r="F18" i="2"/>
  <c r="F11" i="2"/>
  <c r="F174" i="1"/>
  <c r="F124" i="1"/>
  <c r="F117" i="1"/>
  <c r="F69" i="1"/>
  <c r="F11" i="1"/>
  <c r="F82" i="23"/>
  <c r="F76" i="23"/>
  <c r="F144" i="19"/>
  <c r="F143" i="19"/>
  <c r="F141" i="18"/>
  <c r="F140" i="18"/>
  <c r="F74" i="14"/>
  <c r="F62" i="14"/>
  <c r="F61" i="14"/>
  <c r="F165" i="13"/>
  <c r="F164" i="13"/>
  <c r="F162" i="13"/>
  <c r="F161" i="13"/>
  <c r="F158" i="13"/>
  <c r="F157" i="13"/>
  <c r="F33" i="13"/>
  <c r="F73" i="10"/>
  <c r="F72" i="10"/>
  <c r="F66" i="10"/>
  <c r="F394" i="1"/>
  <c r="F26" i="5"/>
  <c r="F225" i="5"/>
  <c r="F228" i="5"/>
  <c r="F235" i="5"/>
  <c r="F237" i="5"/>
  <c r="F239" i="5"/>
  <c r="F204" i="5"/>
  <c r="F202" i="5"/>
  <c r="F197" i="5"/>
  <c r="F192" i="5"/>
  <c r="F188" i="5"/>
  <c r="F182" i="5"/>
  <c r="F179" i="5"/>
  <c r="F177" i="5"/>
  <c r="F174" i="5"/>
  <c r="F170" i="5"/>
  <c r="F163" i="5"/>
  <c r="F83" i="5"/>
  <c r="F846" i="19" l="1"/>
  <c r="F165" i="1"/>
  <c r="F819" i="1"/>
  <c r="F516" i="1"/>
  <c r="F933" i="1" s="1"/>
  <c r="F637" i="22"/>
  <c r="F407" i="5"/>
  <c r="F747" i="5" s="1"/>
  <c r="F718" i="20"/>
  <c r="F32" i="23"/>
  <c r="F276" i="23"/>
  <c r="F88" i="23"/>
  <c r="F275" i="23"/>
  <c r="F141" i="23"/>
  <c r="F132" i="23"/>
  <c r="F274" i="23"/>
  <c r="F140" i="23"/>
  <c r="F129" i="23"/>
  <c r="F139" i="23"/>
  <c r="F102" i="14"/>
  <c r="F106" i="14" s="1"/>
  <c r="F412" i="14"/>
  <c r="F785" i="14" s="1"/>
  <c r="F319" i="14"/>
  <c r="F781" i="14" s="1"/>
  <c r="F393" i="14"/>
  <c r="F784" i="14" s="1"/>
  <c r="F340" i="14"/>
  <c r="F782" i="14" s="1"/>
  <c r="F369" i="14"/>
  <c r="F783" i="14" s="1"/>
  <c r="F302" i="14"/>
  <c r="F780" i="14" s="1"/>
  <c r="F453" i="14"/>
  <c r="F787" i="14" s="1"/>
  <c r="F546" i="14"/>
  <c r="F586" i="14"/>
  <c r="F764" i="14"/>
  <c r="F789" i="14" s="1"/>
  <c r="F439" i="14"/>
  <c r="F786" i="14" s="1"/>
  <c r="F639" i="14"/>
  <c r="F379" i="13"/>
  <c r="F831" i="13" s="1"/>
  <c r="F736" i="13"/>
  <c r="F531" i="13"/>
  <c r="F838" i="13" s="1"/>
  <c r="F197" i="13"/>
  <c r="F202" i="13" s="1"/>
  <c r="F415" i="13"/>
  <c r="F833" i="13" s="1"/>
  <c r="F469" i="13"/>
  <c r="F835" i="13" s="1"/>
  <c r="F647" i="13"/>
  <c r="F444" i="13"/>
  <c r="F834" i="13" s="1"/>
  <c r="F290" i="12"/>
  <c r="F722" i="12" s="1"/>
  <c r="F306" i="12"/>
  <c r="F723" i="12" s="1"/>
  <c r="F362" i="12"/>
  <c r="F726" i="12" s="1"/>
  <c r="F324" i="12"/>
  <c r="F724" i="12" s="1"/>
  <c r="F273" i="12"/>
  <c r="F721" i="12" s="1"/>
  <c r="F217" i="12"/>
  <c r="F719" i="12" s="1"/>
  <c r="F556" i="12"/>
  <c r="F455" i="12"/>
  <c r="F511" i="12"/>
  <c r="F238" i="12"/>
  <c r="F720" i="12" s="1"/>
  <c r="F346" i="12"/>
  <c r="F725" i="12" s="1"/>
  <c r="F699" i="12"/>
  <c r="F728" i="12" s="1"/>
  <c r="F328" i="11"/>
  <c r="F662" i="11" s="1"/>
  <c r="F304" i="11"/>
  <c r="F661" i="11" s="1"/>
  <c r="F250" i="11"/>
  <c r="F659" i="11" s="1"/>
  <c r="F279" i="11"/>
  <c r="F660" i="11" s="1"/>
  <c r="F229" i="11"/>
  <c r="F658" i="11" s="1"/>
  <c r="F519" i="11"/>
  <c r="F641" i="11"/>
  <c r="F665" i="11" s="1"/>
  <c r="F354" i="11"/>
  <c r="F561" i="11"/>
  <c r="F65" i="10"/>
  <c r="F352" i="10"/>
  <c r="F709" i="10" s="1"/>
  <c r="F689" i="10"/>
  <c r="F714" i="10" s="1"/>
  <c r="F259" i="10"/>
  <c r="F705" i="10" s="1"/>
  <c r="F297" i="10"/>
  <c r="F707" i="10" s="1"/>
  <c r="F376" i="10"/>
  <c r="F710" i="10" s="1"/>
  <c r="F276" i="10"/>
  <c r="F706" i="10" s="1"/>
  <c r="F414" i="10"/>
  <c r="F712" i="10" s="1"/>
  <c r="F327" i="10"/>
  <c r="F708" i="10" s="1"/>
  <c r="F487" i="10"/>
  <c r="F519" i="10"/>
  <c r="F567" i="10"/>
  <c r="F402" i="10"/>
  <c r="F711" i="10" s="1"/>
  <c r="F110" i="9"/>
  <c r="F114" i="9" s="1"/>
  <c r="F58" i="9"/>
  <c r="F78" i="9"/>
  <c r="F63" i="9"/>
  <c r="F70" i="9"/>
  <c r="F77" i="9"/>
  <c r="F233" i="9"/>
  <c r="F66" i="9"/>
  <c r="F141" i="9"/>
  <c r="F217" i="9"/>
  <c r="F235" i="9"/>
  <c r="F248" i="9"/>
  <c r="F20" i="9"/>
  <c r="F22" i="9"/>
  <c r="F51" i="9"/>
  <c r="F54" i="9"/>
  <c r="F56" i="9"/>
  <c r="F64" i="9"/>
  <c r="F80" i="9"/>
  <c r="F246" i="9"/>
  <c r="F274" i="9"/>
  <c r="F739" i="9" s="1"/>
  <c r="F653" i="9"/>
  <c r="F751" i="9"/>
  <c r="F367" i="9"/>
  <c r="F743" i="9" s="1"/>
  <c r="F638" i="9"/>
  <c r="F724" i="9"/>
  <c r="F749" i="9" s="1"/>
  <c r="F750" i="9"/>
  <c r="F454" i="9"/>
  <c r="F747" i="9" s="1"/>
  <c r="F296" i="9"/>
  <c r="F740" i="9" s="1"/>
  <c r="F313" i="9"/>
  <c r="F741" i="9" s="1"/>
  <c r="F392" i="9"/>
  <c r="F744" i="9" s="1"/>
  <c r="F338" i="9"/>
  <c r="F742" i="9" s="1"/>
  <c r="F416" i="9"/>
  <c r="F745" i="9" s="1"/>
  <c r="F552" i="9"/>
  <c r="F442" i="9"/>
  <c r="F746" i="9" s="1"/>
  <c r="F256" i="8"/>
  <c r="F709" i="8" s="1"/>
  <c r="F370" i="8"/>
  <c r="F714" i="8" s="1"/>
  <c r="F693" i="8"/>
  <c r="F718" i="8" s="1"/>
  <c r="F108" i="8"/>
  <c r="F113" i="8" s="1"/>
  <c r="F321" i="8"/>
  <c r="F712" i="8" s="1"/>
  <c r="F408" i="8"/>
  <c r="F716" i="8" s="1"/>
  <c r="F346" i="8"/>
  <c r="F713" i="8" s="1"/>
  <c r="F292" i="8"/>
  <c r="F711" i="8" s="1"/>
  <c r="F492" i="8"/>
  <c r="F524" i="8"/>
  <c r="F396" i="8"/>
  <c r="F715" i="8" s="1"/>
  <c r="F613" i="8"/>
  <c r="F609" i="10"/>
  <c r="F606" i="12"/>
  <c r="F683" i="14"/>
  <c r="F571" i="14"/>
  <c r="F496" i="14"/>
  <c r="F565" i="13"/>
  <c r="F482" i="12"/>
  <c r="F411" i="12"/>
  <c r="F456" i="11"/>
  <c r="F397" i="11"/>
  <c r="F504" i="10"/>
  <c r="F445" i="10"/>
  <c r="F600" i="9"/>
  <c r="F537" i="9"/>
  <c r="F478" i="9"/>
  <c r="F520" i="9" s="1"/>
  <c r="F571" i="8"/>
  <c r="F509" i="8"/>
  <c r="F442" i="8"/>
  <c r="F330" i="7"/>
  <c r="F736" i="7" s="1"/>
  <c r="F385" i="7"/>
  <c r="F738" i="7" s="1"/>
  <c r="F409" i="7"/>
  <c r="F739" i="7" s="1"/>
  <c r="F435" i="7"/>
  <c r="F740" i="7" s="1"/>
  <c r="F745" i="7"/>
  <c r="F268" i="7"/>
  <c r="F733" i="7" s="1"/>
  <c r="F447" i="7"/>
  <c r="F741" i="7" s="1"/>
  <c r="F744" i="7"/>
  <c r="F478" i="7"/>
  <c r="F520" i="7"/>
  <c r="F537" i="7"/>
  <c r="F309" i="7"/>
  <c r="F735" i="7" s="1"/>
  <c r="F552" i="7"/>
  <c r="F642" i="7"/>
  <c r="F718" i="7"/>
  <c r="F743" i="7" s="1"/>
  <c r="F600" i="7"/>
  <c r="F292" i="7"/>
  <c r="F734" i="7" s="1"/>
  <c r="F671" i="6"/>
  <c r="F672" i="6" s="1"/>
  <c r="F115" i="6"/>
  <c r="F121" i="6" s="1"/>
  <c r="F393" i="6"/>
  <c r="F761" i="6" s="1"/>
  <c r="F619" i="6"/>
  <c r="F741" i="6"/>
  <c r="F766" i="6" s="1"/>
  <c r="F368" i="6"/>
  <c r="F760" i="6" s="1"/>
  <c r="F571" i="6"/>
  <c r="F443" i="6"/>
  <c r="F763" i="6" s="1"/>
  <c r="F455" i="6"/>
  <c r="F764" i="6" s="1"/>
  <c r="F539" i="6"/>
  <c r="F556" i="6"/>
  <c r="F661" i="6"/>
  <c r="F339" i="6"/>
  <c r="F759" i="6" s="1"/>
  <c r="F417" i="6"/>
  <c r="F762" i="6" s="1"/>
  <c r="F599" i="5"/>
  <c r="F629" i="5" s="1"/>
  <c r="F77" i="5"/>
  <c r="F23" i="5"/>
  <c r="F636" i="5"/>
  <c r="F644" i="5" s="1"/>
  <c r="F63" i="5"/>
  <c r="F358" i="5"/>
  <c r="F745" i="5" s="1"/>
  <c r="F55" i="5"/>
  <c r="F469" i="5"/>
  <c r="F222" i="5"/>
  <c r="F433" i="5"/>
  <c r="F748" i="5" s="1"/>
  <c r="F591" i="5"/>
  <c r="F304" i="5"/>
  <c r="F743" i="5" s="1"/>
  <c r="F445" i="5"/>
  <c r="F749" i="5" s="1"/>
  <c r="F528" i="5"/>
  <c r="F287" i="5"/>
  <c r="F742" i="5" s="1"/>
  <c r="F383" i="5"/>
  <c r="F746" i="5" s="1"/>
  <c r="F543" i="5"/>
  <c r="F329" i="5"/>
  <c r="F744" i="5" s="1"/>
  <c r="F726" i="5"/>
  <c r="F751" i="5" s="1"/>
  <c r="F511" i="5"/>
  <c r="F52" i="5"/>
  <c r="F57" i="5"/>
  <c r="F34" i="4"/>
  <c r="F36" i="4"/>
  <c r="F50" i="4"/>
  <c r="F40" i="4"/>
  <c r="F91" i="4"/>
  <c r="F177" i="4"/>
  <c r="F53" i="4"/>
  <c r="F33" i="4"/>
  <c r="F179" i="4"/>
  <c r="F213" i="4"/>
  <c r="F43" i="4"/>
  <c r="F723" i="4"/>
  <c r="F722" i="4"/>
  <c r="F573" i="4"/>
  <c r="F626" i="4"/>
  <c r="F282" i="4"/>
  <c r="F713" i="4" s="1"/>
  <c r="F333" i="4"/>
  <c r="F716" i="4" s="1"/>
  <c r="F420" i="4"/>
  <c r="F719" i="4" s="1"/>
  <c r="F456" i="3"/>
  <c r="F764" i="3" s="1"/>
  <c r="F144" i="3"/>
  <c r="F149" i="3" s="1"/>
  <c r="F620" i="3"/>
  <c r="F418" i="3"/>
  <c r="F762" i="3" s="1"/>
  <c r="F303" i="4"/>
  <c r="F715" i="4" s="1"/>
  <c r="F265" i="4"/>
  <c r="F712" i="4" s="1"/>
  <c r="F408" i="4"/>
  <c r="F718" i="4" s="1"/>
  <c r="F369" i="3"/>
  <c r="F760" i="3" s="1"/>
  <c r="F394" i="3"/>
  <c r="F761" i="3" s="1"/>
  <c r="F444" i="3"/>
  <c r="F763" i="3" s="1"/>
  <c r="F490" i="3"/>
  <c r="F304" i="3"/>
  <c r="F757" i="3" s="1"/>
  <c r="F340" i="3"/>
  <c r="F759" i="3" s="1"/>
  <c r="F557" i="3"/>
  <c r="F662" i="3"/>
  <c r="F742" i="3"/>
  <c r="F766" i="3" s="1"/>
  <c r="F540" i="3"/>
  <c r="F572" i="3"/>
  <c r="F238" i="7"/>
  <c r="F181" i="1"/>
  <c r="F18" i="1"/>
  <c r="F749" i="2"/>
  <c r="F774" i="2" s="1"/>
  <c r="F547" i="2"/>
  <c r="F564" i="2"/>
  <c r="F347" i="2"/>
  <c r="F767" i="2" s="1"/>
  <c r="F451" i="2"/>
  <c r="F771" i="2" s="1"/>
  <c r="F142" i="2"/>
  <c r="F148" i="2" s="1"/>
  <c r="F627" i="2"/>
  <c r="F311" i="2"/>
  <c r="F765" i="2" s="1"/>
  <c r="F401" i="2"/>
  <c r="F769" i="2" s="1"/>
  <c r="F425" i="2"/>
  <c r="F770" i="2" s="1"/>
  <c r="F669" i="2"/>
  <c r="F326" i="2"/>
  <c r="F766" i="2" s="1"/>
  <c r="F376" i="2"/>
  <c r="F768" i="2" s="1"/>
  <c r="F463" i="2"/>
  <c r="F772" i="2" s="1"/>
  <c r="F579" i="2"/>
  <c r="F497" i="2"/>
  <c r="F224" i="1"/>
  <c r="F237" i="1"/>
  <c r="F244" i="1"/>
  <c r="F248" i="1"/>
  <c r="F410" i="1"/>
  <c r="F412" i="1"/>
  <c r="F148" i="1"/>
  <c r="F136" i="1"/>
  <c r="F236" i="1"/>
  <c r="F242" i="1"/>
  <c r="F246" i="1"/>
  <c r="F310" i="1"/>
  <c r="F409" i="1"/>
  <c r="F141" i="1"/>
  <c r="F137" i="1"/>
  <c r="F135" i="1"/>
  <c r="F402" i="1"/>
  <c r="F666" i="1"/>
  <c r="F594" i="1"/>
  <c r="F937" i="1" s="1"/>
  <c r="F570" i="1"/>
  <c r="F936" i="1" s="1"/>
  <c r="F748" i="1"/>
  <c r="F839" i="1"/>
  <c r="F941" i="1" s="1"/>
  <c r="F493" i="13"/>
  <c r="F836" i="13" s="1"/>
  <c r="F816" i="13"/>
  <c r="F840" i="13" s="1"/>
  <c r="F519" i="13"/>
  <c r="F837" i="13" s="1"/>
  <c r="F632" i="13"/>
  <c r="F694" i="13"/>
  <c r="F615" i="13"/>
  <c r="F495" i="1"/>
  <c r="F932" i="1" s="1"/>
  <c r="F733" i="1"/>
  <c r="F716" i="1"/>
  <c r="F796" i="1"/>
  <c r="F545" i="1"/>
  <c r="F632" i="1"/>
  <c r="F939" i="1" s="1"/>
  <c r="F620" i="1"/>
  <c r="F938" i="1" s="1"/>
  <c r="F480" i="1"/>
  <c r="F931" i="1" s="1"/>
  <c r="F205" i="7"/>
  <c r="F31" i="7"/>
  <c r="F154" i="5"/>
  <c r="F70" i="5"/>
  <c r="F64" i="5"/>
  <c r="F182" i="1" l="1"/>
  <c r="F187" i="1" s="1"/>
  <c r="F71" i="17"/>
  <c r="F218" i="17"/>
  <c r="F216" i="17"/>
  <c r="F207" i="17"/>
  <c r="F205" i="17"/>
  <c r="F87" i="17"/>
  <c r="F84" i="17"/>
  <c r="F75" i="17"/>
  <c r="F74" i="17"/>
  <c r="F70" i="17"/>
  <c r="F69" i="17"/>
  <c r="F68" i="17"/>
  <c r="F139" i="18"/>
  <c r="F153" i="18"/>
  <c r="F146" i="18"/>
  <c r="F304" i="18"/>
  <c r="F300" i="18"/>
  <c r="F136" i="18"/>
  <c r="F134" i="18"/>
  <c r="F132" i="18"/>
  <c r="F130" i="18"/>
  <c r="F22" i="18"/>
  <c r="F154" i="18"/>
  <c r="F143" i="18"/>
  <c r="F315" i="18"/>
  <c r="F302" i="18"/>
  <c r="F138" i="18"/>
  <c r="F135" i="18"/>
  <c r="F133" i="18"/>
  <c r="F131" i="18"/>
  <c r="F129" i="18"/>
  <c r="F139" i="19"/>
  <c r="F153" i="19"/>
  <c r="F152" i="19"/>
  <c r="F293" i="19"/>
  <c r="F297" i="19"/>
  <c r="F308" i="19"/>
  <c r="F142" i="19"/>
  <c r="F30" i="19"/>
  <c r="F306" i="19"/>
  <c r="F141" i="19"/>
  <c r="F155" i="19"/>
  <c r="F154" i="19"/>
  <c r="F32" i="19"/>
  <c r="F227" i="20"/>
  <c r="F149" i="20"/>
  <c r="F81" i="20"/>
  <c r="F80" i="20"/>
  <c r="F79" i="20"/>
  <c r="F78" i="20"/>
  <c r="F69" i="20"/>
  <c r="F70" i="20"/>
  <c r="F67" i="20"/>
  <c r="F59" i="20"/>
  <c r="F60" i="20"/>
  <c r="F58" i="20"/>
  <c r="F30" i="20"/>
  <c r="F86" i="21"/>
  <c r="F28" i="21"/>
  <c r="F136" i="21"/>
  <c r="F150" i="21"/>
  <c r="F30" i="21"/>
  <c r="F93" i="21"/>
  <c r="F67" i="22"/>
  <c r="F26" i="22"/>
  <c r="F24" i="22"/>
  <c r="F22" i="22"/>
  <c r="F130" i="23"/>
  <c r="F131" i="23"/>
  <c r="F200" i="23"/>
  <c r="F28" i="23"/>
  <c r="F36" i="23"/>
  <c r="F87" i="23"/>
  <c r="F268" i="23"/>
  <c r="F26" i="23"/>
  <c r="F34" i="23"/>
  <c r="F86" i="23"/>
  <c r="F271" i="23"/>
  <c r="F47" i="23"/>
  <c r="F192" i="23"/>
  <c r="F269" i="23"/>
  <c r="F30" i="23"/>
  <c r="F38" i="23"/>
  <c r="F184" i="23"/>
  <c r="F270" i="23"/>
  <c r="F264" i="16"/>
  <c r="F90" i="16"/>
  <c r="F69" i="16"/>
  <c r="F85" i="16"/>
  <c r="F86" i="16"/>
  <c r="F350" i="16"/>
  <c r="F76" i="16"/>
  <c r="F255" i="16"/>
  <c r="F251" i="16"/>
  <c r="F71" i="16"/>
  <c r="F349" i="16"/>
  <c r="F172" i="16"/>
  <c r="F354" i="16"/>
  <c r="F70" i="16"/>
  <c r="F79" i="16"/>
  <c r="F345" i="16"/>
  <c r="F266" i="16"/>
  <c r="F253" i="16"/>
  <c r="F82" i="16"/>
  <c r="F68" i="16"/>
  <c r="F351" i="16"/>
  <c r="F61" i="15"/>
  <c r="F82" i="15"/>
  <c r="F252" i="15"/>
  <c r="F67" i="15"/>
  <c r="F60" i="15"/>
  <c r="F69" i="15"/>
  <c r="F62" i="15"/>
  <c r="F344" i="15"/>
  <c r="F165" i="15"/>
  <c r="F63" i="15"/>
  <c r="F254" i="15"/>
  <c r="F64" i="15"/>
  <c r="F329" i="15"/>
  <c r="F335" i="15"/>
  <c r="F70" i="15"/>
  <c r="F65" i="15"/>
  <c r="F252" i="14"/>
  <c r="F132" i="14"/>
  <c r="F57" i="14"/>
  <c r="F55" i="14"/>
  <c r="F50" i="14"/>
  <c r="F22" i="14"/>
  <c r="F70" i="14"/>
  <c r="F60" i="14"/>
  <c r="F73" i="14"/>
  <c r="F224" i="14"/>
  <c r="F59" i="14"/>
  <c r="F56" i="14"/>
  <c r="F51" i="14"/>
  <c r="F24" i="14"/>
  <c r="F250" i="14"/>
  <c r="F64" i="14"/>
  <c r="F322" i="13"/>
  <c r="F28" i="13"/>
  <c r="F324" i="13"/>
  <c r="F154" i="13"/>
  <c r="F155" i="13"/>
  <c r="F26" i="13"/>
  <c r="F257" i="13"/>
  <c r="F153" i="13"/>
  <c r="F30" i="13"/>
  <c r="F36" i="13"/>
  <c r="F169" i="13"/>
  <c r="F259" i="13"/>
  <c r="F118" i="13"/>
  <c r="F166" i="13"/>
  <c r="F156" i="13"/>
  <c r="F748" i="13"/>
  <c r="F839" i="13" s="1"/>
  <c r="F71" i="12"/>
  <c r="F77" i="12"/>
  <c r="F64" i="12"/>
  <c r="F62" i="12"/>
  <c r="F63" i="12"/>
  <c r="F74" i="12"/>
  <c r="F133" i="12"/>
  <c r="F618" i="12"/>
  <c r="F727" i="12" s="1"/>
  <c r="F28" i="11"/>
  <c r="F74" i="11"/>
  <c r="F134" i="11"/>
  <c r="F60" i="11"/>
  <c r="F58" i="11"/>
  <c r="F55" i="11"/>
  <c r="F73" i="11"/>
  <c r="F61" i="11"/>
  <c r="F76" i="11"/>
  <c r="F62" i="11"/>
  <c r="F59" i="11"/>
  <c r="F56" i="11"/>
  <c r="F54" i="11"/>
  <c r="F26" i="11"/>
  <c r="F63" i="11"/>
  <c r="F24" i="11"/>
  <c r="F66" i="11"/>
  <c r="F573" i="11"/>
  <c r="F664" i="11" s="1"/>
  <c r="F197" i="10"/>
  <c r="F193" i="10"/>
  <c r="F60" i="10"/>
  <c r="F58" i="10"/>
  <c r="F56" i="10"/>
  <c r="F54" i="10"/>
  <c r="F206" i="10"/>
  <c r="F74" i="10"/>
  <c r="F71" i="10"/>
  <c r="F195" i="10"/>
  <c r="F57" i="10"/>
  <c r="F77" i="10"/>
  <c r="F208" i="10"/>
  <c r="F63" i="10"/>
  <c r="F59" i="10"/>
  <c r="F55" i="10"/>
  <c r="F61" i="9"/>
  <c r="F24" i="9"/>
  <c r="F48" i="9"/>
  <c r="F65" i="9"/>
  <c r="F71" i="9"/>
  <c r="F74" i="9"/>
  <c r="F79" i="9"/>
  <c r="F237" i="9"/>
  <c r="F192" i="8"/>
  <c r="F76" i="8"/>
  <c r="F80" i="8"/>
  <c r="F66" i="8"/>
  <c r="F206" i="8"/>
  <c r="F64" i="8"/>
  <c r="F79" i="8"/>
  <c r="F60" i="8"/>
  <c r="F58" i="8"/>
  <c r="F56" i="8"/>
  <c r="F194" i="8"/>
  <c r="F68" i="8"/>
  <c r="F26" i="8"/>
  <c r="F65" i="8"/>
  <c r="F69" i="8"/>
  <c r="F72" i="8"/>
  <c r="F204" i="8"/>
  <c r="F67" i="8"/>
  <c r="F59" i="8"/>
  <c r="F57" i="8"/>
  <c r="F621" i="10"/>
  <c r="F713" i="10" s="1"/>
  <c r="F695" i="14"/>
  <c r="F788" i="14" s="1"/>
  <c r="F792" i="14" s="1"/>
  <c r="F654" i="9"/>
  <c r="F748" i="9" s="1"/>
  <c r="F625" i="8"/>
  <c r="F717" i="8" s="1"/>
  <c r="F742" i="7"/>
  <c r="F51" i="4"/>
  <c r="F31" i="4"/>
  <c r="F654" i="7"/>
  <c r="F235" i="6"/>
  <c r="F246" i="6"/>
  <c r="F248" i="6"/>
  <c r="F237" i="6"/>
  <c r="F233" i="6"/>
  <c r="F179" i="6"/>
  <c r="F69" i="6"/>
  <c r="F67" i="6"/>
  <c r="F65" i="6"/>
  <c r="F63" i="6"/>
  <c r="F78" i="6"/>
  <c r="F178" i="6"/>
  <c r="F71" i="6"/>
  <c r="F36" i="6"/>
  <c r="F32" i="6"/>
  <c r="F74" i="6"/>
  <c r="F79" i="6"/>
  <c r="F73" i="6"/>
  <c r="F68" i="6"/>
  <c r="F66" i="6"/>
  <c r="F64" i="6"/>
  <c r="F34" i="6"/>
  <c r="F180" i="6"/>
  <c r="F85" i="6"/>
  <c r="F70" i="6"/>
  <c r="F62" i="6"/>
  <c r="F673" i="6"/>
  <c r="F765" i="6" s="1"/>
  <c r="F103" i="5"/>
  <c r="F108" i="5" s="1"/>
  <c r="F109" i="5" s="1"/>
  <c r="F113" i="5" s="1"/>
  <c r="F231" i="5"/>
  <c r="F74" i="5"/>
  <c r="F25" i="5"/>
  <c r="F21" i="5"/>
  <c r="F67" i="5"/>
  <c r="F645" i="5"/>
  <c r="F750" i="5" s="1"/>
  <c r="F525" i="4"/>
  <c r="F510" i="4"/>
  <c r="F451" i="4"/>
  <c r="F83" i="4"/>
  <c r="F168" i="4"/>
  <c r="F47" i="4"/>
  <c r="F26" i="4"/>
  <c r="F170" i="4"/>
  <c r="F44" i="4"/>
  <c r="F27" i="4"/>
  <c r="F23" i="4"/>
  <c r="F35" i="4"/>
  <c r="F29" i="4"/>
  <c r="F37" i="4"/>
  <c r="F52" i="4"/>
  <c r="F166" i="4"/>
  <c r="F32" i="4"/>
  <c r="F25" i="4"/>
  <c r="F493" i="4"/>
  <c r="F697" i="4"/>
  <c r="F721" i="4" s="1"/>
  <c r="F611" i="4"/>
  <c r="F358" i="4"/>
  <c r="F717" i="4" s="1"/>
  <c r="F91" i="3"/>
  <c r="F104" i="3"/>
  <c r="F253" i="3"/>
  <c r="F103" i="3"/>
  <c r="F211" i="3"/>
  <c r="F238" i="3"/>
  <c r="F115" i="3"/>
  <c r="F100" i="3"/>
  <c r="F96" i="3"/>
  <c r="F94" i="3"/>
  <c r="F92" i="3"/>
  <c r="F114" i="3"/>
  <c r="F101" i="3"/>
  <c r="F108" i="3"/>
  <c r="F240" i="3"/>
  <c r="F107" i="3"/>
  <c r="F251" i="3"/>
  <c r="F170" i="3"/>
  <c r="F102" i="3"/>
  <c r="F99" i="3"/>
  <c r="F97" i="3"/>
  <c r="F95" i="3"/>
  <c r="F93" i="3"/>
  <c r="F663" i="3"/>
  <c r="F674" i="3" s="1"/>
  <c r="F765" i="3" s="1"/>
  <c r="F360" i="7"/>
  <c r="F737" i="7" s="1"/>
  <c r="F32" i="7"/>
  <c r="F91" i="7" s="1"/>
  <c r="F85" i="7"/>
  <c r="F92" i="7" s="1"/>
  <c r="F403" i="1"/>
  <c r="F411" i="1"/>
  <c r="F308" i="1"/>
  <c r="F681" i="2"/>
  <c r="F773" i="2" s="1"/>
  <c r="F777" i="2" s="1"/>
  <c r="F33" i="1"/>
  <c r="F127" i="1"/>
  <c r="F131" i="1"/>
  <c r="F142" i="1"/>
  <c r="F100" i="1"/>
  <c r="F385" i="1"/>
  <c r="F92" i="1"/>
  <c r="F43" i="1"/>
  <c r="F56" i="1" s="1"/>
  <c r="F152" i="1"/>
  <c r="F23" i="1"/>
  <c r="F145" i="1"/>
  <c r="F96" i="1"/>
  <c r="F77" i="1"/>
  <c r="F151" i="1"/>
  <c r="F416" i="1"/>
  <c r="F317" i="1"/>
  <c r="F86" i="1"/>
  <c r="F138" i="1"/>
  <c r="F87" i="1"/>
  <c r="F21" i="1"/>
  <c r="F153" i="1"/>
  <c r="F915" i="1"/>
  <c r="F943" i="1" s="1"/>
  <c r="F934" i="1"/>
  <c r="F935" i="1"/>
  <c r="F798" i="1"/>
  <c r="F940" i="1" s="1"/>
  <c r="F278" i="23" l="1"/>
  <c r="F88" i="17"/>
  <c r="F28" i="17"/>
  <c r="F203" i="17"/>
  <c r="F159" i="17"/>
  <c r="F151" i="17"/>
  <c r="F81" i="17"/>
  <c r="F78" i="17"/>
  <c r="F67" i="17"/>
  <c r="F65" i="17"/>
  <c r="F66" i="17"/>
  <c r="F63" i="17"/>
  <c r="F64" i="17"/>
  <c r="F62" i="17"/>
  <c r="F61" i="17"/>
  <c r="F59" i="17"/>
  <c r="F60" i="17"/>
  <c r="F58" i="17"/>
  <c r="F34" i="17"/>
  <c r="F32" i="17"/>
  <c r="F30" i="17"/>
  <c r="F26" i="17"/>
  <c r="F142" i="18"/>
  <c r="F94" i="18"/>
  <c r="F152" i="18"/>
  <c r="F32" i="18"/>
  <c r="F150" i="18"/>
  <c r="F43" i="18"/>
  <c r="F86" i="18"/>
  <c r="F28" i="18"/>
  <c r="F227" i="18"/>
  <c r="F137" i="18"/>
  <c r="F313" i="18"/>
  <c r="F24" i="18"/>
  <c r="F151" i="18"/>
  <c r="F20" i="18"/>
  <c r="F87" i="18"/>
  <c r="F98" i="18"/>
  <c r="F30" i="18"/>
  <c r="F149" i="18"/>
  <c r="F102" i="18"/>
  <c r="F26" i="18"/>
  <c r="F218" i="18"/>
  <c r="F295" i="19"/>
  <c r="F134" i="19"/>
  <c r="F43" i="19"/>
  <c r="F135" i="19"/>
  <c r="F132" i="19"/>
  <c r="F140" i="19"/>
  <c r="F138" i="19"/>
  <c r="F137" i="19"/>
  <c r="F220" i="19"/>
  <c r="F146" i="19"/>
  <c r="F131" i="19"/>
  <c r="F20" i="19"/>
  <c r="F145" i="19"/>
  <c r="F28" i="19"/>
  <c r="F26" i="19"/>
  <c r="F24" i="19"/>
  <c r="F86" i="19"/>
  <c r="F136" i="19"/>
  <c r="F87" i="19"/>
  <c r="F228" i="19"/>
  <c r="F102" i="19"/>
  <c r="F133" i="19"/>
  <c r="F149" i="19"/>
  <c r="F98" i="19"/>
  <c r="F130" i="19"/>
  <c r="F22" i="19"/>
  <c r="F94" i="19"/>
  <c r="F225" i="20"/>
  <c r="F214" i="20"/>
  <c r="F216" i="20"/>
  <c r="F212" i="20"/>
  <c r="F157" i="20"/>
  <c r="F84" i="20"/>
  <c r="F75" i="20"/>
  <c r="F74" i="20"/>
  <c r="F71" i="20"/>
  <c r="F68" i="20"/>
  <c r="F65" i="20"/>
  <c r="F66" i="20"/>
  <c r="F64" i="20"/>
  <c r="F63" i="20"/>
  <c r="F61" i="20"/>
  <c r="F62" i="20"/>
  <c r="F34" i="20"/>
  <c r="F32" i="20"/>
  <c r="F28" i="20"/>
  <c r="F26" i="20"/>
  <c r="F141" i="21"/>
  <c r="F26" i="21"/>
  <c r="F85" i="21"/>
  <c r="F128" i="21"/>
  <c r="F196" i="21"/>
  <c r="F140" i="21"/>
  <c r="F134" i="21"/>
  <c r="F20" i="21"/>
  <c r="F41" i="21"/>
  <c r="F137" i="21"/>
  <c r="F149" i="21"/>
  <c r="F210" i="21"/>
  <c r="F133" i="21"/>
  <c r="F127" i="21"/>
  <c r="F135" i="21"/>
  <c r="F144" i="21"/>
  <c r="F148" i="21"/>
  <c r="F147" i="21"/>
  <c r="F129" i="21"/>
  <c r="F132" i="21"/>
  <c r="F22" i="21"/>
  <c r="F131" i="21"/>
  <c r="F97" i="21"/>
  <c r="F130" i="21"/>
  <c r="F24" i="21"/>
  <c r="F101" i="21"/>
  <c r="F59" i="22"/>
  <c r="F20" i="22"/>
  <c r="F65" i="16"/>
  <c r="F33" i="16"/>
  <c r="F342" i="16"/>
  <c r="F60" i="16"/>
  <c r="F159" i="16"/>
  <c r="F29" i="16"/>
  <c r="F63" i="16"/>
  <c r="F66" i="16"/>
  <c r="F25" i="16"/>
  <c r="F58" i="16"/>
  <c r="F341" i="16"/>
  <c r="F61" i="16"/>
  <c r="F348" i="16"/>
  <c r="F75" i="16"/>
  <c r="F31" i="16"/>
  <c r="F64" i="16"/>
  <c r="F27" i="16"/>
  <c r="F331" i="16"/>
  <c r="F59" i="16"/>
  <c r="F67" i="16"/>
  <c r="F340" i="16"/>
  <c r="F62" i="16"/>
  <c r="F31" i="15"/>
  <c r="F27" i="15"/>
  <c r="F76" i="15"/>
  <c r="F58" i="15"/>
  <c r="F239" i="15"/>
  <c r="F29" i="15"/>
  <c r="F241" i="15"/>
  <c r="F330" i="15"/>
  <c r="F341" i="15"/>
  <c r="F79" i="15"/>
  <c r="F33" i="15"/>
  <c r="F243" i="15"/>
  <c r="F332" i="15"/>
  <c r="F59" i="15"/>
  <c r="F25" i="15"/>
  <c r="F340" i="15"/>
  <c r="F331" i="15"/>
  <c r="F83" i="15"/>
  <c r="F73" i="15"/>
  <c r="F68" i="15"/>
  <c r="F322" i="15"/>
  <c r="F339" i="15"/>
  <c r="F66" i="15"/>
  <c r="F338" i="15"/>
  <c r="F152" i="15"/>
  <c r="F239" i="14"/>
  <c r="F58" i="14"/>
  <c r="F71" i="14"/>
  <c r="F140" i="14"/>
  <c r="F198" i="14" s="1"/>
  <c r="F53" i="14"/>
  <c r="F241" i="14"/>
  <c r="F63" i="14"/>
  <c r="F72" i="14"/>
  <c r="F237" i="14"/>
  <c r="F52" i="14"/>
  <c r="F20" i="14"/>
  <c r="F28" i="14" s="1"/>
  <c r="F29" i="14" s="1"/>
  <c r="F104" i="14" s="1"/>
  <c r="F67" i="14"/>
  <c r="F54" i="14"/>
  <c r="F226" i="14"/>
  <c r="F151" i="13"/>
  <c r="F144" i="13"/>
  <c r="F231" i="13"/>
  <c r="F34" i="13"/>
  <c r="F150" i="13"/>
  <c r="F313" i="13"/>
  <c r="F110" i="13"/>
  <c r="F163" i="13"/>
  <c r="F145" i="13"/>
  <c r="F167" i="13"/>
  <c r="F32" i="13"/>
  <c r="F152" i="13"/>
  <c r="F255" i="13"/>
  <c r="F143" i="13"/>
  <c r="F240" i="13"/>
  <c r="F103" i="13"/>
  <c r="F146" i="13"/>
  <c r="F168" i="13"/>
  <c r="F102" i="13"/>
  <c r="F31" i="13"/>
  <c r="F149" i="13"/>
  <c r="F311" i="13"/>
  <c r="F47" i="13"/>
  <c r="F65" i="13" s="1"/>
  <c r="F160" i="13"/>
  <c r="F148" i="13"/>
  <c r="F309" i="13"/>
  <c r="F114" i="13"/>
  <c r="F147" i="13"/>
  <c r="F253" i="13"/>
  <c r="F58" i="12"/>
  <c r="F61" i="12"/>
  <c r="F57" i="12"/>
  <c r="F28" i="12"/>
  <c r="F24" i="12"/>
  <c r="F60" i="12"/>
  <c r="F68" i="12"/>
  <c r="F55" i="12"/>
  <c r="F76" i="12"/>
  <c r="F22" i="12"/>
  <c r="F26" i="12"/>
  <c r="F67" i="12"/>
  <c r="F56" i="12"/>
  <c r="F125" i="12"/>
  <c r="F172" i="12" s="1"/>
  <c r="F59" i="12"/>
  <c r="F54" i="12"/>
  <c r="F75" i="12"/>
  <c r="F57" i="11"/>
  <c r="F75" i="11"/>
  <c r="F70" i="11"/>
  <c r="F119" i="11"/>
  <c r="F22" i="11"/>
  <c r="F32" i="11" s="1"/>
  <c r="F33" i="11" s="1"/>
  <c r="F87" i="11" s="1"/>
  <c r="F127" i="11"/>
  <c r="F67" i="11"/>
  <c r="F214" i="10"/>
  <c r="F61" i="10"/>
  <c r="F124" i="10"/>
  <c r="F62" i="10"/>
  <c r="F26" i="10"/>
  <c r="F22" i="10"/>
  <c r="F68" i="10"/>
  <c r="F76" i="10"/>
  <c r="F67" i="10"/>
  <c r="F75" i="10"/>
  <c r="F24" i="10"/>
  <c r="F28" i="10"/>
  <c r="F136" i="10"/>
  <c r="F64" i="10"/>
  <c r="F61" i="8"/>
  <c r="F32" i="8"/>
  <c r="F63" i="8"/>
  <c r="F73" i="8"/>
  <c r="F142" i="8"/>
  <c r="F134" i="8"/>
  <c r="F62" i="8"/>
  <c r="F30" i="8"/>
  <c r="F196" i="8"/>
  <c r="F212" i="8" s="1"/>
  <c r="F28" i="8"/>
  <c r="F93" i="7"/>
  <c r="F239" i="7" s="1"/>
  <c r="F181" i="6"/>
  <c r="F255" i="6"/>
  <c r="F75" i="6"/>
  <c r="F86" i="6"/>
  <c r="F72" i="6"/>
  <c r="F150" i="6"/>
  <c r="F82" i="6"/>
  <c r="F159" i="6"/>
  <c r="F28" i="6"/>
  <c r="F30" i="6"/>
  <c r="F176" i="6"/>
  <c r="F218" i="5"/>
  <c r="F81" i="5"/>
  <c r="F65" i="5"/>
  <c r="F220" i="5"/>
  <c r="F233" i="5"/>
  <c r="F62" i="5"/>
  <c r="F71" i="5"/>
  <c r="F142" i="5"/>
  <c r="F205" i="5" s="1"/>
  <c r="F59" i="5"/>
  <c r="F78" i="5"/>
  <c r="F49" i="5"/>
  <c r="F79" i="5"/>
  <c r="F28" i="5"/>
  <c r="F29" i="5" s="1"/>
  <c r="F111" i="5" s="1"/>
  <c r="F628" i="4"/>
  <c r="F720" i="4" s="1"/>
  <c r="F724" i="4" s="1"/>
  <c r="F98" i="3"/>
  <c r="F31" i="3"/>
  <c r="F29" i="3"/>
  <c r="F27" i="3"/>
  <c r="F64" i="3"/>
  <c r="F70" i="3" s="1"/>
  <c r="F71" i="3" s="1"/>
  <c r="F148" i="3" s="1"/>
  <c r="F242" i="3"/>
  <c r="F259" i="3" s="1"/>
  <c r="F33" i="3"/>
  <c r="F178" i="3"/>
  <c r="F222" i="3" s="1"/>
  <c r="F111" i="3"/>
  <c r="F306" i="1"/>
  <c r="F325" i="1" s="1"/>
  <c r="F232" i="1"/>
  <c r="F29" i="1"/>
  <c r="F130" i="1"/>
  <c r="F126" i="1"/>
  <c r="F128" i="1"/>
  <c r="F133" i="1"/>
  <c r="F149" i="1"/>
  <c r="F401" i="1"/>
  <c r="F434" i="1" s="1"/>
  <c r="F129" i="1"/>
  <c r="F27" i="1"/>
  <c r="F25" i="1"/>
  <c r="F216" i="1"/>
  <c r="F31" i="1"/>
  <c r="F150" i="1"/>
  <c r="F134" i="1"/>
  <c r="F132" i="1"/>
  <c r="F105" i="1"/>
  <c r="F79" i="1"/>
  <c r="F36" i="3" l="1"/>
  <c r="F37" i="3" s="1"/>
  <c r="F146" i="3" s="1"/>
  <c r="F294" i="1"/>
  <c r="F234" i="20"/>
  <c r="F108" i="22"/>
  <c r="F118" i="3"/>
  <c r="F119" i="3" s="1"/>
  <c r="F147" i="3" s="1"/>
  <c r="F150" i="3" s="1"/>
  <c r="F260" i="3" s="1"/>
  <c r="F314" i="19"/>
  <c r="F321" i="18"/>
  <c r="F224" i="17"/>
  <c r="F300" i="21"/>
  <c r="F77" i="14"/>
  <c r="F78" i="14" s="1"/>
  <c r="F105" i="14" s="1"/>
  <c r="F107" i="14" s="1"/>
  <c r="F258" i="14"/>
  <c r="F40" i="13"/>
  <c r="F66" i="13" s="1"/>
  <c r="F199" i="13" s="1"/>
  <c r="F332" i="13"/>
  <c r="F298" i="13"/>
  <c r="F123" i="13"/>
  <c r="F124" i="13" s="1"/>
  <c r="F201" i="13" s="1"/>
  <c r="F172" i="13"/>
  <c r="F173" i="13" s="1"/>
  <c r="F200" i="13" s="1"/>
  <c r="F32" i="12"/>
  <c r="F33" i="12" s="1"/>
  <c r="F92" i="12" s="1"/>
  <c r="F86" i="12"/>
  <c r="F87" i="12" s="1"/>
  <c r="F93" i="12" s="1"/>
  <c r="F81" i="11"/>
  <c r="F82" i="11" s="1"/>
  <c r="F88" i="11" s="1"/>
  <c r="F89" i="11" s="1"/>
  <c r="F167" i="11"/>
  <c r="F181" i="10"/>
  <c r="F32" i="10"/>
  <c r="F33" i="10" s="1"/>
  <c r="F92" i="10" s="1"/>
  <c r="F86" i="10"/>
  <c r="F87" i="10" s="1"/>
  <c r="F93" i="10" s="1"/>
  <c r="F36" i="8"/>
  <c r="F110" i="8" s="1"/>
  <c r="F83" i="8"/>
  <c r="F84" i="8" s="1"/>
  <c r="F111" i="8" s="1"/>
  <c r="F181" i="8"/>
  <c r="F217" i="6"/>
  <c r="F84" i="5"/>
  <c r="F85" i="5" s="1"/>
  <c r="F112" i="5" s="1"/>
  <c r="F114" i="5" s="1"/>
  <c r="F240" i="5"/>
  <c r="F36" i="1"/>
  <c r="F57" i="1" s="1"/>
  <c r="F184" i="1" s="1"/>
  <c r="F156" i="1"/>
  <c r="F157" i="1" s="1"/>
  <c r="F185" i="1" s="1"/>
  <c r="F106" i="1"/>
  <c r="F186" i="1" s="1"/>
  <c r="F638" i="22" l="1"/>
  <c r="F844" i="21"/>
  <c r="F719" i="20"/>
  <c r="F910" i="18"/>
  <c r="F725" i="17"/>
  <c r="F770" i="3"/>
  <c r="F168" i="11"/>
  <c r="F203" i="13"/>
  <c r="F94" i="10"/>
  <c r="F215" i="10" s="1"/>
  <c r="F114" i="8"/>
  <c r="F188" i="1"/>
  <c r="F215" i="2" l="1"/>
  <c r="F103" i="2"/>
  <c r="F25" i="2"/>
  <c r="F216" i="2"/>
  <c r="F100" i="2"/>
  <c r="F27" i="2"/>
  <c r="F210" i="2"/>
  <c r="F101" i="2"/>
  <c r="F264" i="2"/>
  <c r="F214" i="2"/>
  <c r="F102" i="2"/>
  <c r="F23" i="2"/>
  <c r="F97" i="2"/>
  <c r="F257" i="2"/>
  <c r="F226" i="2"/>
  <c r="F113" i="2"/>
  <c r="F64" i="2"/>
  <c r="F228" i="2"/>
  <c r="F114" i="2"/>
  <c r="F69" i="2"/>
  <c r="F218" i="2"/>
  <c r="F107" i="2"/>
  <c r="F29" i="2"/>
  <c r="F223" i="2"/>
  <c r="F110" i="2"/>
  <c r="F31" i="2"/>
  <c r="F201" i="2"/>
  <c r="F116" i="2"/>
  <c r="F194" i="2"/>
  <c r="F261" i="2"/>
  <c r="F98" i="2"/>
  <c r="F93" i="2"/>
  <c r="F248" i="2"/>
  <c r="F262" i="2"/>
  <c r="F94" i="2"/>
  <c r="F254" i="2"/>
  <c r="F95" i="2"/>
  <c r="F251" i="2"/>
  <c r="F92" i="2"/>
  <c r="F246" i="2"/>
  <c r="F186" i="2"/>
  <c r="F96" i="2"/>
  <c r="F244" i="2"/>
  <c r="F259" i="2"/>
  <c r="F208" i="2"/>
  <c r="F99" i="2"/>
  <c r="F209" i="2"/>
  <c r="F203" i="2"/>
  <c r="F206" i="2"/>
  <c r="F177" i="2"/>
  <c r="F91" i="2"/>
  <c r="F62" i="2"/>
  <c r="F21" i="2"/>
  <c r="F70" i="2" l="1"/>
  <c r="F71" i="2" s="1"/>
  <c r="F147" i="2" s="1"/>
  <c r="F32" i="2"/>
  <c r="F33" i="2" s="1"/>
  <c r="F145" i="2" s="1"/>
  <c r="F117" i="2"/>
  <c r="F118" i="2" s="1"/>
  <c r="F146" i="2" s="1"/>
  <c r="F265" i="2"/>
  <c r="F229" i="2"/>
  <c r="F149" i="2" l="1"/>
  <c r="F153" i="4"/>
  <c r="F215" i="4"/>
  <c r="F185" i="4"/>
  <c r="F56" i="4" l="1"/>
  <c r="F57" i="4" s="1"/>
  <c r="F62" i="4" s="1"/>
  <c r="F63" i="4" s="1"/>
  <c r="F216" i="4" s="1"/>
  <c r="F89" i="6"/>
  <c r="F90" i="6" s="1"/>
  <c r="F119" i="6" s="1"/>
  <c r="F40" i="6"/>
  <c r="F41" i="6" s="1"/>
  <c r="F118" i="6" s="1"/>
  <c r="F725" i="4" l="1"/>
  <c r="F122" i="6"/>
  <c r="F190" i="9" l="1"/>
  <c r="F218" i="9"/>
  <c r="F28" i="9"/>
  <c r="F29" i="9" s="1"/>
  <c r="F112" i="9" s="1"/>
  <c r="F254" i="9"/>
  <c r="F84" i="9"/>
  <c r="F85" i="9" s="1"/>
  <c r="F113" i="9" s="1"/>
  <c r="F115" i="9" l="1"/>
  <c r="F255" i="9" s="1"/>
</calcChain>
</file>

<file path=xl/sharedStrings.xml><?xml version="1.0" encoding="utf-8"?>
<sst xmlns="http://schemas.openxmlformats.org/spreadsheetml/2006/main" count="19990" uniqueCount="1738">
  <si>
    <t>Manual excavation of a trench (width 80cm) in materials of III and IV categories, along with loading and transport of excavated material and the bottom of the channel planning.</t>
  </si>
  <si>
    <t>Calculation per m3 of finished work (2x0,90x0,6+1.2x12.x12)x2. =</t>
  </si>
  <si>
    <r>
      <t>m</t>
    </r>
    <r>
      <rPr>
        <vertAlign val="superscript"/>
        <sz val="11"/>
        <color theme="1"/>
        <rFont val="Arial"/>
        <family val="2"/>
      </rPr>
      <t>3</t>
    </r>
  </si>
  <si>
    <t>SERIAL NUMBER</t>
  </si>
  <si>
    <t>1. PLUMBING</t>
  </si>
  <si>
    <t>1.1. EARTHWORKS</t>
  </si>
  <si>
    <t>Development of the placenta from the sand, along with planning and compaction.</t>
  </si>
  <si>
    <r>
      <t>Calculation per m</t>
    </r>
    <r>
      <rPr>
        <vertAlign val="superscript"/>
        <sz val="11"/>
        <color theme="1"/>
        <rFont val="Arial"/>
        <family val="2"/>
      </rPr>
      <t>3</t>
    </r>
    <r>
      <rPr>
        <sz val="11"/>
        <color theme="1"/>
        <rFont val="Arial"/>
        <family val="2"/>
      </rPr>
      <t>of finished work. (2x0,60x0,2)x2 =</t>
    </r>
  </si>
  <si>
    <t>TOTAL 1.1.  EARTHWORKS</t>
  </si>
  <si>
    <t>1.2. MASONRY AND BRICKLAYERING WORK</t>
  </si>
  <si>
    <t xml:space="preserve">       Holes for fitting the plumbing installations will be left during construction of AB structures. In the event of a change there will be a hand-made hole.</t>
  </si>
  <si>
    <t>Consuming breaking of openings in slabs and walls for plumbing penetrations along with repeated closing holes in all according to the technical requirements and technical regulations for this type of work.</t>
  </si>
  <si>
    <t>Calculation per piece.</t>
  </si>
  <si>
    <t>Psc</t>
  </si>
  <si>
    <t>Slice consuming breaking in slabs and walls for laying water pipes along with slice reclosing according to all the technical requirements and technical regulations for this type of work.</t>
  </si>
  <si>
    <r>
      <t>m</t>
    </r>
    <r>
      <rPr>
        <vertAlign val="superscript"/>
        <sz val="11"/>
        <color theme="1"/>
        <rFont val="Arial"/>
        <family val="2"/>
      </rPr>
      <t>1</t>
    </r>
  </si>
  <si>
    <t>TOTAL 1.2. MASONRY AND BRICKLAYERING WORK</t>
  </si>
  <si>
    <t>1.3.  ASSEMBLY WORK</t>
  </si>
  <si>
    <t>Supply and installation of steel galvanized water pipes Φ 2" (DN25mm), with the connections, cold water according to the plans of the project, together with associated fittings.</t>
  </si>
  <si>
    <t>Calculation per m of finished work</t>
  </si>
  <si>
    <t>Supply and installation of steel galvanized water pipes Φ 1" (DN25mm), with the connections, cold water according to the plans of the project, together with associated fittings. Assembly for washing objects.</t>
  </si>
  <si>
    <t>Supply and installation of steel galvanized water pipes Φ ¾ " (DN20mm), with the connections, cold water according to the plans of the project, together with associated fittings. Assembly for sanitaria.</t>
  </si>
  <si>
    <t>Calculation per m of finished work.</t>
  </si>
  <si>
    <t>Supply and installation of steel galvanized water pipes Φ ½ " (DN25mm), with the connections, cold water according to the plans of the project, together with associated fittings. Assembly for sanitaria.</t>
  </si>
  <si>
    <t>Supply and installation of flat leaky ball valve Φ 1 "on each trace distribution of cold water and test functioning. Valves are supplied with a chrome handle for opening and decorative chrome bezel.</t>
  </si>
  <si>
    <t>Calculation per 1 pc. really built on the property.</t>
  </si>
  <si>
    <t>psc.</t>
  </si>
  <si>
    <t>Supply and installation of flat leaky ball valve Φ ½ "on each trace distribution of cold water and test functioning. Valves are supplied with a chrome handle for opening and decorative chrome bezel.</t>
  </si>
  <si>
    <t>Supply and installation of ball valves with lever and unions Φ 1 "</t>
  </si>
  <si>
    <t>Testing by placing plumbing network under test pressure of 10 bar. The installation has to be under pressure as long as it does not inspect all connections. Minimum duration of the probe can be 120 minutes. Pressure drop must not exceed 0.1 bar.</t>
  </si>
  <si>
    <t>Calculation per m1 finished work.</t>
  </si>
  <si>
    <t>TOTAL 1.3. ASSEMBLY WORK</t>
  </si>
  <si>
    <t>SANITARY APPLIANCES AND SANITARY WARE</t>
  </si>
  <si>
    <t>SANITARY APPLIANCES AND ACCESSORIES</t>
  </si>
  <si>
    <t>Note:</t>
  </si>
  <si>
    <t>The contractor should offer type and color of the sanitary equipment in agreement with an investor or an architect, and then approach contracting and total access and installation of the same order. Sanitary ware and fittings must be first-class (white), with chrome and feeders, like the type GEBERIT, GROHE, DOLOMITE, LAUFEN or equivalent. Ports-microclimate of supply and sanitary sewers run after approval by investors.</t>
  </si>
  <si>
    <t xml:space="preserve">Toilet bowl </t>
  </si>
  <si>
    <t>Supply and installation of toilet bowls made of first class faience (sanitary ware), white color, and fully functional version with full plastic toilet cover and seat, toilet tank (low mounting) with angle valve and drain in the floor. Calculation per piece of fully installed toilet bowl.</t>
  </si>
  <si>
    <t>Sink</t>
  </si>
  <si>
    <t>Supply, transmission and assembly of first class faience sink, approx. 55 cm, together with chrome drainage tube and connecting material, one-hand mixer for hot and cold water, and angle valve Ø 1/2 "and all connecting material.</t>
  </si>
  <si>
    <t>Calculation per piece of fully built sink.</t>
  </si>
  <si>
    <t>Sanitary accessories</t>
  </si>
  <si>
    <t>Supply and installation of sanitary ware (class I - INOX, or Kimberly-Clark or equivalent) with:</t>
  </si>
  <si>
    <t>a) toilet cleaning kit</t>
  </si>
  <si>
    <t>b) toilet paper holder</t>
  </si>
  <si>
    <t>c) wall mirror, dimensions 600 x 400 mm, thickness 4 mm, with polished edges</t>
  </si>
  <si>
    <t>psc</t>
  </si>
  <si>
    <t>d) paper towel holder</t>
  </si>
  <si>
    <t>e) bowl for liquid soap</t>
  </si>
  <si>
    <t>TOTAL:</t>
  </si>
  <si>
    <t>TOTAL 1.4 SANITARY APPLIANCES AND SANITARY WARE</t>
  </si>
  <si>
    <t>TOTAL 1. PLUMBING</t>
  </si>
  <si>
    <t>2. SEWAGE</t>
  </si>
  <si>
    <t>Manual excavation of a trench width 80cm in materials of categories III and IV , along with loading and transport of excavated material and the bottom of the channel planning.</t>
  </si>
  <si>
    <r>
      <t>Calculation per m</t>
    </r>
    <r>
      <rPr>
        <vertAlign val="superscript"/>
        <sz val="11"/>
        <color theme="1"/>
        <rFont val="Arial"/>
        <family val="2"/>
      </rPr>
      <t>3</t>
    </r>
    <r>
      <rPr>
        <sz val="11"/>
        <color theme="1"/>
        <rFont val="Arial"/>
        <family val="2"/>
      </rPr>
      <t xml:space="preserve"> of finished work.</t>
    </r>
  </si>
  <si>
    <t>(2x0, 90x0, 6 x12.x12 +1.2) =</t>
  </si>
  <si>
    <t>(2x0, 60x0, 2) =</t>
  </si>
  <si>
    <t>Backfill of the trench with excavation material in 30 cm thick layers along with proper compaction.</t>
  </si>
  <si>
    <t>(2.81 to 0.24) x 1.2) =</t>
  </si>
  <si>
    <t>TOTAL 2.1.  EARTHWORKS</t>
  </si>
  <si>
    <t>2.2. MASONRY AND BRICKLAYERING WORK</t>
  </si>
  <si>
    <t>Holes for fitting the plumbing installations will be left during construction of AB structures. In the event of a change there will be a hand-made hole.</t>
  </si>
  <si>
    <t>Consuming breaking openings in slabs and walls for the incursions of sewer pipes along with repeated closing holes in all according to the technical requirements and technical regulations for this type of work.</t>
  </si>
  <si>
    <t>Slice consuming breaking in slabs and walls for laying sewer pipes along with slice reclosing according to all the technical requirements and technical regulations for this type of work.</t>
  </si>
  <si>
    <t>Providing drainage pipes to a height of 360 cm from the upper level of the flat roof.</t>
  </si>
  <si>
    <t>size 25x25 cm</t>
  </si>
  <si>
    <t>TOTAL 2.2. MASONRY AND BRICKLAYERING WORK</t>
  </si>
  <si>
    <t>ASSEMBLY WORK</t>
  </si>
  <si>
    <t>Procurement of materials, transportation, installation, thermal insulation, functional and pressure test.</t>
  </si>
  <si>
    <t>PVC sewer pipes for home sewers.</t>
  </si>
  <si>
    <t>Supply and installation of PVC sewer pipes for the performance of internal sewage system, according to DIN 8061 and DIN 19531, with all necessary wiring and fittings and small installation material. Perform sealing sewer pipes with rubber rings. Bid to define the exact type of offered sewer, pipes with a certificate that guarantees the quality of pipes and fittings attached. Mandatory sample and approval before making the installation and approved by supervision, by the enrollment in the construction diary. Pipes of dubious quality, without adequate documentation, are forbidden to install. Mandatory photo documentation of built status before backfilling the trench in paragraph 1.1.).</t>
  </si>
  <si>
    <t>This item includes all the work and all materials, pipe fittings, auxiliary material for joining and fixing - clips for fixed and sliding points.</t>
  </si>
  <si>
    <t>Calculation per m of built sewers.</t>
  </si>
  <si>
    <t>DN 110</t>
  </si>
  <si>
    <t>m</t>
  </si>
  <si>
    <t>DN 50</t>
  </si>
  <si>
    <t>PVC sewer revision / sweepers</t>
  </si>
  <si>
    <t>Supply and installation of PVC sewer audit / sweepers for installation in the bottom of the control shaft AB.</t>
  </si>
  <si>
    <t>Calculation per piece embedded audit / sweepers.</t>
  </si>
  <si>
    <t>TOP drainage tube</t>
  </si>
  <si>
    <t>Procurement, supply and installation of the plastic top siphon with horizontal drains diameter Ø50 mm with a grid of stainless steel measuring 150 x 150 mm.</t>
  </si>
  <si>
    <t>Calculation per piece integrated top siphon.</t>
  </si>
  <si>
    <t xml:space="preserve">psc  </t>
  </si>
  <si>
    <t>PVC ventilation cap</t>
  </si>
  <si>
    <t>Supply and installation of vertical sewer vent caps, along with copper flashings including a link to waterproof (as type Braas or equivalent). Ventilation cap (set) Ø 50 mm.</t>
  </si>
  <si>
    <t>Calculation per piece fitted caps.</t>
  </si>
  <si>
    <t>Testing the building sewage</t>
  </si>
  <si>
    <t>Testing of complete sewage facility with associated buildings pane and header tanks, etc. on the bandwidth and functionality. Testing performed prior to closing pipeline trenches and painting with photographic documentation of the required item 1.1. After successful completion of testing the functionality and impermeability, issue a certificate about the same. Development of rules / instructions on the operation and maintenance of the entire drainage system of the building is included in this item.</t>
  </si>
  <si>
    <t>Calculation per m of tested network.</t>
  </si>
  <si>
    <t>TOTAL 2.3. ASSEMBLY WORK</t>
  </si>
  <si>
    <t>TOTAL 2. SEWAGE</t>
  </si>
  <si>
    <t>3. SPRINKLER NETWORK</t>
  </si>
  <si>
    <t>3.1. EARTHWORKS</t>
  </si>
  <si>
    <t>The calculation is performed at plumbing works, because the installation of water and hydrant network is laid in the same trench.</t>
  </si>
  <si>
    <t>Manual excavation of a 80cm wide trench   in materials of categories III and IV, along with loading and transport of excavated material and planning of the bottom of the channel.</t>
  </si>
  <si>
    <r>
      <t>Calculation per m</t>
    </r>
    <r>
      <rPr>
        <vertAlign val="superscript"/>
        <sz val="11"/>
        <color theme="1"/>
        <rFont val="Arial"/>
        <family val="2"/>
      </rPr>
      <t xml:space="preserve">3 </t>
    </r>
    <r>
      <rPr>
        <sz val="11"/>
        <color theme="1"/>
        <rFont val="Arial"/>
        <family val="2"/>
      </rPr>
      <t>of finished work.</t>
    </r>
  </si>
  <si>
    <t>TOTAL 3,1.  EARTHWORKS</t>
  </si>
  <si>
    <t>3.2. MASONRY AND BRICKLAYERING WORK</t>
  </si>
  <si>
    <t>TOTAL 3.2. MASONRY AND BRICKLAYERING WORK</t>
  </si>
  <si>
    <t>3.3. ASSEMBLY WORK</t>
  </si>
  <si>
    <t>Supply and installation of steel galvanized water pipes Φ 1 " (DN32mm), with the connections, for emptying of sprinkler network, together with the associated fittings. Calculation per m of finished work</t>
  </si>
  <si>
    <t>Supply and installation of steel galvanized water pipes Φ 1 " (DN32mm), with the connections, for drain line near signal valve according to the plans of the project, together with the associated fittings. Calculation per m of finished work</t>
  </si>
  <si>
    <t>Supply and installation of steel galvanized water pipes Φ 1 "(DN25mm), with the connections, for cold water according to the plans of the project, together with the associated fittings. Calculation per m of finished work</t>
  </si>
  <si>
    <t>Supply and installation of galvanized steel plumbing Φ 5/4 "(DN32mm), with the development of compounds for cold water according to the design of the project, together with the associated fittings. Calculation per m of finished work.</t>
  </si>
  <si>
    <t>Supply and installation of galvanized steel plumbing Φ 6/4 "(DN40mm), with the development of compounds for cold water according to the design of the project, together with the associated fittings. Calculation per m of finished work.</t>
  </si>
  <si>
    <t>Supply and installation of galvanized steel plumbing Φ 2 "(DN50mm), with the development of compounds for cold water according to the design of the project, together with the associated fittings. Calculation per m of finished work</t>
  </si>
  <si>
    <t>Supply and installation of galvanized steel plumbing Φ 3 "(DN25mm), with the development of compounds for cold water according to the design of the project, together with the associated fittings. Calculation per m3 of finished work.</t>
  </si>
  <si>
    <t>Supply and installation of water pipes ducktail Ø 4"together with associated fittings. Calculation per m of finished work.</t>
  </si>
  <si>
    <t xml:space="preserve">Supply and installation of DUCTIL water pipes Ø 8“ together with associated </t>
  </si>
  <si>
    <t>Supply control valve for the dry signal system on Ø 4“.</t>
  </si>
  <si>
    <t>Supply of mechanical devices for fire alarm systems (purchase bundled with valve control signal).</t>
  </si>
  <si>
    <t>Supply of electrical signaling devices (purchase bundled with the valve control signal).</t>
  </si>
  <si>
    <t>Supply of gate valve with oval body PN10 DN 100</t>
  </si>
  <si>
    <t>Supply and installation of non-return valve diameter Ø 8 " at the inlet line for sprinkler network.</t>
  </si>
  <si>
    <t>Building supply lines for fire engines from DUCTIL tube Ø 3 "</t>
  </si>
  <si>
    <t>Supply and installation of non-return valve Ø 3 „at the inlet lines for fire trucks.</t>
  </si>
  <si>
    <t>Supply and installation of connectors for connection Ø 3” fire engines (double type connector).</t>
  </si>
  <si>
    <t>Supply and installation of flat leaky ball valve Φ 1"in some trace distribution of cold water and functioning trial. Valves are supplied with a chrome handle for opening and decorative chrome bezel. Calculation per 1 piece that is really built on the property..</t>
  </si>
  <si>
    <t>Supply and installation of ball valves with lever and unions Φ 1 "Calculation per 1 pc. Really built on the property.</t>
  </si>
  <si>
    <t>Supply and installation of sprinkler Φ1" with capacity of 0,50 l/s Calculation per 1 pc. Really built on the property.</t>
  </si>
  <si>
    <t>Supply and installation of sprinkler Φ1" with capacity of 0,70 l/s Calculation per 1 pc. Really built on the property.</t>
  </si>
  <si>
    <t>Supply and installation of sprinkler Φ1" with capacity of 0,80 l/s Calculation per 1 pc. Really built on the property.</t>
  </si>
  <si>
    <t>TOTAL 3.3. ASSEMBLY WORK</t>
  </si>
  <si>
    <t>TOTAL 3. SPRINKLER NETWORK</t>
  </si>
  <si>
    <t>4. PRECIPITATOR</t>
  </si>
  <si>
    <t>4.1.</t>
  </si>
  <si>
    <t>EARTHWORKS</t>
  </si>
  <si>
    <t>Excavation category III countries, machine way at depth of 0-3.5 m rejection from the country at a distance 1.0 m from the edge of the excavation.</t>
  </si>
  <si>
    <t>Backfilling excavated soil septic, with compacting in layers of 30 cm.</t>
  </si>
  <si>
    <t>Removal of excess soil to the landfill with spreading and leveling the dump.</t>
  </si>
  <si>
    <t>        (15.62 to 9.36) x 1, 20</t>
  </si>
  <si>
    <t>Supply, filling and compacting gravel for the bottom plate surface sewage in thickness from 20 cm</t>
  </si>
  <si>
    <t>TOTAL EARTHWORKS</t>
  </si>
  <si>
    <t>CONCRETE WORKS</t>
  </si>
  <si>
    <t>Making septic bottom plate from the reinforced concrete MB 30.</t>
  </si>
  <si>
    <t>Making walls from the-reinforced concrete MB 30. Walls width d=15 cm. Making the double-sided plate.</t>
  </si>
  <si>
    <t>Fabrication and installation of armor for the bottom plate and walls.</t>
  </si>
  <si>
    <t>MC 30</t>
  </si>
  <si>
    <t>Kg</t>
  </si>
  <si>
    <t>RA 400/500</t>
  </si>
  <si>
    <t>TOTAL CONCRETE WORKS</t>
  </si>
  <si>
    <t>4.3.</t>
  </si>
  <si>
    <t>Supply and installation of PVC pipes and fittings Ø 200</t>
  </si>
  <si>
    <t>Supply and installation of steel covers.</t>
  </si>
  <si>
    <t>Dim. 80x80 cm</t>
  </si>
  <si>
    <t>Dim. 80x90 cm</t>
  </si>
  <si>
    <t>Dim. 80x95</t>
  </si>
  <si>
    <t>TOTAL ASSEMBLY WORK</t>
  </si>
  <si>
    <t>TOTAL PRECIPITATOR</t>
  </si>
  <si>
    <t>RECAPITULATION</t>
  </si>
  <si>
    <t>2.SPRINKLER NETWORK</t>
  </si>
  <si>
    <t>3.SEWAGE</t>
  </si>
  <si>
    <t>Total:</t>
  </si>
  <si>
    <t>Backfill of the trench with the excavation material in layers 30 cm thick along with proper compaction.</t>
  </si>
  <si>
    <r>
      <t>Calculation per m</t>
    </r>
    <r>
      <rPr>
        <vertAlign val="superscript"/>
        <sz val="11"/>
        <color theme="1"/>
        <rFont val="Arial"/>
        <family val="2"/>
      </rPr>
      <t>3</t>
    </r>
    <r>
      <rPr>
        <sz val="11"/>
        <color theme="1"/>
        <rFont val="Arial"/>
        <family val="2"/>
      </rPr>
      <t>of finished work. ((2,81-0,24) x 1,2)x2 =</t>
    </r>
  </si>
  <si>
    <t>No</t>
  </si>
  <si>
    <r>
      <t xml:space="preserve">An item of bill of quantities - </t>
    </r>
    <r>
      <rPr>
        <b/>
        <sz val="11"/>
        <color theme="1"/>
        <rFont val="Arial"/>
        <family val="2"/>
      </rPr>
      <t xml:space="preserve">equipment for air conditioning </t>
    </r>
    <r>
      <rPr>
        <sz val="11"/>
        <color theme="1"/>
        <rFont val="Arial"/>
        <family val="2"/>
      </rPr>
      <t>- delivery, transportation, assembly-</t>
    </r>
  </si>
  <si>
    <t>Unit of measure</t>
  </si>
  <si>
    <t>Quantity</t>
  </si>
  <si>
    <t>Total price</t>
  </si>
  <si>
    <r>
      <t>Air handling type KNND d50 18/09-FM, FTT, RPDTA, KDTA, L, VF***18/9-A, FTT, RPDTA, L, VF (flow 14760 m</t>
    </r>
    <r>
      <rPr>
        <vertAlign val="superscript"/>
        <sz val="11"/>
        <color theme="1"/>
        <rFont val="Arial"/>
        <family val="2"/>
      </rPr>
      <t>3</t>
    </r>
    <r>
      <rPr>
        <sz val="11"/>
        <color theme="1"/>
        <rFont val="Arial"/>
        <family val="2"/>
      </rPr>
      <t>/h)</t>
    </r>
    <r>
      <rPr>
        <sz val="11"/>
        <color rgb="FFFF6600"/>
        <rFont val="Arial"/>
        <family val="2"/>
      </rPr>
      <t xml:space="preserve"> </t>
    </r>
    <r>
      <rPr>
        <sz val="11"/>
        <color theme="1"/>
        <rFont val="Arial"/>
        <family val="2"/>
      </rPr>
      <t>from Slovenia Hidria completely made of:</t>
    </r>
  </si>
  <si>
    <t>-Housings-painted inside and out in RAL 7035, class of thermal transmittance T2 class TB2 thermal bridges, the mechanical stability of D1.</t>
  </si>
  <si>
    <t>-Summer-design conditions:</t>
  </si>
  <si>
    <r>
      <t>Outdoor air: 44</t>
    </r>
    <r>
      <rPr>
        <vertAlign val="superscript"/>
        <sz val="11"/>
        <color theme="1"/>
        <rFont val="Arial"/>
        <family val="2"/>
      </rPr>
      <t>0</t>
    </r>
    <r>
      <rPr>
        <sz val="11"/>
        <color theme="1"/>
        <rFont val="Arial"/>
        <family val="2"/>
      </rPr>
      <t>C / 6% r.v., space 22</t>
    </r>
    <r>
      <rPr>
        <vertAlign val="superscript"/>
        <sz val="11"/>
        <color theme="1"/>
        <rFont val="Arial"/>
        <family val="2"/>
      </rPr>
      <t>0</t>
    </r>
    <r>
      <rPr>
        <sz val="11"/>
        <color theme="1"/>
        <rFont val="Arial"/>
        <family val="2"/>
      </rPr>
      <t>C</t>
    </r>
  </si>
  <si>
    <t>-Winter-design conditions:</t>
  </si>
  <si>
    <r>
      <t>Outdoor air: 6</t>
    </r>
    <r>
      <rPr>
        <vertAlign val="superscript"/>
        <sz val="11"/>
        <color theme="1"/>
        <rFont val="Arial"/>
        <family val="2"/>
      </rPr>
      <t>0</t>
    </r>
    <r>
      <rPr>
        <sz val="11"/>
        <color theme="1"/>
        <rFont val="Arial"/>
        <family val="2"/>
      </rPr>
      <t>C /80% r.v., space 22</t>
    </r>
    <r>
      <rPr>
        <vertAlign val="superscript"/>
        <sz val="11"/>
        <color theme="1"/>
        <rFont val="Arial"/>
        <family val="2"/>
      </rPr>
      <t>0</t>
    </r>
    <r>
      <rPr>
        <sz val="11"/>
        <color theme="1"/>
        <rFont val="Arial"/>
        <family val="2"/>
      </rPr>
      <t>C</t>
    </r>
  </si>
  <si>
    <t>-Feeder supply part:</t>
  </si>
  <si>
    <t xml:space="preserve">            -Flexible connection</t>
  </si>
  <si>
    <t>-Air intake</t>
  </si>
  <si>
    <t>-Section-filter with metal filter class G3 filtration</t>
  </si>
  <si>
    <t>-Section with a bag filter class F7 filtration</t>
  </si>
  <si>
    <t>- Section of plate recuperator  with efficiency  min 60% in summer period</t>
  </si>
  <si>
    <r>
      <t>-Section DX-reversible heat exchanger, outlet temperature of 15</t>
    </r>
    <r>
      <rPr>
        <vertAlign val="superscript"/>
        <sz val="11"/>
        <color theme="1"/>
        <rFont val="Arial"/>
        <family val="2"/>
      </rPr>
      <t>0</t>
    </r>
    <r>
      <rPr>
        <sz val="11"/>
        <color theme="1"/>
        <rFont val="Arial"/>
        <family val="2"/>
      </rPr>
      <t xml:space="preserve">C in summer </t>
    </r>
  </si>
  <si>
    <t>-Empty sections</t>
  </si>
  <si>
    <r>
      <t>-Section-fan, direct drive, vertical discharge, flow of 14760 m</t>
    </r>
    <r>
      <rPr>
        <vertAlign val="superscript"/>
        <sz val="11"/>
        <color theme="1"/>
        <rFont val="Arial"/>
        <family val="2"/>
      </rPr>
      <t>3</t>
    </r>
    <r>
      <rPr>
        <sz val="11"/>
        <color theme="1"/>
        <rFont val="Arial"/>
        <family val="2"/>
      </rPr>
      <t>/hr</t>
    </r>
    <r>
      <rPr>
        <sz val="11"/>
        <color rgb="FFFF6600"/>
        <rFont val="Arial"/>
        <family val="2"/>
      </rPr>
      <t xml:space="preserve">, </t>
    </r>
    <r>
      <rPr>
        <sz val="11"/>
        <color theme="1"/>
        <rFont val="Arial"/>
        <family val="2"/>
      </rPr>
      <t>the external pressure drop 500 Pa</t>
    </r>
  </si>
  <si>
    <t>-Flexible connection</t>
  </si>
  <si>
    <t>Drain part:</t>
  </si>
  <si>
    <t>Suction-section of vertical air intake</t>
  </si>
  <si>
    <t>Section-filtration fabric filter class F5</t>
  </si>
  <si>
    <t>- section of plate recuperator efficiency min. 60% in summer period</t>
  </si>
  <si>
    <r>
      <t xml:space="preserve"> -Section of ventilator with direct drive, vertical discharge in »Ex« execution, flow with two values 14760 m</t>
    </r>
    <r>
      <rPr>
        <vertAlign val="superscript"/>
        <sz val="11"/>
        <color theme="1"/>
        <rFont val="Arial"/>
        <family val="2"/>
      </rPr>
      <t>3</t>
    </r>
    <r>
      <rPr>
        <sz val="11"/>
        <color theme="1"/>
        <rFont val="Arial"/>
        <family val="2"/>
      </rPr>
      <t>/h,</t>
    </r>
    <r>
      <rPr>
        <sz val="11"/>
        <color rgb="FFFF6600"/>
        <rFont val="Arial"/>
        <family val="2"/>
      </rPr>
      <t xml:space="preserve"> </t>
    </r>
    <r>
      <rPr>
        <sz val="11"/>
        <color theme="1"/>
        <rFont val="Arial"/>
        <family val="2"/>
      </rPr>
      <t>external pressure drop 500 Pa</t>
    </r>
  </si>
  <si>
    <r>
      <t>-Flexible connector</t>
    </r>
    <r>
      <rPr>
        <sz val="11"/>
        <color rgb="FFFF6600"/>
        <rFont val="Arial"/>
        <family val="2"/>
      </rPr>
      <t xml:space="preserve"> </t>
    </r>
  </si>
  <si>
    <t>set</t>
  </si>
  <si>
    <t>Compressor condensing units as of Hidria for outdoor installation in the performance of reversible heat pumps</t>
  </si>
  <si>
    <r>
      <t>- A tropical version for operation up to 52</t>
    </r>
    <r>
      <rPr>
        <vertAlign val="superscript"/>
        <sz val="11"/>
        <color theme="1"/>
        <rFont val="Arial"/>
        <family val="2"/>
      </rPr>
      <t>0</t>
    </r>
    <r>
      <rPr>
        <sz val="11"/>
        <color theme="1"/>
        <rFont val="Arial"/>
        <family val="2"/>
      </rPr>
      <t>C</t>
    </r>
  </si>
  <si>
    <t>- Freon R410A</t>
  </si>
  <si>
    <t>- The unit is equipped with its own automatic control of the cooling process, the ability to connect to BMS</t>
  </si>
  <si>
    <r>
      <t>- Cooling capacity of 105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</si>
  <si>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- 50 kW heating capacity at outside temperature 7</t>
    </r>
    <r>
      <rPr>
        <vertAlign val="superscript"/>
        <sz val="11"/>
        <color theme="1"/>
        <rFont val="Arial"/>
        <family val="2"/>
      </rPr>
      <t>0</t>
    </r>
    <r>
      <rPr>
        <sz val="11"/>
        <color theme="1"/>
        <rFont val="Arial"/>
        <family val="2"/>
      </rPr>
      <t>C</t>
    </r>
  </si>
  <si>
    <t>The price includes connection of compressor condensing unit with air chamber.</t>
  </si>
  <si>
    <t>Control equipment includes air chambers</t>
  </si>
  <si>
    <t>- DDC controller</t>
  </si>
  <si>
    <t>- Electrical cabinets (condensing unit power over cabinet air chamber)</t>
  </si>
  <si>
    <t>- Pressure sensors</t>
  </si>
  <si>
    <t>- Sensors dirty filter</t>
  </si>
  <si>
    <t>- electric motor drives of dampers with spring return</t>
  </si>
  <si>
    <t>- automatic elements inside air conditioning chamber om antiexplosive design</t>
  </si>
  <si>
    <t xml:space="preserve">Axial ventilator as Klima Slovenia given in antiexplosive design </t>
  </si>
  <si>
    <t>type AVS 355-4T-AO-B/Ex,</t>
  </si>
  <si>
    <t>N=0,35 kW,n=1350 o/min.</t>
  </si>
  <si>
    <t>Exhaust grid with regulator in antiexplosive design size 250x500</t>
  </si>
  <si>
    <t>pcs</t>
  </si>
  <si>
    <t>-Equipment of the system for humidifying air. In all of the EMA as Hr.</t>
  </si>
  <si>
    <t>-Pump Station high pressure</t>
  </si>
  <si>
    <t>Condair HP100 with VFD capacity of water</t>
  </si>
  <si>
    <t>5 ÷ 200 kg / h, N = 0.5 kW</t>
  </si>
  <si>
    <t>-Droplet eliminator Condair HP</t>
  </si>
  <si>
    <t>size 600x300</t>
  </si>
  <si>
    <t>-System from the line with seven nozzles Condor HP capacity is 4.5 l / h</t>
  </si>
  <si>
    <t>-Condor 3 HP, valve block of 3 valves with seven degrees of ventilation</t>
  </si>
  <si>
    <t>-HST 010 duct humidity sensor</t>
  </si>
  <si>
    <t>-Condor HP Slave</t>
  </si>
  <si>
    <r>
      <t xml:space="preserve">-Pipeline from </t>
    </r>
    <r>
      <rPr>
        <sz val="11"/>
        <color theme="1"/>
        <rFont val="Symbol"/>
        <family val="1"/>
        <charset val="2"/>
      </rPr>
      <t>f</t>
    </r>
    <r>
      <rPr>
        <sz val="11"/>
        <color theme="1"/>
        <rFont val="Arial"/>
        <family val="2"/>
      </rPr>
      <t>1/4''</t>
    </r>
  </si>
  <si>
    <t>Complete with commissioning</t>
  </si>
  <si>
    <t>kom.</t>
  </si>
  <si>
    <t>met.</t>
  </si>
  <si>
    <r>
      <t xml:space="preserve">Equipment for air distribution like of the Hydra in the anti-explosive performance of space Ex zone 1 and </t>
    </r>
    <r>
      <rPr>
        <sz val="11"/>
        <color rgb="FF000000"/>
        <rFont val="Arial"/>
        <family val="2"/>
      </rPr>
      <t>accompanying documentation attesting in all of the Hidria like:</t>
    </r>
  </si>
  <si>
    <t>-Exterior steel grate with additional protection when working in touch with sand</t>
  </si>
  <si>
    <t>tipe APZR/ANŽ-4/3  size 1850x850</t>
  </si>
  <si>
    <t>- exhaust exterior steel grate</t>
  </si>
  <si>
    <r>
      <t>Type AZR/</t>
    </r>
    <r>
      <rPr>
        <sz val="11"/>
        <color theme="1"/>
        <rFont val="Arial"/>
        <family val="2"/>
      </rPr>
      <t>ANŽ-4/3 size  1850x850</t>
    </r>
  </si>
  <si>
    <t>-nozzle for square channel TŠ-5,</t>
  </si>
  <si>
    <t>size.315</t>
  </si>
  <si>
    <t>size.400</t>
  </si>
  <si>
    <t xml:space="preserve">-ant-fire dampers for wall width L=750 </t>
  </si>
  <si>
    <t>PL-15 EL120S/A2/T12/Ex-Z</t>
  </si>
  <si>
    <t xml:space="preserve">Size 900x500 </t>
  </si>
  <si>
    <t xml:space="preserve">Size 600x350 </t>
  </si>
  <si>
    <t>Size 600x300</t>
  </si>
  <si>
    <t>Intake and exhaust grilles type AR-17 with two rows of blades and the flow regulator</t>
  </si>
  <si>
    <t>Size.625x325</t>
  </si>
  <si>
    <t>Size 325x325</t>
  </si>
  <si>
    <t>Size 525x225</t>
  </si>
  <si>
    <t>Size 525x175</t>
  </si>
  <si>
    <t>size 425x175</t>
  </si>
  <si>
    <t>Size 325x175</t>
  </si>
  <si>
    <t>Volume control damper RŽ-2/Ex-Z</t>
  </si>
  <si>
    <t>Size 500x350</t>
  </si>
  <si>
    <t>Size.600x300</t>
  </si>
  <si>
    <t>Size.400x400</t>
  </si>
  <si>
    <t>Size.350x200</t>
  </si>
  <si>
    <t>pcs.</t>
  </si>
  <si>
    <t>Pcs</t>
  </si>
  <si>
    <t>Galvanized  sheet metal ducts of square and circular diameter of plate  0,8  mm with sealing, making of connections, accessories for hanging, openings for cleaning and everything else that is necessary for the completeness of creating installation including testing and balancing.</t>
  </si>
  <si>
    <t>kg.</t>
  </si>
  <si>
    <t>Insulation sheet metal channels with self-adhesive foam mass (λ = 0.04 W / mK) which in itself has affixed aluminum foil 25 mm thick reinforced with the channel strips and edge profiles.</t>
  </si>
  <si>
    <r>
      <t>Calculated per m</t>
    </r>
    <r>
      <rPr>
        <vertAlign val="superscript"/>
        <sz val="11"/>
        <color theme="1"/>
        <rFont val="Arial"/>
        <family val="2"/>
      </rPr>
      <t>2</t>
    </r>
  </si>
  <si>
    <r>
      <t>m</t>
    </r>
    <r>
      <rPr>
        <vertAlign val="superscript"/>
        <sz val="11"/>
        <color theme="1"/>
        <rFont val="Arial"/>
        <family val="2"/>
      </rPr>
      <t>2</t>
    </r>
  </si>
  <si>
    <t>Fine regulation, commissioning, testing capacity and quantity.</t>
  </si>
  <si>
    <t>commissioning</t>
  </si>
  <si>
    <t>Total air cinditioning equipment:</t>
  </si>
  <si>
    <r>
      <t>4.2</t>
    </r>
    <r>
      <rPr>
        <sz val="11"/>
        <color theme="1"/>
        <rFont val="Arial"/>
        <family val="2"/>
      </rPr>
      <t xml:space="preserve"> </t>
    </r>
    <r>
      <rPr>
        <b/>
        <sz val="11"/>
        <color theme="1"/>
        <rFont val="Arial"/>
        <family val="2"/>
      </rPr>
      <t>Equipment for compressed air</t>
    </r>
  </si>
  <si>
    <r>
      <t xml:space="preserve">An item of bill of quantities - </t>
    </r>
    <r>
      <rPr>
        <b/>
        <sz val="11"/>
        <color theme="1"/>
        <rFont val="Arial"/>
        <family val="2"/>
      </rPr>
      <t>equipment for compressed air -</t>
    </r>
    <r>
      <rPr>
        <sz val="11"/>
        <color theme="1"/>
        <rFont val="Arial"/>
        <family val="2"/>
      </rPr>
      <t xml:space="preserve"> delivery, transportation, assembly-</t>
    </r>
  </si>
  <si>
    <t>Delivery and installation of rotary screw compressors as type CSM 5.5 X MINI product CECCATO, with following technical characteristics:</t>
  </si>
  <si>
    <r>
      <t>-</t>
    </r>
    <r>
      <rPr>
        <sz val="7"/>
        <color theme="1"/>
        <rFont val="Times New Roman"/>
        <family val="1"/>
      </rPr>
      <t xml:space="preserve">       </t>
    </r>
    <r>
      <rPr>
        <sz val="11"/>
        <color theme="1"/>
        <rFont val="Arial"/>
        <family val="2"/>
      </rPr>
      <t>Model type CSM 5,5 X MINI,</t>
    </r>
  </si>
  <si>
    <r>
      <t>-</t>
    </r>
    <r>
      <rPr>
        <sz val="7"/>
        <color theme="1"/>
        <rFont val="Times New Roman"/>
        <family val="1"/>
      </rPr>
      <t xml:space="preserve">       </t>
    </r>
    <r>
      <rPr>
        <sz val="11"/>
        <color theme="1"/>
        <rFont val="Arial"/>
        <family val="2"/>
      </rPr>
      <t>Air pressure up to 10 bar (145 psi),</t>
    </r>
  </si>
  <si>
    <r>
      <t>-</t>
    </r>
    <r>
      <rPr>
        <sz val="7"/>
        <color theme="1"/>
        <rFont val="Times New Roman"/>
        <family val="1"/>
      </rPr>
      <t xml:space="preserve">       </t>
    </r>
    <r>
      <rPr>
        <sz val="11"/>
        <color theme="1"/>
        <rFont val="Arial"/>
        <family val="2"/>
      </rPr>
      <t>Power 4 kW (5,5 HP),</t>
    </r>
  </si>
  <si>
    <r>
      <t>-</t>
    </r>
    <r>
      <rPr>
        <sz val="7"/>
        <color theme="1"/>
        <rFont val="Times New Roman"/>
        <family val="1"/>
      </rPr>
      <t xml:space="preserve">       </t>
    </r>
    <r>
      <rPr>
        <sz val="11"/>
        <color theme="1"/>
        <rFont val="Arial"/>
        <family val="2"/>
      </rPr>
      <t>Flow 470 lit/min 28,2 m</t>
    </r>
    <r>
      <rPr>
        <vertAlign val="superscript"/>
        <sz val="11"/>
        <color theme="1"/>
        <rFont val="Arial"/>
        <family val="2"/>
      </rPr>
      <t>2</t>
    </r>
    <r>
      <rPr>
        <sz val="11"/>
        <color theme="1"/>
        <rFont val="Arial"/>
        <family val="2"/>
      </rPr>
      <t>/h,</t>
    </r>
  </si>
  <si>
    <r>
      <t>-</t>
    </r>
    <r>
      <rPr>
        <sz val="7"/>
        <color theme="1"/>
        <rFont val="Times New Roman"/>
        <family val="1"/>
      </rPr>
      <t xml:space="preserve">       </t>
    </r>
    <r>
      <rPr>
        <sz val="11"/>
        <color theme="1"/>
        <rFont val="Arial"/>
        <family val="2"/>
      </rPr>
      <t>Noise level 62 dB</t>
    </r>
  </si>
  <si>
    <r>
      <t>-</t>
    </r>
    <r>
      <rPr>
        <sz val="7"/>
        <color theme="1"/>
        <rFont val="Times New Roman"/>
        <family val="1"/>
      </rPr>
      <t xml:space="preserve">       </t>
    </r>
    <r>
      <rPr>
        <sz val="11"/>
        <color theme="1"/>
        <rFont val="Arial"/>
        <family val="2"/>
      </rPr>
      <t>Power supply 400/50/3  V/hz/Ph</t>
    </r>
  </si>
  <si>
    <r>
      <t>-</t>
    </r>
    <r>
      <rPr>
        <sz val="7"/>
        <color theme="1"/>
        <rFont val="Times New Roman"/>
        <family val="1"/>
      </rPr>
      <t xml:space="preserve">       </t>
    </r>
    <r>
      <rPr>
        <sz val="11"/>
        <color theme="1"/>
        <rFont val="Arial"/>
        <family val="2"/>
      </rPr>
      <t>Bowl volume 300 (lit)</t>
    </r>
  </si>
  <si>
    <t>The docking reinforced flexible hose with couplings 1/2" L=1m</t>
  </si>
  <si>
    <t>Delivery and installation of galvanized steel pipes- 1/2"</t>
  </si>
  <si>
    <t>Delivery and installation of galvanized steel pipe arches - 1/2"</t>
  </si>
  <si>
    <t xml:space="preserve">pcs </t>
  </si>
  <si>
    <t>Delivery and installation of galvanized steel pipeT pieces- T piece 1/2"</t>
  </si>
  <si>
    <t>Supply and installation of valves for compressed air with connection for flxible hose.</t>
  </si>
  <si>
    <t xml:space="preserve">- R 1/2" </t>
  </si>
  <si>
    <t>Supply and installation of a flexible hose for air, length 10m in a set, rolled on a circular holder.</t>
  </si>
  <si>
    <t xml:space="preserve">Supply and installation of holders- single clamps for pipe 1/2" </t>
  </si>
  <si>
    <t>Small materials for bonding, rosette of pipes, etc.</t>
  </si>
  <si>
    <t>all inclusive</t>
  </si>
  <si>
    <t>Pressure test the strength and tightness of compressed air installations</t>
  </si>
  <si>
    <t>all iinclusive</t>
  </si>
  <si>
    <t>Total equipment for compressed air:</t>
  </si>
  <si>
    <t>4.3. Thermal substation and thermal connection</t>
  </si>
  <si>
    <r>
      <t xml:space="preserve">An item of bill of quantities – </t>
    </r>
    <r>
      <rPr>
        <b/>
        <sz val="11"/>
        <color theme="1"/>
        <rFont val="Arial"/>
        <family val="2"/>
      </rPr>
      <t>thermal substation and thermal connection -</t>
    </r>
    <r>
      <rPr>
        <sz val="11"/>
        <color theme="1"/>
        <rFont val="Arial"/>
        <family val="2"/>
      </rPr>
      <t xml:space="preserve"> delivery, transportation, assembly-</t>
    </r>
  </si>
  <si>
    <t>Delivery and installation of exchanger thermal substation pipeline/pipeline capacity of Q=250 kW as type XB51H-1-60-2-25-AQ-1G2-1G2, Klase 1. od proizvođača «Danfoss».</t>
  </si>
  <si>
    <t>With technical characteristics:</t>
  </si>
  <si>
    <r>
      <t xml:space="preserve">                                          </t>
    </r>
    <r>
      <rPr>
        <sz val="10"/>
        <color theme="1"/>
        <rFont val="Times New Roman"/>
        <family val="1"/>
      </rPr>
      <t>Water</t>
    </r>
    <r>
      <rPr>
        <sz val="11"/>
        <color theme="1"/>
        <rFont val="Times New Roman"/>
        <family val="1"/>
      </rPr>
      <t xml:space="preserve"> Primary            Secondary</t>
    </r>
  </si>
  <si>
    <r>
      <t>Flow rate           m</t>
    </r>
    <r>
      <rPr>
        <vertAlign val="superscript"/>
        <sz val="11"/>
        <color theme="1"/>
        <rFont val="Times New Roman"/>
        <family val="1"/>
      </rPr>
      <t>3</t>
    </r>
    <r>
      <rPr>
        <sz val="11"/>
        <color theme="1"/>
        <rFont val="Times New Roman"/>
        <family val="1"/>
      </rPr>
      <t>/h                      2.26;                   6.62</t>
    </r>
  </si>
  <si>
    <t>Temperatures  °C / °C                130.0/70.8        90.0 / 70.0</t>
  </si>
  <si>
    <t>Pressure drop      kPa                         2                       9</t>
  </si>
  <si>
    <r>
      <t>Dimensioning pressure bar              25                     10</t>
    </r>
    <r>
      <rPr>
        <b/>
        <sz val="11"/>
        <color theme="1"/>
        <rFont val="Times New Roman"/>
        <family val="1"/>
      </rPr>
      <t xml:space="preserve"> </t>
    </r>
  </si>
  <si>
    <t>Pipes sizes (DN)                              25                     50</t>
  </si>
  <si>
    <t xml:space="preserve">Total primary pressure drop kPa     36 kPa </t>
  </si>
  <si>
    <r>
      <t>Plate material</t>
    </r>
    <r>
      <rPr>
        <sz val="11"/>
        <color theme="1"/>
        <rFont val="Times New Roman"/>
        <family val="1"/>
      </rPr>
      <t xml:space="preserve">   EN 1.4404</t>
    </r>
  </si>
  <si>
    <t>Set contains:</t>
  </si>
  <si>
    <r>
      <t>-</t>
    </r>
    <r>
      <rPr>
        <sz val="7"/>
        <color theme="1"/>
        <rFont val="Times New Roman"/>
        <family val="1"/>
      </rPr>
      <t xml:space="preserve">   </t>
    </r>
    <r>
      <rPr>
        <sz val="11"/>
        <color theme="1"/>
        <rFont val="Times New Roman"/>
        <family val="1"/>
      </rPr>
      <t>Generic control box, Metal, 3*400V, 1 pump, 401 W to 4 kW</t>
    </r>
  </si>
  <si>
    <r>
      <t>-</t>
    </r>
    <r>
      <rPr>
        <sz val="7"/>
        <color theme="1"/>
        <rFont val="Times New Roman"/>
        <family val="1"/>
      </rPr>
      <t xml:space="preserve">   </t>
    </r>
    <r>
      <rPr>
        <sz val="11"/>
        <color theme="1"/>
        <rFont val="Times New Roman"/>
        <family val="1"/>
      </rPr>
      <t xml:space="preserve">XB51-60H </t>
    </r>
  </si>
  <si>
    <r>
      <t>-</t>
    </r>
    <r>
      <rPr>
        <sz val="7"/>
        <color theme="1"/>
        <rFont val="Times New Roman"/>
        <family val="1"/>
      </rPr>
      <t xml:space="preserve">   </t>
    </r>
    <r>
      <rPr>
        <sz val="11"/>
        <color theme="1"/>
        <rFont val="Times New Roman"/>
        <family val="1"/>
      </rPr>
      <t>HEX_trans_insu_XB_51 60H_1_1_25_internal_description</t>
    </r>
  </si>
  <si>
    <r>
      <t>-</t>
    </r>
    <r>
      <rPr>
        <sz val="7"/>
        <color theme="1"/>
        <rFont val="Times New Roman"/>
        <family val="1"/>
      </rPr>
      <t xml:space="preserve">   </t>
    </r>
    <r>
      <rPr>
        <sz val="11"/>
        <color theme="1"/>
        <rFont val="Times New Roman"/>
        <family val="1"/>
      </rPr>
      <t>Danfoss, JIP-FF, Ball valve, PN40, DN32, Temp. max 180°C, DN32, Flange, Heating</t>
    </r>
  </si>
  <si>
    <r>
      <t>-</t>
    </r>
    <r>
      <rPr>
        <sz val="7"/>
        <color theme="1"/>
        <rFont val="Times New Roman"/>
        <family val="1"/>
      </rPr>
      <t xml:space="preserve">   </t>
    </r>
    <r>
      <rPr>
        <sz val="11"/>
        <color theme="1"/>
        <rFont val="Times New Roman"/>
        <family val="1"/>
      </rPr>
      <t>Danfoss, FVF - [64], kvs 20, PN25, DN32, Temp. max 200°C, DN32, Flange, Heating</t>
    </r>
  </si>
  <si>
    <r>
      <t>-</t>
    </r>
    <r>
      <rPr>
        <sz val="7"/>
        <color theme="1"/>
        <rFont val="Times New Roman"/>
        <family val="1"/>
      </rPr>
      <t xml:space="preserve">   </t>
    </r>
    <r>
      <rPr>
        <sz val="11"/>
        <color theme="1"/>
        <rFont val="Times New Roman"/>
        <family val="1"/>
      </rPr>
      <t>Danfoss, TDL150, PN40, Aluminium galvanized, 0-160°C, L-50mm, Class 2.0, DN15, Welded, Both</t>
    </r>
  </si>
  <si>
    <r>
      <t>-</t>
    </r>
    <r>
      <rPr>
        <sz val="7"/>
        <color theme="1"/>
        <rFont val="Times New Roman"/>
        <family val="1"/>
      </rPr>
      <t xml:space="preserve">   </t>
    </r>
    <r>
      <rPr>
        <sz val="11"/>
        <color theme="1"/>
        <rFont val="Times New Roman"/>
        <family val="1"/>
      </rPr>
      <t>Pocket for thermometer sensor</t>
    </r>
  </si>
  <si>
    <r>
      <t>-</t>
    </r>
    <r>
      <rPr>
        <sz val="7"/>
        <color theme="1"/>
        <rFont val="Times New Roman"/>
        <family val="1"/>
      </rPr>
      <t xml:space="preserve">   </t>
    </r>
    <r>
      <rPr>
        <sz val="11"/>
        <color theme="1"/>
        <rFont val="Times New Roman"/>
        <family val="1"/>
      </rPr>
      <t>Water bag pipe steel DIN 16282/B U-Form angle, G 1/2"</t>
    </r>
  </si>
  <si>
    <r>
      <t>-</t>
    </r>
    <r>
      <rPr>
        <sz val="7"/>
        <color theme="1"/>
        <rFont val="Times New Roman"/>
        <family val="1"/>
      </rPr>
      <t xml:space="preserve">   </t>
    </r>
    <r>
      <rPr>
        <sz val="11"/>
        <color theme="1"/>
        <rFont val="Times New Roman"/>
        <family val="1"/>
      </rPr>
      <t>Danfoss, MDD80, 0-25 bar, Diameter 80, Class 1,0, 1/2 inch, Outside thread, Both</t>
    </r>
  </si>
  <si>
    <r>
      <t>-</t>
    </r>
    <r>
      <rPr>
        <sz val="7"/>
        <color theme="1"/>
        <rFont val="Times New Roman"/>
        <family val="1"/>
      </rPr>
      <t xml:space="preserve">   </t>
    </r>
    <r>
      <rPr>
        <sz val="11"/>
        <color theme="1"/>
        <rFont val="Times New Roman"/>
        <family val="1"/>
      </rPr>
      <t>3 way valve, 1/2 inch, Suku, Steel, Temp. Max 200C</t>
    </r>
  </si>
  <si>
    <r>
      <t>-</t>
    </r>
    <r>
      <rPr>
        <sz val="7"/>
        <color theme="1"/>
        <rFont val="Times New Roman"/>
        <family val="1"/>
      </rPr>
      <t xml:space="preserve">   </t>
    </r>
    <r>
      <rPr>
        <sz val="11"/>
        <color theme="1"/>
        <rFont val="Times New Roman"/>
        <family val="1"/>
      </rPr>
      <t>Generic muff, 1/2 inch, Inside thread, Both</t>
    </r>
  </si>
  <si>
    <r>
      <t>-</t>
    </r>
    <r>
      <rPr>
        <sz val="7"/>
        <color theme="1"/>
        <rFont val="Times New Roman"/>
        <family val="1"/>
      </rPr>
      <t xml:space="preserve">   </t>
    </r>
    <r>
      <rPr>
        <sz val="11"/>
        <color theme="1"/>
        <rFont val="Times New Roman"/>
        <family val="1"/>
      </rPr>
      <t>IVR, 660, PN25, DN15, Temp. max 200°C, 1/2 inch, Inside thread, Both</t>
    </r>
  </si>
  <si>
    <r>
      <t>-</t>
    </r>
    <r>
      <rPr>
        <sz val="7"/>
        <color theme="1"/>
        <rFont val="Times New Roman"/>
        <family val="1"/>
      </rPr>
      <t xml:space="preserve">   </t>
    </r>
    <r>
      <rPr>
        <sz val="11"/>
        <color theme="1"/>
        <rFont val="Times New Roman"/>
        <family val="1"/>
      </rPr>
      <t>Danfoss, AVQM, kvs 6.3, PN25, DN20, Temp. max 150°C, 1 inch, Outside thread, Heating</t>
    </r>
  </si>
  <si>
    <r>
      <t>-</t>
    </r>
    <r>
      <rPr>
        <sz val="7"/>
        <color theme="1"/>
        <rFont val="Times New Roman"/>
        <family val="1"/>
      </rPr>
      <t xml:space="preserve">   </t>
    </r>
    <r>
      <rPr>
        <sz val="11"/>
        <color theme="1"/>
        <rFont val="Times New Roman"/>
        <family val="1"/>
      </rPr>
      <t>Danfoss, AMV 23, with spring return, no spring up, 230V, Slow</t>
    </r>
  </si>
  <si>
    <r>
      <t>-</t>
    </r>
    <r>
      <rPr>
        <sz val="7"/>
        <color theme="1"/>
        <rFont val="Times New Roman"/>
        <family val="1"/>
      </rPr>
      <t xml:space="preserve">   </t>
    </r>
    <r>
      <rPr>
        <sz val="11"/>
        <color theme="1"/>
        <rFont val="Times New Roman"/>
        <family val="1"/>
      </rPr>
      <t>Danfoss, JIP-FF, Ball valve, PN40, DN25, Temp. max 180°C, DN25, Flange, Heating</t>
    </r>
  </si>
  <si>
    <r>
      <t>-</t>
    </r>
    <r>
      <rPr>
        <sz val="7"/>
        <color theme="1"/>
        <rFont val="Times New Roman"/>
        <family val="1"/>
      </rPr>
      <t xml:space="preserve">   </t>
    </r>
    <r>
      <rPr>
        <sz val="11"/>
        <color theme="1"/>
        <rFont val="Times New Roman"/>
        <family val="1"/>
      </rPr>
      <t>1 " L=190</t>
    </r>
  </si>
  <si>
    <r>
      <t>-</t>
    </r>
    <r>
      <rPr>
        <sz val="7"/>
        <color theme="1"/>
        <rFont val="Times New Roman"/>
        <family val="1"/>
      </rPr>
      <t xml:space="preserve">   </t>
    </r>
    <r>
      <rPr>
        <sz val="11"/>
        <color theme="1"/>
        <rFont val="Times New Roman"/>
        <family val="1"/>
      </rPr>
      <t>Danfoss, JIP-WW, Ball valve, PN40, DN65, Temp. max 180°C, DN65, Welded, Heating</t>
    </r>
  </si>
  <si>
    <r>
      <t>-</t>
    </r>
    <r>
      <rPr>
        <sz val="7"/>
        <color theme="1"/>
        <rFont val="Times New Roman"/>
        <family val="1"/>
      </rPr>
      <t xml:space="preserve">   </t>
    </r>
    <r>
      <rPr>
        <sz val="11"/>
        <color theme="1"/>
        <rFont val="Times New Roman"/>
        <family val="1"/>
      </rPr>
      <t>Danfoss, TDL150, PN40, Aluminium galvanized, 0-120°C, L-80mm, Class 2.0, DN15, Welded, Both</t>
    </r>
  </si>
  <si>
    <r>
      <t>-</t>
    </r>
    <r>
      <rPr>
        <sz val="7"/>
        <color theme="1"/>
        <rFont val="Times New Roman"/>
        <family val="1"/>
      </rPr>
      <t xml:space="preserve">   </t>
    </r>
    <r>
      <rPr>
        <sz val="11"/>
        <color theme="1"/>
        <rFont val="Times New Roman"/>
        <family val="1"/>
      </rPr>
      <t>Danfoss, MDD80, 0-10 bar, Diameter 80, Class 1,0, 1/2 inch, Outside thread, Both</t>
    </r>
  </si>
  <si>
    <r>
      <t>-</t>
    </r>
    <r>
      <rPr>
        <sz val="7"/>
        <color theme="1"/>
        <rFont val="Times New Roman"/>
        <family val="1"/>
      </rPr>
      <t xml:space="preserve">   </t>
    </r>
    <r>
      <rPr>
        <sz val="11"/>
        <color theme="1"/>
        <rFont val="Times New Roman"/>
        <family val="1"/>
      </rPr>
      <t>3 way valve for manometer, 1/2 inch, Tmax=150 C, standard</t>
    </r>
  </si>
  <si>
    <r>
      <t>-</t>
    </r>
    <r>
      <rPr>
        <sz val="7"/>
        <color theme="1"/>
        <rFont val="Times New Roman"/>
        <family val="1"/>
      </rPr>
      <t xml:space="preserve">   </t>
    </r>
    <r>
      <rPr>
        <sz val="11"/>
        <color theme="1"/>
        <rFont val="Times New Roman"/>
        <family val="1"/>
      </rPr>
      <t>Danfoss, FVF - [64], kvs 54, PN16, DN65, Temp. max 150°C, DN50, Flange, Heating</t>
    </r>
  </si>
  <si>
    <r>
      <t>-</t>
    </r>
    <r>
      <rPr>
        <sz val="7"/>
        <color theme="1"/>
        <rFont val="Times New Roman"/>
        <family val="1"/>
      </rPr>
      <t xml:space="preserve">   </t>
    </r>
    <r>
      <rPr>
        <sz val="11"/>
        <color theme="1"/>
        <rFont val="Times New Roman"/>
        <family val="1"/>
      </rPr>
      <t>IVR, 954, PN25, DN15, Temp. max 110°C, 1/2 inch, Inside thread, Both</t>
    </r>
  </si>
  <si>
    <r>
      <t>-</t>
    </r>
    <r>
      <rPr>
        <sz val="7"/>
        <color theme="1"/>
        <rFont val="Times New Roman"/>
        <family val="1"/>
      </rPr>
      <t xml:space="preserve">   </t>
    </r>
    <r>
      <rPr>
        <sz val="11"/>
        <color theme="1"/>
        <rFont val="Times New Roman"/>
        <family val="1"/>
      </rPr>
      <t>Danfoss, Stainless steel pocket - 100 mm</t>
    </r>
  </si>
  <si>
    <r>
      <t>-</t>
    </r>
    <r>
      <rPr>
        <sz val="7"/>
        <color theme="1"/>
        <rFont val="Times New Roman"/>
        <family val="1"/>
      </rPr>
      <t xml:space="preserve">   </t>
    </r>
    <r>
      <rPr>
        <sz val="11"/>
        <color theme="1"/>
        <rFont val="Times New Roman"/>
        <family val="1"/>
      </rPr>
      <t>Danfoss, ESMU-100/Cu, PN25, Temp. max 140°C, Bo th</t>
    </r>
  </si>
  <si>
    <r>
      <t>-</t>
    </r>
    <r>
      <rPr>
        <sz val="7"/>
        <color theme="1"/>
        <rFont val="Times New Roman"/>
        <family val="1"/>
      </rPr>
      <t xml:space="preserve">   </t>
    </r>
    <r>
      <rPr>
        <sz val="11"/>
        <color theme="1"/>
        <rFont val="Times New Roman"/>
        <family val="1"/>
      </rPr>
      <t>Danfoss, ST-1, Both</t>
    </r>
  </si>
  <si>
    <r>
      <t>-</t>
    </r>
    <r>
      <rPr>
        <sz val="7"/>
        <color theme="1"/>
        <rFont val="Times New Roman"/>
        <family val="1"/>
      </rPr>
      <t xml:space="preserve">   </t>
    </r>
    <r>
      <rPr>
        <sz val="11"/>
        <color theme="1"/>
        <rFont val="Times New Roman"/>
        <family val="1"/>
      </rPr>
      <t>Syr, SYR 1915 DN20 5,5 BAR, max. 5.5 bar, 3/4 ", Inside thread, Both</t>
    </r>
  </si>
  <si>
    <r>
      <t>-</t>
    </r>
    <r>
      <rPr>
        <sz val="7"/>
        <color theme="1"/>
        <rFont val="Times New Roman"/>
        <family val="1"/>
      </rPr>
      <t xml:space="preserve">   </t>
    </r>
    <r>
      <rPr>
        <sz val="11"/>
        <color theme="1"/>
        <rFont val="Times New Roman"/>
        <family val="1"/>
      </rPr>
      <t>WILO, Stratos 40-1-12 (1,37), 1*230V</t>
    </r>
  </si>
  <si>
    <r>
      <t>-</t>
    </r>
    <r>
      <rPr>
        <sz val="7"/>
        <color theme="1"/>
        <rFont val="Times New Roman"/>
        <family val="1"/>
      </rPr>
      <t xml:space="preserve">   </t>
    </r>
    <r>
      <rPr>
        <sz val="11"/>
        <color theme="1"/>
        <rFont val="Times New Roman"/>
        <family val="1"/>
      </rPr>
      <t>Danfoss, VFY-WH, Butterfly valve, PN16, DN65, Temp. max 120°C, DN65, Inter flange, Heating</t>
    </r>
  </si>
  <si>
    <r>
      <t>-</t>
    </r>
    <r>
      <rPr>
        <sz val="7"/>
        <color theme="1"/>
        <rFont val="Times New Roman"/>
        <family val="1"/>
      </rPr>
      <t xml:space="preserve">   </t>
    </r>
    <r>
      <rPr>
        <sz val="11"/>
        <color theme="1"/>
        <rFont val="Times New Roman"/>
        <family val="1"/>
      </rPr>
      <t>Danfoss, ECL Comfort 110</t>
    </r>
  </si>
  <si>
    <r>
      <t>-</t>
    </r>
    <r>
      <rPr>
        <sz val="7"/>
        <color theme="1"/>
        <rFont val="Times New Roman"/>
        <family val="1"/>
      </rPr>
      <t xml:space="preserve">   </t>
    </r>
    <r>
      <rPr>
        <sz val="11"/>
        <color theme="1"/>
        <rFont val="Times New Roman"/>
        <family val="1"/>
      </rPr>
      <t>Danfoss, ESMT, Both</t>
    </r>
  </si>
  <si>
    <r>
      <t>-</t>
    </r>
    <r>
      <rPr>
        <sz val="7"/>
        <color theme="1"/>
        <rFont val="Times New Roman"/>
        <family val="1"/>
      </rPr>
      <t xml:space="preserve">   </t>
    </r>
    <r>
      <rPr>
        <sz val="11"/>
        <color theme="1"/>
        <rFont val="Times New Roman"/>
        <family val="1"/>
      </rPr>
      <t>Blank box component: Special Pocket for ST1 087N1201 _internal description</t>
    </r>
  </si>
  <si>
    <r>
      <t>-</t>
    </r>
    <r>
      <rPr>
        <sz val="7"/>
        <color theme="1"/>
        <rFont val="Times New Roman"/>
        <family val="1"/>
      </rPr>
      <t xml:space="preserve">   </t>
    </r>
    <r>
      <rPr>
        <sz val="11"/>
        <color theme="1"/>
        <rFont val="Times New Roman"/>
        <family val="1"/>
      </rPr>
      <t>HEX_bracket_XB51H_plates_6-60_internal_description</t>
    </r>
  </si>
  <si>
    <t>Delivery and installation of closed expansion vessel with membrane with  usable volume of 80 liters</t>
  </si>
  <si>
    <t>Delivery and installation of collectors DN100:L=500mm with 1 pipe conncetros DN32; and 1 pipe conncetros DN 50, 1 pipe conncetros DN 65; NP10 in set with accessories for supporting</t>
  </si>
  <si>
    <t>Delivery and installation of collectors DN65:L=500mm with 2 pipe conncetros DN32, 1 pipe conncetros DN50; in set with accessories for supporting and thermal insulation.</t>
  </si>
  <si>
    <t>Delivery and installation of collectors DN50:L=500mm with 3 pipe conncetros DN15; and 1 pipe conncetros DN 32 NP10 in set with accessories for supporting and thermal insulation</t>
  </si>
  <si>
    <t>Delivery and installation of valve for warm water including sealing elements and bolts</t>
  </si>
  <si>
    <r>
      <t>-</t>
    </r>
    <r>
      <rPr>
        <sz val="7"/>
        <color rgb="FF000000"/>
        <rFont val="Times New Roman"/>
        <family val="1"/>
      </rPr>
      <t xml:space="preserve">       </t>
    </r>
    <r>
      <rPr>
        <sz val="11"/>
        <color rgb="FF000000"/>
        <rFont val="Arial"/>
        <family val="2"/>
      </rPr>
      <t>DN 50 (2“); PN 16;</t>
    </r>
  </si>
  <si>
    <r>
      <t>-</t>
    </r>
    <r>
      <rPr>
        <sz val="7"/>
        <color rgb="FF000000"/>
        <rFont val="Times New Roman"/>
        <family val="1"/>
      </rPr>
      <t xml:space="preserve">       </t>
    </r>
    <r>
      <rPr>
        <sz val="11"/>
        <color rgb="FF000000"/>
        <rFont val="Arial"/>
        <family val="2"/>
      </rPr>
      <t xml:space="preserve">DN 32 (5/4”); PN 16; </t>
    </r>
  </si>
  <si>
    <r>
      <t>-</t>
    </r>
    <r>
      <rPr>
        <sz val="7"/>
        <color rgb="FF000000"/>
        <rFont val="Times New Roman"/>
        <family val="1"/>
      </rPr>
      <t xml:space="preserve">       </t>
    </r>
    <r>
      <rPr>
        <sz val="11"/>
        <color rgb="FF000000"/>
        <rFont val="Arial"/>
        <family val="2"/>
      </rPr>
      <t>DN 15 (5/4”); PN 16;</t>
    </r>
  </si>
  <si>
    <t xml:space="preserve">Delivery and installation of manometer, p = 0-10bar </t>
  </si>
  <si>
    <r>
      <t>Delivery and installation of manometer 1/2",                             t=20÷150</t>
    </r>
    <r>
      <rPr>
        <vertAlign val="superscript"/>
        <sz val="11"/>
        <color rgb="FF000000"/>
        <rFont val="Arial"/>
        <family val="2"/>
      </rPr>
      <t>o</t>
    </r>
    <r>
      <rPr>
        <sz val="11"/>
        <color rgb="FF000000"/>
        <rFont val="Arial"/>
        <family val="2"/>
      </rPr>
      <t>C</t>
    </r>
    <r>
      <rPr>
        <sz val="10"/>
        <color rgb="FF000000"/>
        <rFont val="Times New Roman"/>
        <family val="1"/>
      </rPr>
      <t xml:space="preserve">, </t>
    </r>
  </si>
  <si>
    <t>Deliver, transport and installation of seamless steel pipes for the heating system. Inclusive:</t>
  </si>
  <si>
    <r>
      <t>-</t>
    </r>
    <r>
      <rPr>
        <sz val="7"/>
        <color rgb="FF000000"/>
        <rFont val="Times New Roman"/>
        <family val="1"/>
      </rPr>
      <t xml:space="preserve">       </t>
    </r>
    <r>
      <rPr>
        <sz val="11"/>
        <color rgb="FF000000"/>
        <rFont val="Arial"/>
        <family val="2"/>
      </rPr>
      <t>Ф 21,3×2mm (DN 1/2")</t>
    </r>
  </si>
  <si>
    <r>
      <t>-</t>
    </r>
    <r>
      <rPr>
        <sz val="7"/>
        <color rgb="FF000000"/>
        <rFont val="Times New Roman"/>
        <family val="1"/>
      </rPr>
      <t xml:space="preserve">       </t>
    </r>
    <r>
      <rPr>
        <sz val="11"/>
        <color rgb="FF000000"/>
        <rFont val="Arial"/>
        <family val="2"/>
      </rPr>
      <t>Ф 42,4×2,6mm (DN 5/4")</t>
    </r>
  </si>
  <si>
    <r>
      <t>-</t>
    </r>
    <r>
      <rPr>
        <sz val="7"/>
        <color rgb="FF000000"/>
        <rFont val="Times New Roman"/>
        <family val="1"/>
      </rPr>
      <t xml:space="preserve">       </t>
    </r>
    <r>
      <rPr>
        <sz val="11"/>
        <color rgb="FF000000"/>
        <rFont val="Arial"/>
        <family val="2"/>
      </rPr>
      <t>Ф 57×2,9mm (DN 2")</t>
    </r>
  </si>
  <si>
    <r>
      <t>-</t>
    </r>
    <r>
      <rPr>
        <sz val="7"/>
        <color rgb="FF000000"/>
        <rFont val="Times New Roman"/>
        <family val="1"/>
      </rPr>
      <t xml:space="preserve">       </t>
    </r>
    <r>
      <rPr>
        <sz val="11"/>
        <color rgb="FF000000"/>
        <rFont val="Arial"/>
        <family val="2"/>
      </rPr>
      <t>Ф 76,1×2,9mm (DN 2-1/2")</t>
    </r>
  </si>
  <si>
    <t xml:space="preserve">m </t>
  </si>
  <si>
    <t>Supply and installation of thermal insulation of glass wool layer of aluminum sheet for steel pipe driven into the house, and warm-water channel to the terminal shaft</t>
  </si>
  <si>
    <t xml:space="preserve">- for pipes  fi 2-1/2"..........….  12 m                                                                                                             - for pipes  fi 2".......…..…       36 m                                             - for pipes  fi 5/4".................   84 m                                                                                                             - for pipes  fi 1/2".......….... .   24m      </t>
  </si>
  <si>
    <t>Delivery and installation of steel arches, joints, supports and all other elements needed for making pipe installation (taken cca30% of the sum of the previous items 9 and 10)</t>
  </si>
  <si>
    <t>All inclusive</t>
  </si>
  <si>
    <t>Cleaning, corrosion protection and painting of piping and supports anti-corrosion coatings resistant to elevated temperatures up to 200°C</t>
  </si>
  <si>
    <r>
      <t>m</t>
    </r>
    <r>
      <rPr>
        <vertAlign val="superscript"/>
        <sz val="11"/>
        <color rgb="FF000000"/>
        <rFont val="Arial"/>
        <family val="2"/>
      </rPr>
      <t>2</t>
    </r>
  </si>
  <si>
    <t>Testing the installation on the strength and tightness in all the technical requirements for pipelines and drafting minutes of testing.</t>
  </si>
  <si>
    <t>Marking the pipeline in terms of technological flows, development of functional schemes, instructions for use and maintenance of equipment subject</t>
  </si>
  <si>
    <t>Preparatory finishing. This includes transportation and disposal of tools, equipment, crane vehicles and supplies for the safe and efficient performance of the installation work, security personnel and site against unsolicited intervention fails, fire, working at height, and so on.</t>
  </si>
  <si>
    <t>Total thermal substation and thermal pipline</t>
  </si>
  <si>
    <t>3. BILL OF QUANTITY-HYDRO (B-01)</t>
  </si>
  <si>
    <t>Machinery documentation(B-01)</t>
  </si>
  <si>
    <t>Supply and installation of steel galvanized water pipes Φ 2" (DN50mm), with the connections, cold water according to the plans of the project, together with associated fittings.</t>
  </si>
  <si>
    <t>Supply and installation of flat leaky ball valve Φ 2 "on each trace distribution of cold water and test functioning. Valves are supplied with a chrome handle for opening and decorative chrome bezel.</t>
  </si>
  <si>
    <t>DN 200</t>
  </si>
  <si>
    <t>TOTAL 3.1.  EARTHWORKS</t>
  </si>
  <si>
    <t>Supply and installation of steel galvanized water pipes Φ 1 " (DN32mm), with the connections, for discharge line according to the plans of the project, together with the associated fittings. Calculation per m of finished work</t>
  </si>
  <si>
    <t>Supply and installation of steel galvanized water pipes Φ 1 " (DN32mm), with the connections, for line which is for emptying of sprinkler network according to the plans of the project, together with the associated fittings. Calculation per m of finished work</t>
  </si>
  <si>
    <t>Supply and installation of galvanized steel plumbing Φ 5/4 "(DN25mm), with the development of compounds for cold water according to the design of the project, together with the associated fittings. Calculation per m of finished work.</t>
  </si>
  <si>
    <t>Supply and installation of galvanized steel plumbing Φ 6/4 "(DN25mm), with the development of compounds for cold water according to the design of the project, together with the associated fittings. Calculation per m of finished work.</t>
  </si>
  <si>
    <t>Supply and installation of galvanized steel plumbing Φ 2 "(DN25mm), with the development of compounds for cold water according to the design of the project, together with the associated fittings. Calculation per m of finished work</t>
  </si>
  <si>
    <t>Supply and installation of water pipes ducktail Ø 8"together with associated fittings. Calculation per m of finished work.</t>
  </si>
  <si>
    <t>Supply control valve for the dry signal system on 3. "</t>
  </si>
  <si>
    <t>Supply of gate valve with oval body PN10 DN 80</t>
  </si>
  <si>
    <t>Supply of gate valve with oval body PN10 DN 200</t>
  </si>
  <si>
    <r>
      <t>Air handling unit KNND d50 6/6-FM, FTT, RPDTA, KD, BD, L, VF***6/6-A, FTT, RPDTA, L, VF (2670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</si>
  <si>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r>
      <t>-Section DX-reversible heat exchanger, outlet temperature of 14</t>
    </r>
    <r>
      <rPr>
        <vertAlign val="superscript"/>
        <sz val="11"/>
        <color theme="1"/>
        <rFont val="Arial"/>
        <family val="2"/>
      </rPr>
      <t>0</t>
    </r>
    <r>
      <rPr>
        <sz val="11"/>
        <color theme="1"/>
        <rFont val="Arial"/>
        <family val="2"/>
      </rPr>
      <t xml:space="preserve">C in summer </t>
    </r>
  </si>
  <si>
    <t>Section of the steam moisturizer with steam generator 30 kg / h</t>
  </si>
  <si>
    <t>-Section-fan, direct drive, vertical discharge, flow of 2670 m3 / h, the external pressure drop 500 Pa</t>
  </si>
  <si>
    <t xml:space="preserve"> -Section of ventilator with direct drive, vertical discharge in »Ex« execution, flow with two values 2665 m3/h, external pressure drop 500 Pa</t>
  </si>
  <si>
    <t>-Flexible connector</t>
  </si>
  <si>
    <r>
      <t>- Cooling capacity of 40 kW at evaporating temperature 5° and the outside temperature 46</t>
    </r>
    <r>
      <rPr>
        <vertAlign val="superscript"/>
        <sz val="11"/>
        <color theme="1"/>
        <rFont val="Arial"/>
        <family val="2"/>
      </rPr>
      <t>0</t>
    </r>
    <r>
      <rPr>
        <sz val="11"/>
        <color theme="1"/>
        <rFont val="Arial"/>
        <family val="2"/>
      </rPr>
      <t>C</t>
    </r>
  </si>
  <si>
    <r>
      <t>- 15kW heating capacity at outside temperature 7</t>
    </r>
    <r>
      <rPr>
        <vertAlign val="superscript"/>
        <sz val="11"/>
        <color theme="1"/>
        <rFont val="Arial"/>
        <family val="2"/>
      </rPr>
      <t>0</t>
    </r>
    <r>
      <rPr>
        <sz val="11"/>
        <color theme="1"/>
        <rFont val="Arial"/>
        <family val="2"/>
      </rPr>
      <t>C</t>
    </r>
  </si>
  <si>
    <t>-elements of automation within the air chambers in the explosion-proof design</t>
  </si>
  <si>
    <t>Equipment for air distribution like of the Hydra in the anti-explosive performance of space Ex zone 1 and accompanying documentation attesting in all of the Hidria like:</t>
  </si>
  <si>
    <t>-Exterior steel grate with additional protection when working in touch with Saharan sand</t>
  </si>
  <si>
    <t xml:space="preserve">type APZR/ANŽ-4/3   size 650x550  </t>
  </si>
  <si>
    <r>
      <t xml:space="preserve">Type AZR/ANŽ-4/3   size 650x550 </t>
    </r>
    <r>
      <rPr>
        <sz val="11"/>
        <color rgb="FFFF6600"/>
        <rFont val="Arial"/>
        <family val="2"/>
      </rPr>
      <t xml:space="preserve"> </t>
    </r>
  </si>
  <si>
    <t xml:space="preserve">- Diffuser for air supply with a box, model OD-11V/S/I19/Ex  </t>
  </si>
  <si>
    <t>size 250</t>
  </si>
  <si>
    <t xml:space="preserve">-air flow regulator MRP-1/Ex in front of OD-11/V </t>
  </si>
  <si>
    <t>Size 200</t>
  </si>
  <si>
    <t>-nozzle square channel TS5, size160</t>
  </si>
  <si>
    <t>breathable valve PV-160/2</t>
  </si>
  <si>
    <t>- Mounted box for the removal of air from the space type LN-3 from two strainer with filter F5 and manual control flow made ​​of stainless steel</t>
  </si>
  <si>
    <r>
      <t xml:space="preserve">height h = 3400, port  </t>
    </r>
    <r>
      <rPr>
        <sz val="11"/>
        <color theme="1"/>
        <rFont val="Symbol"/>
        <family val="1"/>
        <charset val="2"/>
      </rPr>
      <t>f</t>
    </r>
    <r>
      <rPr>
        <sz val="11"/>
        <color theme="1"/>
        <rFont val="Arial"/>
        <family val="2"/>
      </rPr>
      <t xml:space="preserve">  250</t>
    </r>
  </si>
  <si>
    <t>fire-damper wall width L = 700</t>
  </si>
  <si>
    <t>size300x200</t>
  </si>
  <si>
    <t>size.400x250</t>
  </si>
  <si>
    <t>-Pressure in suction grid as regulator</t>
  </si>
  <si>
    <t>AR-17, size400x200</t>
  </si>
  <si>
    <t>Galvanized  sheet metal ducts 0.80  mm with sealing, making of connections, accessories for hanging, openings for cleaning and everything else that is necessary for the completeness of creating installation including testing and balancing.</t>
  </si>
  <si>
    <t xml:space="preserve">Total air conditioning equipment: </t>
  </si>
  <si>
    <t>Delivery and installation of galvanized steel pipe T pieces- T piece 1/2"</t>
  </si>
  <si>
    <r>
      <t xml:space="preserve">Small materials for bonding, </t>
    </r>
    <r>
      <rPr>
        <sz val="11"/>
        <color rgb="FF000000"/>
        <rFont val="Arial"/>
        <family val="2"/>
      </rPr>
      <t xml:space="preserve">rosette </t>
    </r>
    <r>
      <rPr>
        <sz val="11"/>
        <color theme="1"/>
        <rFont val="Arial"/>
        <family val="2"/>
      </rPr>
      <t>for pipes, etc.</t>
    </r>
  </si>
  <si>
    <t>Making the connecting shafts of concrete, MB 20 in the corresponding panel. The size and shape of the detail. Perform treatment on walls and install creepers.</t>
  </si>
  <si>
    <t>1,2x1,2x0,35x1  + 0,8x0,75x1 =</t>
  </si>
  <si>
    <t>TOTAL 1,2 CONCRETE WORKS</t>
  </si>
  <si>
    <t>1.3. MASONRY AND BRICKLAYERING WORK</t>
  </si>
  <si>
    <t>Supply and installation of the cover size 80x80 with transport capacity of 25 tones.</t>
  </si>
  <si>
    <t>Calculation per piece</t>
  </si>
  <si>
    <t>TOTAL 1.3. MASONRY AND BRICKLAYERING WORK</t>
  </si>
  <si>
    <t>1.4.  ASSEMBLY WORK</t>
  </si>
  <si>
    <t>TOTAL 1.4. ASSEMBLY WORK</t>
  </si>
  <si>
    <t>(1,1x0,90x0,6) =</t>
  </si>
  <si>
    <t>(1x0, 60x0, 2) =</t>
  </si>
  <si>
    <t>0,59-0,13) x 1,2) =</t>
  </si>
  <si>
    <t>Supply and installation of galvanized steel plumbing Φ 1 "(DN25mm), with the development of compounds for cold water according to the design of the project, together with the associated fittings. Calculation per m of finished work.</t>
  </si>
  <si>
    <r>
      <t>Supply and installation of galvanized steel plumbing Φ 3 "(DN25mm), with the development of compounds for cold water according to the design of the project, together with the associated fittings. Calculation per m</t>
    </r>
    <r>
      <rPr>
        <vertAlign val="superscript"/>
        <sz val="11"/>
        <color theme="1"/>
        <rFont val="Arial"/>
        <family val="2"/>
      </rPr>
      <t xml:space="preserve">3 </t>
    </r>
    <r>
      <rPr>
        <sz val="11"/>
        <color theme="1"/>
        <rFont val="Arial"/>
        <family val="2"/>
      </rPr>
      <t>of finished work.</t>
    </r>
  </si>
  <si>
    <t>Supply control valve for the dry signal system on Ø 3“.</t>
  </si>
  <si>
    <r>
      <t xml:space="preserve">Air handling unit type </t>
    </r>
    <r>
      <rPr>
        <sz val="11"/>
        <color rgb="FF000000"/>
        <rFont val="Arial"/>
        <family val="2"/>
      </rPr>
      <t>KNND d50 6/6-FM, FTT, RPDTA, KD, BD, L, VF***6/6-A, FTT, RPDTA, L, VF (2840 m</t>
    </r>
    <r>
      <rPr>
        <vertAlign val="superscript"/>
        <sz val="11"/>
        <color rgb="FF000000"/>
        <rFont val="Arial"/>
        <family val="2"/>
      </rPr>
      <t>3</t>
    </r>
    <r>
      <rPr>
        <sz val="11"/>
        <color rgb="FF000000"/>
        <rFont val="Arial"/>
        <family val="2"/>
      </rPr>
      <t>/h)</t>
    </r>
    <r>
      <rPr>
        <sz val="11"/>
        <color theme="1"/>
        <rFont val="Arial"/>
        <family val="2"/>
      </rPr>
      <t xml:space="preserve">   from Slovenia Hidria completely made of:</t>
    </r>
  </si>
  <si>
    <t>-Section-fan, direct drive, vertical discharge, flow of 2840 m3 / h, the external pressure drop 500 Pa</t>
  </si>
  <si>
    <r>
      <t>- Cooling capacity of 20,3 kW at evaporating temperature 5° and the outside temperature 46</t>
    </r>
    <r>
      <rPr>
        <vertAlign val="superscript"/>
        <sz val="11"/>
        <color theme="1"/>
        <rFont val="Arial"/>
        <family val="2"/>
      </rPr>
      <t>0</t>
    </r>
    <r>
      <rPr>
        <sz val="11"/>
        <color theme="1"/>
        <rFont val="Arial"/>
        <family val="2"/>
      </rPr>
      <t>C</t>
    </r>
  </si>
  <si>
    <r>
      <t xml:space="preserve">height h = 2300, port  </t>
    </r>
    <r>
      <rPr>
        <sz val="11"/>
        <color theme="1"/>
        <rFont val="Symbol"/>
        <family val="1"/>
        <charset val="2"/>
      </rPr>
      <t>f</t>
    </r>
    <r>
      <rPr>
        <sz val="11"/>
        <color theme="1"/>
        <rFont val="Arial"/>
        <family val="2"/>
      </rPr>
      <t xml:space="preserve">  250</t>
    </r>
  </si>
  <si>
    <r>
      <t xml:space="preserve">height h = 3000, port  </t>
    </r>
    <r>
      <rPr>
        <sz val="11"/>
        <color theme="1"/>
        <rFont val="Symbol"/>
        <family val="1"/>
        <charset val="2"/>
      </rPr>
      <t>f</t>
    </r>
    <r>
      <rPr>
        <sz val="11"/>
        <color theme="1"/>
        <rFont val="Arial"/>
        <family val="2"/>
      </rPr>
      <t xml:space="preserve">  250</t>
    </r>
  </si>
  <si>
    <r>
      <t>-</t>
    </r>
    <r>
      <rPr>
        <sz val="10"/>
        <color theme="1"/>
        <rFont val="Times New Roman"/>
        <family val="1"/>
      </rPr>
      <t xml:space="preserve"> </t>
    </r>
    <r>
      <rPr>
        <sz val="11"/>
        <color theme="1"/>
        <rFont val="Arial"/>
        <family val="2"/>
      </rPr>
      <t>nozzle square channel TS5, size400</t>
    </r>
  </si>
  <si>
    <t>-fire-damper wall width L = 700</t>
  </si>
  <si>
    <t>Size 400x400</t>
  </si>
  <si>
    <t>Roof radial fan in explosion-proof as the Clima Celje type SVK2-450/400-4/6 type EX, N = 0.90 / 0.60 kW.</t>
  </si>
  <si>
    <t>Some of the equipment cooling fan does</t>
  </si>
  <si>
    <t>-elastic connection</t>
  </si>
  <si>
    <t>self raising-blinds</t>
  </si>
  <si>
    <t>-flange</t>
  </si>
  <si>
    <t>-supporting structure for the pitched roof in thermal protection</t>
  </si>
  <si>
    <t>Inverter-control speed</t>
  </si>
  <si>
    <t>Supply and installation of valves for compressed air with connection for flexible hose.</t>
  </si>
  <si>
    <t>3. BILL OF QUANTITY-HYDRO (B-01a)</t>
  </si>
  <si>
    <t>3. BILL OF QUANTITY-HYDRO (B-02)</t>
  </si>
  <si>
    <t>3. BILL OF QUANTITY-HYDRO (B-03-04)</t>
  </si>
  <si>
    <t>1. SPRINKLER NETWORK</t>
  </si>
  <si>
    <r>
      <t>Calculation per m</t>
    </r>
    <r>
      <rPr>
        <vertAlign val="superscript"/>
        <sz val="11"/>
        <color theme="1"/>
        <rFont val="Arial"/>
        <family val="2"/>
      </rPr>
      <t xml:space="preserve">3 </t>
    </r>
    <r>
      <rPr>
        <sz val="11"/>
        <color theme="1"/>
        <rFont val="Arial"/>
        <family val="2"/>
      </rPr>
      <t xml:space="preserve"> of finished work.</t>
    </r>
  </si>
  <si>
    <t xml:space="preserve">      Holes for fitting the plumbing installations will be left during construction of AB structures. In the event of a change there will be a hand-made hole.</t>
  </si>
  <si>
    <t>kom</t>
  </si>
  <si>
    <t>Supply and installation of steel galvanized water pipes Φ 1 "(DN32mm), with the connections, water supply for washing objects together with the associated fittings. Calculation per m of finished work</t>
  </si>
  <si>
    <t>Supply and installation of steel galvanized water pipes Φ 1 "(DN32mm), with the connections, for emptying of sprinkler network according to project plan, together with the associated fittings. Calculation per m of finished work</t>
  </si>
  <si>
    <t>Supply and installation of steel galvanized water pipes Φ 3" (DN25mm), with the connections, cold water according to the plans of the project, together with associated fittings.</t>
  </si>
  <si>
    <t>Calculation per m3 of finished work.</t>
  </si>
  <si>
    <t>Supply and installation of water pipes ducktil Ø 4 " together with associated fittings. Calculation per m of finished work..</t>
  </si>
  <si>
    <t>Supply and installation of water pipes ducktil Ø 8 " together with associated fittings. Calculation per m of finished work.</t>
  </si>
  <si>
    <t>Supply of control signal valve for system Ø 4“.</t>
  </si>
  <si>
    <t>Supply and installation of non-return valve diameter Ø 4 " at the inlet line for sprinkler network.</t>
  </si>
  <si>
    <t>Supply and installation of non-return valve diameter Ø 3 " at the inlet line for sprinkler network.</t>
  </si>
  <si>
    <t>Supply and installation of non-return valve Ø 3” at the inlet lines for fire trucks.</t>
  </si>
  <si>
    <t>Supply and installation of flat leaky ball valve Φ 1"in some trace distribution of cold water and functioning trial. Valves are supplied with a chrome handle for opening and decorative chrome bezel. Calculation per 1 piece that is really built on the property.</t>
  </si>
  <si>
    <t>Supply and installation of ball valves with lever and unions Φ 1 "Calculation per 1 pc. really built on the property.</t>
  </si>
  <si>
    <t>Supply and installation of sprinkler Φ1"with capacity of 0,87 l/s Calculation per 1 pc. really built on the property.</t>
  </si>
  <si>
    <t>Testing by placing plumbing network under test pressure of 15 bars. The installation has to be under pressure as long as it does not inspect all connections. Minimum duration of the probe can be 120 minutes. Pressure drop must not exceed 0.1 bar.</t>
  </si>
  <si>
    <t>TOTAL 2. SPRINKLER NETWORK</t>
  </si>
  <si>
    <t>3. SEWAGE</t>
  </si>
  <si>
    <t xml:space="preserve">    Sewage consists of drains with grids that are considered in Construction part of the project.</t>
  </si>
  <si>
    <t>2 SPRINKLER NETWORK</t>
  </si>
  <si>
    <t>Machinery documentation(B-03-04)</t>
  </si>
  <si>
    <r>
      <t>Air handling unit like types:  KNNL d50 9/9-FM, FTT, KDTA, L, VF (4750 m</t>
    </r>
    <r>
      <rPr>
        <vertAlign val="superscript"/>
        <sz val="11"/>
        <color theme="1"/>
        <rFont val="Arial"/>
        <family val="2"/>
      </rPr>
      <t>3</t>
    </r>
    <r>
      <rPr>
        <sz val="11"/>
        <color theme="1"/>
        <rFont val="Arial"/>
        <family val="2"/>
      </rPr>
      <t>/h) from Slovenia «Hidria» completely made of:</t>
    </r>
  </si>
  <si>
    <r>
      <t>Outdoor air: 10</t>
    </r>
    <r>
      <rPr>
        <vertAlign val="superscript"/>
        <sz val="11"/>
        <color theme="1"/>
        <rFont val="Arial"/>
        <family val="2"/>
      </rPr>
      <t>0</t>
    </r>
    <r>
      <rPr>
        <sz val="11"/>
        <color theme="1"/>
        <rFont val="Arial"/>
        <family val="2"/>
      </rPr>
      <t>C /59% r.v., space 22</t>
    </r>
    <r>
      <rPr>
        <vertAlign val="superscript"/>
        <sz val="11"/>
        <color theme="1"/>
        <rFont val="Arial"/>
        <family val="2"/>
      </rPr>
      <t>0</t>
    </r>
    <r>
      <rPr>
        <sz val="11"/>
        <color theme="1"/>
        <rFont val="Arial"/>
        <family val="2"/>
      </rPr>
      <t>C</t>
    </r>
  </si>
  <si>
    <r>
      <t>-Section DX-reversible heat exchanger, outlet temperature of 15</t>
    </r>
    <r>
      <rPr>
        <vertAlign val="superscript"/>
        <sz val="11"/>
        <color theme="1"/>
        <rFont val="Arial"/>
        <family val="2"/>
      </rPr>
      <t>0</t>
    </r>
    <r>
      <rPr>
        <sz val="11"/>
        <color theme="1"/>
        <rFont val="Arial"/>
        <family val="2"/>
      </rPr>
      <t>C in summer</t>
    </r>
  </si>
  <si>
    <r>
      <t>-Section-fan, direct drive, vertical discharge, flow of 4750 m</t>
    </r>
    <r>
      <rPr>
        <vertAlign val="superscript"/>
        <sz val="11"/>
        <color theme="1"/>
        <rFont val="Arial"/>
        <family val="2"/>
      </rPr>
      <t>3</t>
    </r>
    <r>
      <rPr>
        <sz val="11"/>
        <color theme="1"/>
        <rFont val="Arial"/>
        <family val="2"/>
      </rPr>
      <t>/h, the external pressure drop 500 Pa</t>
    </r>
  </si>
  <si>
    <r>
      <t>- Cooling capacity of 45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</si>
  <si>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xml:space="preserve">- 30kW heating capacity at outside temperature </t>
    </r>
    <r>
      <rPr>
        <vertAlign val="superscript"/>
        <sz val="11"/>
        <color theme="1"/>
        <rFont val="Arial"/>
        <family val="2"/>
      </rPr>
      <t>0</t>
    </r>
    <r>
      <rPr>
        <sz val="11"/>
        <color theme="1"/>
        <rFont val="Arial"/>
        <family val="2"/>
      </rPr>
      <t>C</t>
    </r>
  </si>
  <si>
    <t>Roof radial fan in the anti-explosive performance as the Clima Celje, Slovenia.</t>
  </si>
  <si>
    <t>SVK2-400/315-4/6 types: EX, N = 0.66 / 0.45 kW.</t>
  </si>
  <si>
    <t>Some of the equipment cooling fan are:</t>
  </si>
  <si>
    <t>- Flexible connector</t>
  </si>
  <si>
    <t>- Auto -lift shutters</t>
  </si>
  <si>
    <t>- Flange</t>
  </si>
  <si>
    <t>- Supporting structure for the pitched roof in thermal protection</t>
  </si>
  <si>
    <t>- Frequency regulator for speed control</t>
  </si>
  <si>
    <t>APZR/ANŽ-4/3 types:  size 950x850</t>
  </si>
  <si>
    <t>- Diffuser for air supply with a box, model</t>
  </si>
  <si>
    <t>OD-11V/S/I19/Ex in the panel 600x600 mm</t>
  </si>
  <si>
    <t>size 200</t>
  </si>
  <si>
    <t>- Mechanical air flow regulator MRP-1/Ex placed in front of the diffuser OD-11, Ф 160</t>
  </si>
  <si>
    <t>- Diffuser for air supply model OD-11V/Ex size 315</t>
  </si>
  <si>
    <t>- Mounted diffuser made ​​of stainless steel SD1/F1,H=1250, Ф 200</t>
  </si>
  <si>
    <t>SD2/F1,H=1250, Ф 200</t>
  </si>
  <si>
    <t>- Mechanical air flow regulator MRP-1/Ex placed in front of the diffuser SD1 and SD 2, Ф 200</t>
  </si>
  <si>
    <t>- Fire damper wall width L = 400</t>
  </si>
  <si>
    <t>size 800x400</t>
  </si>
  <si>
    <t>Galvanized  sheet metal ducts of square and circular diameter of plate  0.8 mm with sealing, making of connections, accessories for hanging, openings for cleaning and everything else that is necessary for the completeness of creating installation including testing and balancing.</t>
  </si>
  <si>
    <t>kg</t>
  </si>
  <si>
    <t>Aluminum flexible tube in dropped ceilings with mineral wool insulation of 25 mm and an outer sleeve of aluminum foil</t>
  </si>
  <si>
    <t>- Ф250</t>
  </si>
  <si>
    <t>Local air conditioning as of the LG Electronics</t>
  </si>
  <si>
    <t>Internal unit:</t>
  </si>
  <si>
    <t xml:space="preserve"> AH 07 AH N40 (Qc/h=2,1/2,4 kW)  kom.3</t>
  </si>
  <si>
    <t xml:space="preserve"> AH 09 AH N40 (Qc/h=2,5/2,9 kW)  kom.1</t>
  </si>
  <si>
    <t>External unit:</t>
  </si>
  <si>
    <t>MU 5M 30 (Qc/h=8,8/10,1 kW)  kom.1</t>
  </si>
  <si>
    <t>Equipment for connection and commissioning.</t>
  </si>
  <si>
    <t>Set</t>
  </si>
  <si>
    <t>Total equipment for air conditioning:</t>
  </si>
  <si>
    <t>Small materials for bonding, rozetne of pipes, etc.</t>
  </si>
  <si>
    <r>
      <t>An item of bill of quantities –</t>
    </r>
    <r>
      <rPr>
        <b/>
        <sz val="11"/>
        <color theme="1"/>
        <rFont val="Arial"/>
        <family val="2"/>
      </rPr>
      <t>heat substation</t>
    </r>
    <r>
      <rPr>
        <sz val="11"/>
        <color theme="1"/>
        <rFont val="Arial"/>
        <family val="2"/>
      </rPr>
      <t>- delivery, transportation, assembly-</t>
    </r>
  </si>
  <si>
    <r>
      <t xml:space="preserve"> </t>
    </r>
    <r>
      <rPr>
        <sz val="11"/>
        <color theme="1"/>
        <rFont val="Arial"/>
        <family val="2"/>
      </rPr>
      <t>Heat substation</t>
    </r>
  </si>
  <si>
    <t>Fin heat exchanger of 40 kW</t>
  </si>
  <si>
    <r>
      <t>- Primary side water 130/90</t>
    </r>
    <r>
      <rPr>
        <vertAlign val="superscript"/>
        <sz val="11"/>
        <color theme="1"/>
        <rFont val="Arial"/>
        <family val="2"/>
      </rPr>
      <t>0</t>
    </r>
    <r>
      <rPr>
        <sz val="11"/>
        <color theme="1"/>
        <rFont val="Arial"/>
        <family val="2"/>
      </rPr>
      <t>C, dp = 2000P</t>
    </r>
  </si>
  <si>
    <r>
      <t>- Secondary side water 90/70</t>
    </r>
    <r>
      <rPr>
        <vertAlign val="superscript"/>
        <sz val="11"/>
        <color theme="1"/>
        <rFont val="Arial"/>
        <family val="2"/>
      </rPr>
      <t>0</t>
    </r>
    <r>
      <rPr>
        <sz val="11"/>
        <color theme="1"/>
        <rFont val="Arial"/>
        <family val="2"/>
      </rPr>
      <t>C, dp = 1500pa</t>
    </r>
  </si>
  <si>
    <t>Armour of substation</t>
  </si>
  <si>
    <t>Valve with unions NP16</t>
  </si>
  <si>
    <t>- R-1'', kom.4</t>
  </si>
  <si>
    <t>-Fill &amp; drain R ½'' kom.2</t>
  </si>
  <si>
    <t>Control circuit hot water</t>
  </si>
  <si>
    <t>-regulating circuit,</t>
  </si>
  <si>
    <t>- Electric line valve R 1'',</t>
  </si>
  <si>
    <r>
      <t>- Limit thermostat 90</t>
    </r>
    <r>
      <rPr>
        <vertAlign val="superscript"/>
        <sz val="11"/>
        <color theme="1"/>
        <rFont val="Arial"/>
        <family val="2"/>
      </rPr>
      <t>0</t>
    </r>
    <r>
      <rPr>
        <sz val="11"/>
        <color theme="1"/>
        <rFont val="Arial"/>
        <family val="2"/>
      </rPr>
      <t>C,</t>
    </r>
  </si>
  <si>
    <t>- Initial temperature sensor,</t>
  </si>
  <si>
    <t>- Spatial sensor</t>
  </si>
  <si>
    <t>- Circulation pump Wilo</t>
  </si>
  <si>
    <t>Star RS 25/8, N = 0.157 kW</t>
  </si>
  <si>
    <t>- Expansion vessel shut V = 15 lit with sig. valve R1 / 2''</t>
  </si>
  <si>
    <t>- Pressure gauge 0-6 bar,</t>
  </si>
  <si>
    <t>- Pressure gauge 0-16 bar,</t>
  </si>
  <si>
    <r>
      <t>- Thermometer 0-120</t>
    </r>
    <r>
      <rPr>
        <vertAlign val="superscript"/>
        <sz val="11"/>
        <color theme="1"/>
        <rFont val="Arial"/>
        <family val="2"/>
      </rPr>
      <t>0</t>
    </r>
    <r>
      <rPr>
        <sz val="11"/>
        <color theme="1"/>
        <rFont val="Arial"/>
        <family val="2"/>
      </rPr>
      <t>C AM,</t>
    </r>
  </si>
  <si>
    <r>
      <t>- Thermometer 0-180</t>
    </r>
    <r>
      <rPr>
        <vertAlign val="superscript"/>
        <sz val="11"/>
        <color theme="1"/>
        <rFont val="Arial"/>
        <family val="2"/>
      </rPr>
      <t>0</t>
    </r>
    <r>
      <rPr>
        <sz val="11"/>
        <color theme="1"/>
        <rFont val="Arial"/>
        <family val="2"/>
      </rPr>
      <t>C,</t>
    </r>
  </si>
  <si>
    <t>- Connecting a secondary piping F1'' length l = 6m</t>
  </si>
  <si>
    <t>Note: the primary pipeline is not subject of bill of quantities (provided by the investor)</t>
  </si>
  <si>
    <t>Total heat substation:</t>
  </si>
  <si>
    <t>Calculation per m3 of finished work. 2x0,90x0,6+1.2x12.x12. =</t>
  </si>
  <si>
    <r>
      <t>m</t>
    </r>
    <r>
      <rPr>
        <vertAlign val="superscript"/>
        <sz val="11"/>
        <color rgb="FF000000"/>
        <rFont val="Arial"/>
        <family val="2"/>
      </rPr>
      <t>3</t>
    </r>
  </si>
  <si>
    <r>
      <t>Calculation per m</t>
    </r>
    <r>
      <rPr>
        <vertAlign val="superscript"/>
        <sz val="11"/>
        <color rgb="FF000000"/>
        <rFont val="Arial"/>
        <family val="2"/>
      </rPr>
      <t>3</t>
    </r>
    <r>
      <rPr>
        <sz val="11"/>
        <color rgb="FF000000"/>
        <rFont val="Arial"/>
        <family val="2"/>
      </rPr>
      <t>of finished work. 2x0,60x0,2</t>
    </r>
  </si>
  <si>
    <r>
      <t>Calculation per m</t>
    </r>
    <r>
      <rPr>
        <vertAlign val="superscript"/>
        <sz val="11"/>
        <color rgb="FF000000"/>
        <rFont val="Arial"/>
        <family val="2"/>
      </rPr>
      <t>3</t>
    </r>
    <r>
      <rPr>
        <sz val="11"/>
        <color rgb="FF000000"/>
        <rFont val="Arial"/>
        <family val="2"/>
      </rPr>
      <t>of finished work (2,81-0,24) x 1,2</t>
    </r>
  </si>
  <si>
    <r>
      <t>m</t>
    </r>
    <r>
      <rPr>
        <vertAlign val="superscript"/>
        <sz val="11"/>
        <color rgb="FF000000"/>
        <rFont val="Arial"/>
        <family val="2"/>
      </rPr>
      <t>1</t>
    </r>
  </si>
  <si>
    <t>Supply and installation of steel galvanized water pipes Φ 1 "(DN32mm), with the connections, cold water according to the plans of the project, together with associated fittings.</t>
  </si>
  <si>
    <t>Supply and installation of flat leaky ball valve Φ 1" on each trace distribution of cold water and test functioning. Valves are supplied with a chrome handle for opening and decorative chrome bezel.</t>
  </si>
  <si>
    <r>
      <t>Calculation per m</t>
    </r>
    <r>
      <rPr>
        <vertAlign val="superscript"/>
        <sz val="11"/>
        <color rgb="FF000000"/>
        <rFont val="Arial"/>
        <family val="2"/>
      </rPr>
      <t>1</t>
    </r>
    <r>
      <rPr>
        <sz val="11"/>
        <color rgb="FF000000"/>
        <rFont val="Arial"/>
        <family val="2"/>
      </rPr>
      <t xml:space="preserve"> finished work.</t>
    </r>
  </si>
  <si>
    <t>TOTAL 1. PLUMBING PIPELINE</t>
  </si>
  <si>
    <t>2. SPRINKLERS NETWORK</t>
  </si>
  <si>
    <t>2.1. EARTHWORKS</t>
  </si>
  <si>
    <t>The calculation is performed by plumbing works, because the installation of water and hydrant network laid in the same trench.</t>
  </si>
  <si>
    <t>Calculation per m3 of finished work</t>
  </si>
  <si>
    <r>
      <t>Calculation per m</t>
    </r>
    <r>
      <rPr>
        <vertAlign val="superscript"/>
        <sz val="11"/>
        <color rgb="FF000000"/>
        <rFont val="Arial"/>
        <family val="2"/>
      </rPr>
      <t>3</t>
    </r>
    <r>
      <rPr>
        <sz val="11"/>
        <color rgb="FF000000"/>
        <rFont val="Arial"/>
        <family val="2"/>
      </rPr>
      <t>of finished work.</t>
    </r>
  </si>
  <si>
    <t>2.3.  ASSEMBLY WORK</t>
  </si>
  <si>
    <t>Supply and installation of steel galvanized water pipes Φ 1" (DN32mm), with the connections, cold water according to the plans of the project, together with associated fittings.</t>
  </si>
  <si>
    <t xml:space="preserve">Supply and installation of steel galvanized water pipes Φ </t>
  </si>
  <si>
    <t>" (DN25mm), with the connections, cold water according to the plans of the project, together with associated fittings.</t>
  </si>
  <si>
    <t>Supply and installation of ducktil water pipes Φ 4"  together with associated fittings.</t>
  </si>
  <si>
    <r>
      <t>Calculation per m</t>
    </r>
    <r>
      <rPr>
        <vertAlign val="superscript"/>
        <sz val="11"/>
        <color rgb="FF000000"/>
        <rFont val="Arial"/>
        <family val="2"/>
      </rPr>
      <t>1</t>
    </r>
    <r>
      <rPr>
        <sz val="11"/>
        <color rgb="FF000000"/>
        <rFont val="Arial"/>
        <family val="2"/>
      </rPr>
      <t xml:space="preserve"> of finished work.</t>
    </r>
  </si>
  <si>
    <t>Supply of control signal valve for wet system Ø 4“.</t>
  </si>
  <si>
    <t>GATE VALVE WITH OVAL BODY</t>
  </si>
  <si>
    <t>Supply and installation of non-return valve diameter 4 " at the inlet line for sprinkler network.</t>
  </si>
  <si>
    <t>Supply and installation of connectors for connection Ø 3 fire engines "(double type connector).</t>
  </si>
  <si>
    <t>Supply and installation of flat leaky ball valve Φ 1" in some trace distribution of cold water and functioning trial. Valves are supplied with a chrome handle for opening and decorative chrome bezel. Calculation per 1 piece that is really built on the property.</t>
  </si>
  <si>
    <t>Supply and installation of sprinkler Φ1" with capacity of 0,93 l/s. Calculation per 1 pc. Really built on the property.</t>
  </si>
  <si>
    <t>3.1.</t>
  </si>
  <si>
    <t>Excavation of earth category III mechanical way at a depth of 0-3.5 m with rejection from the country at a distance 1.0 m from the edge of the excavation.</t>
  </si>
  <si>
    <t xml:space="preserve">Removal of excess soil to the landfill with spreading and leveling the dump.       (15,62 – 9,36)x1,20              </t>
  </si>
  <si>
    <t>Supply, filling and compacting gravel for the bottom plate surface at a thickness of septic  20 cm</t>
  </si>
  <si>
    <r>
      <t xml:space="preserve">TOTAL </t>
    </r>
    <r>
      <rPr>
        <b/>
        <sz val="11"/>
        <color rgb="FF000000"/>
        <rFont val="Arial"/>
        <family val="2"/>
      </rPr>
      <t>EARTHWORKS</t>
    </r>
  </si>
  <si>
    <t>3.3.</t>
  </si>
  <si>
    <t>TOTAL SEWAGE</t>
  </si>
  <si>
    <t>Machinery documentation(B-05)</t>
  </si>
  <si>
    <r>
      <t>Air handling unit like types:  KNNL d50 6/6-FM, FTT, KD,BD, L, VF (2200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</si>
  <si>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r>
      <t>Outdoor air: 6</t>
    </r>
    <r>
      <rPr>
        <vertAlign val="superscript"/>
        <sz val="11"/>
        <color theme="1"/>
        <rFont val="Arial"/>
        <family val="2"/>
      </rPr>
      <t>0</t>
    </r>
    <r>
      <rPr>
        <sz val="11"/>
        <color theme="1"/>
        <rFont val="Arial"/>
        <family val="2"/>
      </rPr>
      <t>C /59% r.v., space 22</t>
    </r>
    <r>
      <rPr>
        <vertAlign val="superscript"/>
        <sz val="11"/>
        <color theme="1"/>
        <rFont val="Arial"/>
        <family val="2"/>
      </rPr>
      <t>0</t>
    </r>
    <r>
      <rPr>
        <sz val="11"/>
        <color theme="1"/>
        <rFont val="Arial"/>
        <family val="2"/>
      </rPr>
      <t>C</t>
    </r>
  </si>
  <si>
    <r>
      <t>-Section DX-reversible heat exchanger, outlet temperature of 35</t>
    </r>
    <r>
      <rPr>
        <vertAlign val="superscript"/>
        <sz val="11"/>
        <color theme="1"/>
        <rFont val="Arial"/>
        <family val="2"/>
      </rPr>
      <t>0</t>
    </r>
    <r>
      <rPr>
        <sz val="11"/>
        <color theme="1"/>
        <rFont val="Arial"/>
        <family val="2"/>
      </rPr>
      <t>C in summer</t>
    </r>
  </si>
  <si>
    <t>- Section of the steam humidifier with steam generator 20 kg/h</t>
  </si>
  <si>
    <r>
      <t>-Section-fan, direct drive, vertical discharge, flow of  2200m</t>
    </r>
    <r>
      <rPr>
        <vertAlign val="superscript"/>
        <sz val="11"/>
        <color theme="1"/>
        <rFont val="Arial"/>
        <family val="2"/>
      </rPr>
      <t>3</t>
    </r>
    <r>
      <rPr>
        <sz val="11"/>
        <color theme="1"/>
        <rFont val="Arial"/>
        <family val="2"/>
      </rPr>
      <t>/h, the external pressure drop 500 Pa</t>
    </r>
  </si>
  <si>
    <r>
      <t>- Cooling capacity of 10kW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</si>
  <si>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- 12kW heating capacity at outside temperature 7</t>
    </r>
    <r>
      <rPr>
        <vertAlign val="superscript"/>
        <sz val="11"/>
        <color theme="1"/>
        <rFont val="Arial"/>
        <family val="2"/>
      </rPr>
      <t>0</t>
    </r>
    <r>
      <rPr>
        <sz val="11"/>
        <color theme="1"/>
        <rFont val="Arial"/>
        <family val="2"/>
      </rPr>
      <t>C</t>
    </r>
  </si>
  <si>
    <t>-automatic elements inside of the air conditioning chamber in anti-explosive performance</t>
  </si>
  <si>
    <t xml:space="preserve">APZR/ANŽ-4/3 types:  size 650x550  </t>
  </si>
  <si>
    <t>- Mechanical air flow regulator MRP-1/Ex placed in front of the diffuser OD-11, F 160</t>
  </si>
  <si>
    <t>- Fire damper wall width L = 500</t>
  </si>
  <si>
    <t>size 500x250</t>
  </si>
  <si>
    <t>-External inox grid with protective inox network  with auto-lifting Venetian blinds from aluminum sheet, size 500x300</t>
  </si>
  <si>
    <t>- Ф160</t>
  </si>
  <si>
    <t>Insulation of sheet metal channels outside the with hard mineral wool 100mm, coated in sheet inox metal</t>
  </si>
  <si>
    <t>Calculation per 1 pc. actually built the building</t>
  </si>
  <si>
    <t>2. SPRINKLER NETWORK</t>
  </si>
  <si>
    <t>2.3. ASSEMBLY WORK</t>
  </si>
  <si>
    <t>Supply of gate valve with oval body PN10 DN 20</t>
  </si>
  <si>
    <t>3. PRECIPITATOR</t>
  </si>
  <si>
    <t>Machinery documentation(B-06)</t>
  </si>
  <si>
    <r>
      <t>Air handling unit KNNL d50 9/6-FM, FTT, RPDTA, KDTA, L, VF***9/6-A, FTT, RPDTA, L, VF (3420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</si>
  <si>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-Section-fan, direct drive, vertical discharge, flow of 3420 m3/h, the external pressure drop 500 Pa</t>
  </si>
  <si>
    <t xml:space="preserve"> -Section of ventilator with direct drive, vertical discharge in »Ex« execution, flow with two values 3420 m3/h, external pressure drop 500 Pa</t>
  </si>
  <si>
    <r>
      <t>- A tropical version for operation up to 52</t>
    </r>
    <r>
      <rPr>
        <vertAlign val="superscript"/>
        <sz val="11"/>
        <color theme="1"/>
        <rFont val="Arial"/>
        <family val="2"/>
      </rPr>
      <t>o</t>
    </r>
    <r>
      <rPr>
        <sz val="11"/>
        <color theme="1"/>
        <rFont val="Arial"/>
        <family val="2"/>
      </rPr>
      <t>C</t>
    </r>
  </si>
  <si>
    <r>
      <t>- Cooling capacity of 29,2 kW at evaporating temperature 5° and the outside temperature 46</t>
    </r>
    <r>
      <rPr>
        <vertAlign val="superscript"/>
        <sz val="11"/>
        <color theme="1"/>
        <rFont val="Arial"/>
        <family val="2"/>
      </rPr>
      <t>o</t>
    </r>
    <r>
      <rPr>
        <sz val="11"/>
        <color theme="1"/>
        <rFont val="Arial"/>
        <family val="2"/>
      </rPr>
      <t>C</t>
    </r>
  </si>
  <si>
    <r>
      <t>- 15kW heating capacity at outside temperature 7</t>
    </r>
    <r>
      <rPr>
        <vertAlign val="superscript"/>
        <sz val="11"/>
        <color theme="1"/>
        <rFont val="Arial"/>
        <family val="2"/>
      </rPr>
      <t>o</t>
    </r>
    <r>
      <rPr>
        <sz val="11"/>
        <color theme="1"/>
        <rFont val="Arial"/>
        <family val="2"/>
      </rPr>
      <t>C</t>
    </r>
  </si>
  <si>
    <t>Equipment for air distribution like of the Hidra  Sl. in the anti-explosive performance of space Ex zone 1 and accompanying documentation attesting in all of the Hidria like:</t>
  </si>
  <si>
    <t xml:space="preserve">type APZR/ANŽ-4/3   size 950x550  </t>
  </si>
  <si>
    <r>
      <t xml:space="preserve">Type AZR/ANŽ-4/3   size 950x550 </t>
    </r>
    <r>
      <rPr>
        <sz val="11"/>
        <color rgb="FFFF6600"/>
        <rFont val="Arial"/>
        <family val="2"/>
      </rPr>
      <t xml:space="preserve"> </t>
    </r>
  </si>
  <si>
    <t>- Diffuser for air supply with a box, model OD-11V/S/I19/Ex  in plate 600x600mm</t>
  </si>
  <si>
    <t>size 315</t>
  </si>
  <si>
    <t>- volume control damper  RŽ-2/Ex-Z</t>
  </si>
  <si>
    <t>dim. 600x350</t>
  </si>
  <si>
    <t>- fire-damper wall width = 400</t>
  </si>
  <si>
    <t>Size  500x350</t>
  </si>
  <si>
    <t>Size 300X350</t>
  </si>
  <si>
    <r>
      <t xml:space="preserve">- Mounted box for the removal of air from the space type LN-3 from two strainer with filter F5 and manual control flow made </t>
    </r>
    <r>
      <rPr>
        <sz val="11"/>
        <color theme="1"/>
        <rFont val="Cambria Math"/>
        <family val="1"/>
      </rPr>
      <t>​​</t>
    </r>
    <r>
      <rPr>
        <sz val="11"/>
        <color theme="1"/>
        <rFont val="Arial"/>
        <family val="2"/>
      </rPr>
      <t>of stainless steel</t>
    </r>
  </si>
  <si>
    <r>
      <t xml:space="preserve">height h = 2800, port  </t>
    </r>
    <r>
      <rPr>
        <sz val="11"/>
        <color theme="1"/>
        <rFont val="Symbol"/>
        <family val="1"/>
        <charset val="2"/>
      </rPr>
      <t>f</t>
    </r>
    <r>
      <rPr>
        <sz val="11"/>
        <color theme="1"/>
        <rFont val="Arial"/>
        <family val="2"/>
      </rPr>
      <t xml:space="preserve">  250</t>
    </r>
  </si>
  <si>
    <t>Galvanized  sheet metal ducts 1,00  mm with sealing, making of connections, accessories for hanging, openings for cleaning and everything else that is necessary for the completeness of creating installation including testing and balancing.</t>
  </si>
  <si>
    <t>Production of construction pipe penetrations 1/2 "through the wall (4 pcs.) finished with</t>
  </si>
  <si>
    <r>
      <t>Calculation per m</t>
    </r>
    <r>
      <rPr>
        <vertAlign val="superscript"/>
        <sz val="11"/>
        <color theme="1"/>
        <rFont val="Arial"/>
        <family val="2"/>
      </rPr>
      <t>3</t>
    </r>
    <r>
      <rPr>
        <sz val="11"/>
        <color theme="1"/>
        <rFont val="Arial"/>
        <family val="2"/>
      </rPr>
      <t>of finished work.</t>
    </r>
  </si>
  <si>
    <t>2x0,60x0,2</t>
  </si>
  <si>
    <r>
      <t>Calculation per m</t>
    </r>
    <r>
      <rPr>
        <vertAlign val="superscript"/>
        <sz val="11"/>
        <color theme="1"/>
        <rFont val="Arial"/>
        <family val="2"/>
      </rPr>
      <t>3</t>
    </r>
    <r>
      <rPr>
        <sz val="11"/>
        <color theme="1"/>
        <rFont val="Arial"/>
        <family val="2"/>
      </rPr>
      <t>of finished work. (2,81-0,24) x 1,2</t>
    </r>
  </si>
  <si>
    <t>Holes for fitting the plumbing installations will be left during construction of RC structures. In the event of a change there will be a hand-made hole.</t>
  </si>
  <si>
    <t>Slice consuming breaking in slabs and walls for laying water pipes along with slice reclosing  according to all the technical requirements and technical regulations for this type of work.</t>
  </si>
  <si>
    <t>Supply and installation of steel galvanized water pipes Φ 1" (DN32mm),  with the connections, cold water according to the plans of the project, together with associated fittings.</t>
  </si>
  <si>
    <t>Supply and installation of ready pipe 13mm thick polyurethane insulation for pipes Φ 1 "together with all the necessary papers and materials.</t>
  </si>
  <si>
    <t xml:space="preserve">             The calculation is performed at plumbing works, because the installation of water and hydrant network is laid in the same trench.</t>
  </si>
  <si>
    <t>Manual excavation of a 80cm wide trench   in materials of categories III and IV , along with loading and transport of excavated material and planning of the bottom of the channel.</t>
  </si>
  <si>
    <t>Backfill of the trenchwith  excavation material in 30 cm thick layers  along with proper compaction.</t>
  </si>
  <si>
    <t xml:space="preserve">       Holes for fitting the plumbing installations will be left during construction of RC structures. In the event of a change there will be a hand-made hole.</t>
  </si>
  <si>
    <t>Supply and installation of steel galvanized water pipes Φ 1 "(DN32mm), with the connections, cold water according to the plans of the project, together with the associated fittings. Calculation per m of finished work.</t>
  </si>
  <si>
    <t>Supply and installation of steel galvanized water pipes Φ 1 "(DN32mm), with the development of compounds for the exhaust valve signal line at the designs of the project, together with the associated fittings. Calculation per m of finished work.</t>
  </si>
  <si>
    <t>Supply and installation of galvanized steel plumbing Φ 2 "(DN25mm), with the development of compounds for cold water according to the design of the project, together with the associated fittings. Calculation per m of finished work.</t>
  </si>
  <si>
    <t>Supply and installation of galvanized steel plumbing Φ 3 "(DN25mm), with the development of compounds for cold water according to the design of the project, together with the associated fittings. Calculation per m of finished work.</t>
  </si>
  <si>
    <t>Supply and installation of water pipes ducktail Ø 4 "together with associated fittings. Calculation per m of finished work.</t>
  </si>
  <si>
    <t>Supply and installation of water pipes ducktail Ø 6 "together with associated fittings. Calculation per m of finished work.</t>
  </si>
  <si>
    <t>Supply and installation of water pipes ducktail Ø 8 "together with associated fittings. Calculation per m of finished work.</t>
  </si>
  <si>
    <t>Supply control valve for the wet signal system on 3. "</t>
  </si>
  <si>
    <t>Supply and installation of non-return valve Ø 6 „at the inlet line for sprinkler network.</t>
  </si>
  <si>
    <t>Supply and installation of non-return valve Ø 3 „at the inlet line for sprinkler network.</t>
  </si>
  <si>
    <t>Supply and installation of flat leaky ball valve Φ 1 "in some trace distribution of cold water and functioning trial. Valves are supplied with a chrome handle for opening and decorative chrome bezel. Calculation per 1 piece that is really built on the property.</t>
  </si>
  <si>
    <t>Supply and installation of sprinkler Φ 1“, capacity 0, 69 l/s.</t>
  </si>
  <si>
    <t>Calculation per 1 pc. Really built on the property.</t>
  </si>
  <si>
    <t>Testing by placing plumbing network under test pressure of 10 bar. The installation has to be under pressure as long as it does not inspect all connections. Minimum duration of the probe can be 120 minutes. Pressure drop must not exceed 0.1 bars.</t>
  </si>
  <si>
    <t xml:space="preserve">    Sewage consists of drains with grids that are processed in</t>
  </si>
  <si>
    <t>architectural part of project.</t>
  </si>
  <si>
    <t>REKAPITULATION</t>
  </si>
  <si>
    <r>
      <t>Air handling unit like types:  KNNL d50 12/9-FM, FTT, KDTA, L, VF (8500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</si>
  <si>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-Section-fan, direct drive, vertical discharge, flow of 7400 m3 / h, the external pressure drop 500 Pa</t>
  </si>
  <si>
    <r>
      <t>- Cooling capacity of 80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</si>
  <si>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xml:space="preserve">- 60kW heating capacity at outside temperature </t>
    </r>
    <r>
      <rPr>
        <vertAlign val="superscript"/>
        <sz val="11"/>
        <color theme="1"/>
        <rFont val="Arial"/>
        <family val="2"/>
      </rPr>
      <t>0</t>
    </r>
    <r>
      <rPr>
        <sz val="11"/>
        <color theme="1"/>
        <rFont val="Arial"/>
        <family val="2"/>
      </rPr>
      <t>C</t>
    </r>
  </si>
  <si>
    <t>- Electric motor drives of dampers with spring return</t>
  </si>
  <si>
    <r>
      <t>types:  EX SVK2-400/315-4/6,N=0,66/0,45 kW</t>
    </r>
    <r>
      <rPr>
        <sz val="12"/>
        <color theme="1"/>
        <rFont val="Arial"/>
        <family val="2"/>
      </rPr>
      <t>.</t>
    </r>
  </si>
  <si>
    <t>Axial fan as of Clima Celje Slovenia</t>
  </si>
  <si>
    <t>AVS type EX 450-AP, n = 1400/min, N = 0.37 kW.</t>
  </si>
  <si>
    <t>-Auto-lifting blinds</t>
  </si>
  <si>
    <t>-Safety net</t>
  </si>
  <si>
    <t>-Variable speed control speed</t>
  </si>
  <si>
    <t>- Supporting structure and panels of 30 mm in the window pane</t>
  </si>
  <si>
    <t>Standard place settings</t>
  </si>
  <si>
    <t>Exterior steel grate with additional protection when working in touch with Saharan sand</t>
  </si>
  <si>
    <t>APZR/ANŽ-4/3 types:  size 1250x850</t>
  </si>
  <si>
    <r>
      <t xml:space="preserve">- Air flow regulator MRP-1/Ex placed in front of the diffuser OD-11, </t>
    </r>
    <r>
      <rPr>
        <sz val="11"/>
        <color theme="1"/>
        <rFont val="Symbol"/>
        <family val="1"/>
        <charset val="2"/>
      </rPr>
      <t>f</t>
    </r>
    <r>
      <rPr>
        <sz val="11"/>
        <color theme="1"/>
        <rFont val="Arial"/>
        <family val="2"/>
      </rPr>
      <t xml:space="preserve"> 200</t>
    </r>
  </si>
  <si>
    <t>- Diffuser for air supply model OD-11V/Ex size 160</t>
  </si>
  <si>
    <t>- Anti-fire dampers PL-15 EL120S/A2/T12/Ex-Z</t>
  </si>
  <si>
    <t>size 700x400 for wall width of  L=750</t>
  </si>
  <si>
    <t>size 400x250 for wall width of  L=300</t>
  </si>
  <si>
    <r>
      <t xml:space="preserve">-Mounted diffuser made </t>
    </r>
    <r>
      <rPr>
        <sz val="11"/>
        <color theme="1"/>
        <rFont val="Cambria Math"/>
        <family val="1"/>
      </rPr>
      <t>​​</t>
    </r>
    <r>
      <rPr>
        <sz val="11"/>
        <color theme="1"/>
        <rFont val="Arial"/>
        <family val="2"/>
      </rPr>
      <t>of stainless steel SD1/F1,H=1500,</t>
    </r>
    <r>
      <rPr>
        <sz val="11"/>
        <color theme="1"/>
        <rFont val="Symbol"/>
        <family val="1"/>
        <charset val="2"/>
      </rPr>
      <t>f</t>
    </r>
    <r>
      <rPr>
        <sz val="11"/>
        <color theme="1"/>
        <rFont val="Arial"/>
        <family val="2"/>
      </rPr>
      <t xml:space="preserve"> 400</t>
    </r>
  </si>
  <si>
    <r>
      <t xml:space="preserve">- Air flow regulator MRP-1/Ex placed in front of the diffuser  size </t>
    </r>
    <r>
      <rPr>
        <sz val="11"/>
        <color theme="1"/>
        <rFont val="Symbol"/>
        <family val="1"/>
        <charset val="2"/>
      </rPr>
      <t>f</t>
    </r>
    <r>
      <rPr>
        <sz val="11"/>
        <color theme="1"/>
        <rFont val="Arial"/>
        <family val="2"/>
      </rPr>
      <t xml:space="preserve"> 400</t>
    </r>
  </si>
  <si>
    <t>-Grid on doors, from inox, size 350x350</t>
  </si>
  <si>
    <r>
      <t>-</t>
    </r>
    <r>
      <rPr>
        <sz val="10"/>
        <color theme="1"/>
        <rFont val="Times New Roman"/>
        <family val="1"/>
      </rPr>
      <t xml:space="preserve"> </t>
    </r>
    <r>
      <rPr>
        <sz val="11"/>
        <color theme="1"/>
        <rFont val="Arial"/>
        <family val="2"/>
      </rPr>
      <t>Nozzle TŠ 5 / 400</t>
    </r>
  </si>
  <si>
    <r>
      <t>-</t>
    </r>
    <r>
      <rPr>
        <sz val="10"/>
        <color theme="1"/>
        <rFont val="Times New Roman"/>
        <family val="1"/>
      </rPr>
      <t xml:space="preserve"> </t>
    </r>
    <r>
      <rPr>
        <sz val="11"/>
        <color theme="1"/>
        <rFont val="Arial"/>
        <family val="2"/>
      </rPr>
      <t>Setting shutter size 700x400</t>
    </r>
  </si>
  <si>
    <t>Aluminum flexible tube in dropped ceilings with mineral wool insulation of 25 mm and an outer sleeve of aluminum foil - Ф 200</t>
  </si>
  <si>
    <t>Total air conditioning equipment:</t>
  </si>
  <si>
    <t>1.2. CONCRETE WORKS</t>
  </si>
  <si>
    <t>Making the connecting shafts of concrete, MB 20 in the corresponding panel. The size and shape of the detail. To carry out treatment on walls and install creepers.</t>
  </si>
  <si>
    <t>1.2. TOTAL CONCRETE WORKS</t>
  </si>
  <si>
    <t>Supply and installation of cover 80x80 and transport capacity 25 tones</t>
  </si>
  <si>
    <t>Supply and installation of flat leaky ball valve Φ 2" on each trace distribution of cold water and test functioning. Valves are supplied with a chrome handle for opening and decorative chrome bezel.</t>
  </si>
  <si>
    <t>TOTAL 2,1.  EARTHWORKS</t>
  </si>
  <si>
    <r>
      <t>Air handling unit type KNNL d50 6/5-FM, FTT, KD, BD, L, VF (950 m</t>
    </r>
    <r>
      <rPr>
        <vertAlign val="superscript"/>
        <sz val="11"/>
        <color theme="1"/>
        <rFont val="Arial"/>
        <family val="2"/>
      </rPr>
      <t>3</t>
    </r>
    <r>
      <rPr>
        <sz val="11"/>
        <color theme="1"/>
        <rFont val="Arial"/>
        <family val="2"/>
      </rPr>
      <t>/h) from Slovenia Hidria completely made of:</t>
    </r>
  </si>
  <si>
    <t>Section of the steam moisturizer with steam generator 20 kg / h</t>
  </si>
  <si>
    <t>-Section-fan, direct drive, vertical discharge, flow of 950 m3 / h, the external pressure drop 500 Pa</t>
  </si>
  <si>
    <r>
      <t>- Cooling capacity of 20,0 kW at evaporating temperature 5° and the outside temperature 46</t>
    </r>
    <r>
      <rPr>
        <vertAlign val="superscript"/>
        <sz val="11"/>
        <color theme="1"/>
        <rFont val="Arial"/>
        <family val="2"/>
      </rPr>
      <t>0</t>
    </r>
    <r>
      <rPr>
        <sz val="11"/>
        <color theme="1"/>
        <rFont val="Arial"/>
        <family val="2"/>
      </rPr>
      <t>C</t>
    </r>
  </si>
  <si>
    <t xml:space="preserve">-Radial channel  fan </t>
  </si>
  <si>
    <t>CA 20VD Ex,N=18 kW</t>
  </si>
  <si>
    <r>
      <t xml:space="preserve">-External protective grid made from stainless steel with self raising with jalousies  </t>
    </r>
    <r>
      <rPr>
        <sz val="11"/>
        <color theme="1"/>
        <rFont val="Symbol"/>
        <family val="1"/>
        <charset val="2"/>
      </rPr>
      <t>f</t>
    </r>
    <r>
      <rPr>
        <sz val="11"/>
        <color theme="1"/>
        <rFont val="Arial"/>
        <family val="2"/>
      </rPr>
      <t xml:space="preserve"> 200 </t>
    </r>
  </si>
  <si>
    <t>-Control unit of radial fan with air flow regulation</t>
  </si>
  <si>
    <t>-Suction grid with flow regulation size 250x400</t>
  </si>
  <si>
    <t xml:space="preserve">type APZR/ANŽ-4/3   size 650x450  </t>
  </si>
  <si>
    <t>-diffuser air intake with a box model</t>
  </si>
  <si>
    <t>OD-11V/S/I19/Ex the panel 600x600 mm</t>
  </si>
  <si>
    <t>-Air-flow regulator MRP-1/Ex placed ahead of 11</t>
  </si>
  <si>
    <t>size 160</t>
  </si>
  <si>
    <t>-fire-damper wall width L = 500</t>
  </si>
  <si>
    <t>dim.500x250</t>
  </si>
  <si>
    <t xml:space="preserve"> pcs</t>
  </si>
  <si>
    <t>3. BILL OF QUANTITY-HYDRO (B-10)</t>
  </si>
  <si>
    <t>3. BILL OF QUANTITY-HYDRO (B-09)</t>
  </si>
  <si>
    <t>3. BILL OF QUANTITY-HYDRO (B-07-8)</t>
  </si>
  <si>
    <t>3. BILL OF QUANTITY-HYDRO (B-06)</t>
  </si>
  <si>
    <t>3. BILL OF QUANTITY-HYDRO (B-05)</t>
  </si>
  <si>
    <t>Excavation of earth categorie III mechanical way at a depth of 0-3.5 m with rejection from the country at a distance 1.0 m from the edge of the excavation.</t>
  </si>
  <si>
    <t>Supply, filling and compacting gravel for the bottom plate surface at a thickness of septi 20 cm</t>
  </si>
  <si>
    <r>
      <t>Air handling unit like types:  KNNL d50 6/6-FM, FTT, EW, BD, L, VF (2100 m</t>
    </r>
    <r>
      <rPr>
        <vertAlign val="superscript"/>
        <sz val="11"/>
        <color theme="1"/>
        <rFont val="Arial"/>
        <family val="2"/>
      </rPr>
      <t>3</t>
    </r>
    <r>
      <rPr>
        <sz val="11"/>
        <color theme="1"/>
        <rFont val="Arial"/>
        <family val="2"/>
      </rPr>
      <t>/h) from  «Hidria» Slovenia completely made of:</t>
    </r>
  </si>
  <si>
    <r>
      <t>Outdoor air: 44</t>
    </r>
    <r>
      <rPr>
        <vertAlign val="superscript"/>
        <sz val="11"/>
        <color theme="1"/>
        <rFont val="Arial"/>
        <family val="2"/>
      </rPr>
      <t>0</t>
    </r>
    <r>
      <rPr>
        <sz val="11"/>
        <color theme="1"/>
        <rFont val="Arial"/>
        <family val="2"/>
      </rPr>
      <t>C / 6% r.v., space 70</t>
    </r>
    <r>
      <rPr>
        <vertAlign val="superscript"/>
        <sz val="11"/>
        <color theme="1"/>
        <rFont val="Arial"/>
        <family val="2"/>
      </rPr>
      <t>0</t>
    </r>
    <r>
      <rPr>
        <sz val="11"/>
        <color theme="1"/>
        <rFont val="Arial"/>
        <family val="2"/>
      </rPr>
      <t>C</t>
    </r>
  </si>
  <si>
    <r>
      <t>Outdoor air: 6</t>
    </r>
    <r>
      <rPr>
        <vertAlign val="superscript"/>
        <sz val="11"/>
        <color theme="1"/>
        <rFont val="Arial"/>
        <family val="2"/>
      </rPr>
      <t>0</t>
    </r>
    <r>
      <rPr>
        <sz val="11"/>
        <color theme="1"/>
        <rFont val="Arial"/>
        <family val="2"/>
      </rPr>
      <t>C /59% r.v., space 70</t>
    </r>
    <r>
      <rPr>
        <vertAlign val="superscript"/>
        <sz val="11"/>
        <color theme="1"/>
        <rFont val="Arial"/>
        <family val="2"/>
      </rPr>
      <t>0</t>
    </r>
    <r>
      <rPr>
        <sz val="11"/>
        <color theme="1"/>
        <rFont val="Arial"/>
        <family val="2"/>
      </rPr>
      <t>C</t>
    </r>
  </si>
  <si>
    <r>
      <t>-Section DX-reversible heat exchanger, outlet temperature of 70</t>
    </r>
    <r>
      <rPr>
        <vertAlign val="superscript"/>
        <sz val="11"/>
        <color theme="1"/>
        <rFont val="Arial"/>
        <family val="2"/>
      </rPr>
      <t>0</t>
    </r>
    <r>
      <rPr>
        <sz val="11"/>
        <color theme="1"/>
        <rFont val="Arial"/>
        <family val="2"/>
      </rPr>
      <t>C in summer</t>
    </r>
  </si>
  <si>
    <t>-section of steam humidifier with steam generator of 20 kg/h o exit min. 70%</t>
  </si>
  <si>
    <t>-Section-fan, direct drive, vertical discharge, flow of 2100 m3 / h, the external pressure drop 500 Pa</t>
  </si>
  <si>
    <t xml:space="preserve">- Electrical cabinets </t>
  </si>
  <si>
    <t>- Automatic elements inside the air conditioning chambers in anti-explosive performance</t>
  </si>
  <si>
    <t>- Air flow regulator MRP-1/Ex placed in front of the diffuser OD-11 size 160</t>
  </si>
  <si>
    <t xml:space="preserve">- Fire damper wall width L=500 </t>
  </si>
  <si>
    <t>Size 500x250</t>
  </si>
  <si>
    <t>- External inox grid  with protective inox network and auto-lifting blinds from aluminium sheet metal, size 500x300</t>
  </si>
  <si>
    <t>Insulation of sheet metal part of channel outside the object with hard mineral wool  of 100 mm coated in inox sheet metal 0.88 mm</t>
  </si>
  <si>
    <r>
      <t xml:space="preserve">Aluminum flexible tube in dropped ceilings with mineral wool insulation of 25 mm and an outer sleeve of aluminum foil- </t>
    </r>
    <r>
      <rPr>
        <sz val="11"/>
        <color theme="1"/>
        <rFont val="Symbol"/>
        <family val="1"/>
        <charset val="2"/>
      </rPr>
      <t xml:space="preserve">f </t>
    </r>
    <r>
      <rPr>
        <sz val="11"/>
        <color theme="1"/>
        <rFont val="Arial"/>
        <family val="2"/>
      </rPr>
      <t xml:space="preserve">160  </t>
    </r>
  </si>
  <si>
    <t>Insulation of sheet metal part of channel outside the object with hard mineral wool  of 100 mm coated in inox sheet metal</t>
  </si>
  <si>
    <t>m2</t>
  </si>
  <si>
    <t>Heat substation</t>
  </si>
  <si>
    <t>Fin heat exchanger of 100 kW</t>
  </si>
  <si>
    <t>- R-1'', 2 pcs</t>
  </si>
  <si>
    <t>-R-5/4'', 2 pcs</t>
  </si>
  <si>
    <t xml:space="preserve">- sensor for initial temperature of air conditioning air </t>
  </si>
  <si>
    <t>- Expansion vessel shut V = 15 lit with sig. valve R1/2''</t>
  </si>
  <si>
    <t>Note: the primary pipeline is not subject of bill of quantities (provided by the investor</t>
  </si>
  <si>
    <t>An item of bill of quantities - equipment for air conditioning - delivery, transportation, assembly-</t>
  </si>
  <si>
    <t>An item of bill of quantities –heat substation- delivery, transportation, assembly-</t>
  </si>
  <si>
    <t>An item of bill of quantities - equipment for compressed air - delivery, transportation, assembly-</t>
  </si>
  <si>
    <r>
      <t xml:space="preserve">TOTAL </t>
    </r>
    <r>
      <rPr>
        <sz val="11"/>
        <color rgb="FF000000"/>
        <rFont val="Arial"/>
        <family val="2"/>
      </rPr>
      <t>EARTHWORKS</t>
    </r>
  </si>
  <si>
    <t>3. BILL OF QUANTITY-HYDRO (B-11)</t>
  </si>
  <si>
    <t>.1. EARTHWORKS</t>
  </si>
  <si>
    <t>2x0,90x0,6+1.2x12.x12. =</t>
  </si>
  <si>
    <r>
      <t>Calculation per m</t>
    </r>
    <r>
      <rPr>
        <vertAlign val="superscript"/>
        <sz val="11"/>
        <color theme="1"/>
        <rFont val="Arial"/>
        <family val="2"/>
      </rPr>
      <t>3</t>
    </r>
    <r>
      <rPr>
        <sz val="11"/>
        <color theme="1"/>
        <rFont val="Arial"/>
        <family val="2"/>
      </rPr>
      <t>of finished work.  (2,81-0,24) x 1,2</t>
    </r>
  </si>
  <si>
    <t>Supply and installation of steel galvanized water pipes Φ 1 " (DN32mm), with the connections, cold water according to the plans of the project, together with associated fittings.</t>
  </si>
  <si>
    <t xml:space="preserve">Calculation per m of finished work </t>
  </si>
  <si>
    <t>Supply and installation of completed pipe  with 13mm thick polyurethane insulation for pipes Φ 1 "together with all necessary papers and materials.</t>
  </si>
  <si>
    <r>
      <t>Calculation per m</t>
    </r>
    <r>
      <rPr>
        <vertAlign val="superscript"/>
        <sz val="11"/>
        <color theme="1"/>
        <rFont val="Arial"/>
        <family val="2"/>
      </rPr>
      <t>1</t>
    </r>
    <r>
      <rPr>
        <sz val="11"/>
        <color theme="1"/>
        <rFont val="Arial"/>
        <family val="2"/>
      </rPr>
      <t xml:space="preserve"> finished work.</t>
    </r>
  </si>
  <si>
    <t>Testing od installation by placing plumbing network under test pressure of 10 bar. The installation has to be under pressure as long as it does not inspect all connections. Minimum duration of the probe can be 120 minutes. Pressure drop must not exceed 0.1 bar.</t>
  </si>
  <si>
    <t>Backfill of the trench with  excavation material in 30 cm thick layers  along with proper compaction.</t>
  </si>
  <si>
    <t>Supply and installation of steel galvanized water pipes Φ 1 "(DN32mm), with the development of compounds for the exhaust valve signal line at the designs of the project, together with the associated fittings.. Calculation per m of finished work.</t>
  </si>
  <si>
    <t>Supply and installation of galvanized steel plumbing Φ 5/4 "(DN25mm), with the development of compounds for cold water according to the design of the project, together with the associated fittings .Calculation per m of finished work.</t>
  </si>
  <si>
    <t>Supply of control valve for the wet signal system Ø 4“.</t>
  </si>
  <si>
    <t>Supply and installation of non-return valve Ø 4 at the inlet line for sprinkler network.</t>
  </si>
  <si>
    <t>Supply and installation of connectors for connection Ø 3" fire engines (double type connector).</t>
  </si>
  <si>
    <t>Supply and installation of sprinkler Φ1 "Calculation per 1 pc. really built on the property.</t>
  </si>
  <si>
    <t>Supply and installation of ready pipe 13mm thick polyurethane insulation for pipes Φ 1 " together with all the necessary papers and materials.</t>
  </si>
  <si>
    <t>Supply and installation of ready pipe 13mm thick polyurethane insulation for pipes Φ 5/4 " along with all necessary papers and materials.</t>
  </si>
  <si>
    <r>
      <t>Supply and installation of ready pipe 13mm thick polyurethane insulation for pipes Φ 2 " along with all necessary papers and materials. Calculation per m</t>
    </r>
    <r>
      <rPr>
        <vertAlign val="superscript"/>
        <sz val="11"/>
        <color theme="1"/>
        <rFont val="Arial"/>
        <family val="2"/>
      </rPr>
      <t>1</t>
    </r>
    <r>
      <rPr>
        <sz val="11"/>
        <color theme="1"/>
        <rFont val="Arial"/>
        <family val="2"/>
      </rPr>
      <t xml:space="preserve"> finished work.</t>
    </r>
  </si>
  <si>
    <r>
      <t>Supply and installation of ready pipe 13mm thick polyurethane insulation for pipes Φ 3 " along with all necessary papers and materials. Calculation per m</t>
    </r>
    <r>
      <rPr>
        <vertAlign val="superscript"/>
        <sz val="11"/>
        <color theme="1"/>
        <rFont val="Arial"/>
        <family val="2"/>
      </rPr>
      <t>1</t>
    </r>
    <r>
      <rPr>
        <sz val="11"/>
        <color theme="1"/>
        <rFont val="Arial"/>
        <family val="2"/>
      </rPr>
      <t xml:space="preserve"> finished work.</t>
    </r>
  </si>
  <si>
    <t xml:space="preserve">    Sewage consists of drains with grates that are processed in</t>
  </si>
  <si>
    <t>the architectural part of the project.</t>
  </si>
  <si>
    <r>
      <t>Air handling unit like types:  KNND d50 9/6-FM, FTT, RPDTA, KD, BD, L, VF***9/6 – A, FTT, RPDTA, L,VF (4100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</si>
  <si>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 Section of steam humifider with steam generator 20 kg/h</t>
  </si>
  <si>
    <t>-Section-fan, direct drive, vertical discharge, flow with two values 4100/2150 m3 / h, the external pressure drop 500 Pa</t>
  </si>
  <si>
    <t>-Drainage section:</t>
  </si>
  <si>
    <t>- Intake section for vertical input of air</t>
  </si>
  <si>
    <t>- section of baggy filter filtration class F5</t>
  </si>
  <si>
    <t>- section of ventilators in anti explosive Ex performance with direct drive, vertical blowing, flow 4100/2150 m3/h,external pressure drop 500 Pa</t>
  </si>
  <si>
    <t>- blinds of waste air</t>
  </si>
  <si>
    <t>- flexible connector</t>
  </si>
  <si>
    <r>
      <t>- Cooling capacity of 32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</si>
  <si>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- 25kW heating capacity at outside temperature 7</t>
    </r>
    <r>
      <rPr>
        <vertAlign val="superscript"/>
        <sz val="11"/>
        <color theme="1"/>
        <rFont val="Arial"/>
        <family val="2"/>
      </rPr>
      <t>0</t>
    </r>
    <r>
      <rPr>
        <sz val="11"/>
        <color theme="1"/>
        <rFont val="Arial"/>
        <family val="2"/>
      </rPr>
      <t>C</t>
    </r>
  </si>
  <si>
    <r>
      <t xml:space="preserve">The price includes connection of compressor condensing unit with air chamber Cu pipes </t>
    </r>
    <r>
      <rPr>
        <sz val="11"/>
        <color theme="1"/>
        <rFont val="Symbol"/>
        <family val="1"/>
        <charset val="2"/>
      </rPr>
      <t>f</t>
    </r>
    <r>
      <rPr>
        <sz val="11"/>
        <color theme="1"/>
        <rFont val="Arial"/>
        <family val="2"/>
      </rPr>
      <t xml:space="preserve"> 12,7/22 (met.20) .</t>
    </r>
  </si>
  <si>
    <t>- Exterior steel grate with additional protection when working in touch with Saharan sand</t>
  </si>
  <si>
    <t xml:space="preserve">Type APZR/ANŽ-4/3   size  950x550  </t>
  </si>
  <si>
    <t>-Exhaust exterior inox grid</t>
  </si>
  <si>
    <t xml:space="preserve">Type AZR/ANŽ-4/3   size  950x550  </t>
  </si>
  <si>
    <t xml:space="preserve">- Diffuser model OD-11V/P/KR/I19/Ex/I19 in the panel 600x600 mm </t>
  </si>
  <si>
    <t xml:space="preserve">size 200 </t>
  </si>
  <si>
    <t>- air flow regulator MRP-1/Ex  placed in front of OD 11/V</t>
  </si>
  <si>
    <t>-fire damper for wall  L=200 mm</t>
  </si>
  <si>
    <t>dim.400x200</t>
  </si>
  <si>
    <t>dim.500x350</t>
  </si>
  <si>
    <t>Pillar box is made of stainless steel for the removal of air from the space type LN-3 from two strainer with filter F5 and manual control flow</t>
  </si>
  <si>
    <r>
      <t xml:space="preserve">-height h = 2800, port </t>
    </r>
    <r>
      <rPr>
        <sz val="11"/>
        <color theme="1"/>
        <rFont val="Symbol"/>
        <family val="1"/>
        <charset val="2"/>
      </rPr>
      <t>f</t>
    </r>
    <r>
      <rPr>
        <sz val="11"/>
        <color theme="1"/>
        <rFont val="Arial"/>
        <family val="2"/>
      </rPr>
      <t xml:space="preserve"> 250</t>
    </r>
  </si>
  <si>
    <t xml:space="preserve"> </t>
  </si>
  <si>
    <t>Sheet metal ducts of galvanized sheet 1.0 mm with sealing, connection production, supplies for hanging, opened for cleaning and everything else that is necessary for the completeness of creating installation including testing and balancing.</t>
  </si>
  <si>
    <r>
      <t xml:space="preserve">f </t>
    </r>
    <r>
      <rPr>
        <sz val="11"/>
        <color theme="1"/>
        <rFont val="Arial"/>
        <family val="2"/>
      </rPr>
      <t>160</t>
    </r>
  </si>
  <si>
    <r>
      <t xml:space="preserve">f </t>
    </r>
    <r>
      <rPr>
        <sz val="11"/>
        <color theme="1"/>
        <rFont val="Arial"/>
        <family val="2"/>
      </rPr>
      <t>250</t>
    </r>
  </si>
  <si>
    <t>3. BILL OF QUANTITY-HYDRO (B-12-15)</t>
  </si>
  <si>
    <t>Supply and installation of ball valves with lever and unions Φ 1 " Calculation per 1 pc. really built on the property.</t>
  </si>
  <si>
    <t>Supply and installation of sprinkler Φ1 " with capacity of 0,62l/s Calculation per 1 pc. really built on the property.</t>
  </si>
  <si>
    <r>
      <t>Air handling unit like type KNND d50 6/5-FM, FTT, RPDTA, KD, BD, L, VF***6/5 – A, FTT, RPDTA, L,VF (900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product of  Slovenia Hidria completely made of:</t>
    </r>
  </si>
  <si>
    <r>
      <t>Outdoor air: 6</t>
    </r>
    <r>
      <rPr>
        <vertAlign val="superscript"/>
        <sz val="11"/>
        <color theme="1"/>
        <rFont val="Arial"/>
        <family val="2"/>
      </rPr>
      <t>o</t>
    </r>
    <r>
      <rPr>
        <sz val="11"/>
        <color theme="1"/>
        <rFont val="Arial"/>
        <family val="2"/>
      </rPr>
      <t>C/80% r.v., space 22</t>
    </r>
    <r>
      <rPr>
        <vertAlign val="superscript"/>
        <sz val="11"/>
        <color theme="1"/>
        <rFont val="Arial"/>
        <family val="2"/>
      </rPr>
      <t>0</t>
    </r>
    <r>
      <rPr>
        <sz val="11"/>
        <color theme="1"/>
        <rFont val="Arial"/>
        <family val="2"/>
      </rPr>
      <t>C</t>
    </r>
  </si>
  <si>
    <t>-section of plate recuperator eficiency 60% min, in summer period</t>
  </si>
  <si>
    <t>-Section-steam humidifiers with steam generator 20 kg / h,</t>
  </si>
  <si>
    <t>-Section-fan, direct drive, vertical discharge, flow of 900 m3 / h, the external pressure drop 300 Pa</t>
  </si>
  <si>
    <t>- Air exhaust part:</t>
  </si>
  <si>
    <t>- Intake section for vertical air intake</t>
  </si>
  <si>
    <t>- Section of bag filter class F5</t>
  </si>
  <si>
    <t>- Section of plate recuperator efficiency 60% min, in summer period</t>
  </si>
  <si>
    <t>- Section-fan anti explosive Ex performance, direct drive, vertical discharge, flow of 900 m3 / h, the external pressure drop 300 Pa</t>
  </si>
  <si>
    <t>- Exhaust air dampers</t>
  </si>
  <si>
    <t>- Flexible connection</t>
  </si>
  <si>
    <r>
      <t>- Cooling capacity of 10.9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</si>
  <si>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- 8 kW heating capacity at outside temperature 7</t>
    </r>
    <r>
      <rPr>
        <vertAlign val="superscript"/>
        <sz val="11"/>
        <color theme="1"/>
        <rFont val="Arial"/>
        <family val="2"/>
      </rPr>
      <t>0</t>
    </r>
    <r>
      <rPr>
        <sz val="11"/>
        <color theme="1"/>
        <rFont val="Arial"/>
        <family val="2"/>
      </rPr>
      <t>C</t>
    </r>
  </si>
  <si>
    <r>
      <t>-</t>
    </r>
    <r>
      <rPr>
        <sz val="10"/>
        <color theme="1"/>
        <rFont val="Times New Roman"/>
        <family val="1"/>
      </rPr>
      <t xml:space="preserve"> </t>
    </r>
    <r>
      <rPr>
        <sz val="11"/>
        <color theme="1"/>
        <rFont val="Arial"/>
        <family val="2"/>
      </rPr>
      <t xml:space="preserve">exterior steel grate with additional protection when working in touch with Saharan sand type APZR/ANŽ-4/3   size  600X450 </t>
    </r>
  </si>
  <si>
    <r>
      <t>-</t>
    </r>
    <r>
      <rPr>
        <sz val="10"/>
        <color theme="1"/>
        <rFont val="Times New Roman"/>
        <family val="1"/>
      </rPr>
      <t xml:space="preserve"> </t>
    </r>
    <r>
      <rPr>
        <sz val="11"/>
        <color theme="1"/>
        <rFont val="Arial"/>
        <family val="2"/>
      </rPr>
      <t xml:space="preserve">exterior exhaust grille of stainless steel type AZR/ANŽ-4/3   size  600X450  </t>
    </r>
  </si>
  <si>
    <t xml:space="preserve">- Diffuser model OD-11V/P/KR/I19/Ex/I19 in a panel  600x600 mm </t>
  </si>
  <si>
    <t>veličina 200</t>
  </si>
  <si>
    <t>-air flow regulator  MRP-1/Ex in front of OD-11/V size160</t>
  </si>
  <si>
    <t>- Fire damper for wall width L=300</t>
  </si>
  <si>
    <t>Size 400x200</t>
  </si>
  <si>
    <r>
      <t xml:space="preserve">Pillar box made from stainless steel for removal of air from the room, type LN-3 from two strainers with filter F5 and manual control flow-height h = 2800mm, connector </t>
    </r>
    <r>
      <rPr>
        <sz val="11"/>
        <color theme="1"/>
        <rFont val="Symbol"/>
        <family val="1"/>
        <charset val="2"/>
      </rPr>
      <t>f</t>
    </r>
    <r>
      <rPr>
        <sz val="11"/>
        <color theme="1"/>
        <rFont val="Arial"/>
        <family val="2"/>
      </rPr>
      <t xml:space="preserve"> 250</t>
    </r>
  </si>
  <si>
    <t>3. BILL OF QUANTITY-HYDRO (B-13)</t>
  </si>
  <si>
    <t>Testing of installation by placing plumbing network under test pressure of 10 bar. The installation has to be under pressure as long as it does not inspect all connections. Minimum duration of the probe can be 120 minutes. Pressure drop must not exceed 0.1 bar.</t>
  </si>
  <si>
    <t>Supply and installation of ready pipe 13mm thick polyurethane insulation for pipes Φ 1 “together with all the necessary papers and materials.</t>
  </si>
  <si>
    <r>
      <t>Air handling unit typeKNND d50 9/6-FM, FTT, RPDTA, KD, BD, L, VF***9/6 – A, FTT, RPDTA, L,VF (4100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</si>
  <si>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 xml:space="preserve">-Section od steam humidifier with steam generator 20 kg/h </t>
  </si>
  <si>
    <t>-Empty section</t>
  </si>
  <si>
    <t>-Section of ventilator with direct drive, vertical --discharge, flow with two values 4100/ 2150 m3/h, external pressure drop 500 Pa</t>
  </si>
  <si>
    <t>Air exhaust part:</t>
  </si>
  <si>
    <r>
      <t>-</t>
    </r>
    <r>
      <rPr>
        <sz val="7"/>
        <color theme="1"/>
        <rFont val="Times New Roman"/>
        <family val="1"/>
      </rPr>
      <t xml:space="preserve">       </t>
    </r>
    <r>
      <rPr>
        <sz val="11"/>
        <color theme="1"/>
        <rFont val="Arial"/>
        <family val="2"/>
      </rPr>
      <t>Flexible connector</t>
    </r>
  </si>
  <si>
    <r>
      <t>-</t>
    </r>
    <r>
      <rPr>
        <sz val="7"/>
        <color theme="1"/>
        <rFont val="Times New Roman"/>
        <family val="1"/>
      </rPr>
      <t xml:space="preserve">       </t>
    </r>
    <r>
      <rPr>
        <sz val="11"/>
        <color theme="1"/>
        <rFont val="Arial"/>
        <family val="2"/>
      </rPr>
      <t>Suction section for vertical air intake</t>
    </r>
  </si>
  <si>
    <r>
      <t>-</t>
    </r>
    <r>
      <rPr>
        <sz val="7"/>
        <color theme="1"/>
        <rFont val="Times New Roman"/>
        <family val="1"/>
      </rPr>
      <t xml:space="preserve">       </t>
    </r>
    <r>
      <rPr>
        <sz val="11"/>
        <color theme="1"/>
        <rFont val="Arial"/>
        <family val="2"/>
      </rPr>
      <t>Section of bag filter class F5</t>
    </r>
  </si>
  <si>
    <r>
      <t>-</t>
    </r>
    <r>
      <rPr>
        <sz val="7"/>
        <color theme="1"/>
        <rFont val="Times New Roman"/>
        <family val="1"/>
      </rPr>
      <t xml:space="preserve">       </t>
    </r>
    <r>
      <rPr>
        <sz val="11"/>
        <color theme="1"/>
        <rFont val="Arial"/>
        <family val="2"/>
      </rPr>
      <t>Section of plate recuperator efficiency min. 60% in summer period</t>
    </r>
  </si>
  <si>
    <r>
      <t>-</t>
    </r>
    <r>
      <rPr>
        <sz val="7"/>
        <color theme="1"/>
        <rFont val="Times New Roman"/>
        <family val="1"/>
      </rPr>
      <t xml:space="preserve">       </t>
    </r>
    <r>
      <rPr>
        <sz val="11"/>
        <color theme="1"/>
        <rFont val="Arial"/>
        <family val="2"/>
      </rPr>
      <t>Section of ventilators in anti explosive Ex performance with direct drive, vertical discharge, flow 4100/2150 m3/h, external pressure drop 500 Pa</t>
    </r>
  </si>
  <si>
    <r>
      <t>-</t>
    </r>
    <r>
      <rPr>
        <sz val="7"/>
        <color theme="1"/>
        <rFont val="Times New Roman"/>
        <family val="1"/>
      </rPr>
      <t xml:space="preserve">       </t>
    </r>
    <r>
      <rPr>
        <sz val="11"/>
        <color theme="1"/>
        <rFont val="Arial"/>
        <family val="2"/>
      </rPr>
      <t>Blinds for waste air</t>
    </r>
  </si>
  <si>
    <r>
      <t>- Cooling capacity of 30 kW at evaporating temperature and the outside temperature 5</t>
    </r>
    <r>
      <rPr>
        <vertAlign val="superscript"/>
        <sz val="11"/>
        <color theme="1"/>
        <rFont val="Arial"/>
        <family val="2"/>
      </rPr>
      <t>0</t>
    </r>
    <r>
      <rPr>
        <sz val="11"/>
        <color theme="1"/>
        <rFont val="Arial"/>
        <family val="2"/>
      </rPr>
      <t>C to46</t>
    </r>
    <r>
      <rPr>
        <vertAlign val="superscript"/>
        <sz val="11"/>
        <color theme="1"/>
        <rFont val="Arial"/>
        <family val="2"/>
      </rPr>
      <t>0</t>
    </r>
    <r>
      <rPr>
        <sz val="11"/>
        <color theme="1"/>
        <rFont val="Arial"/>
        <family val="2"/>
      </rPr>
      <t>C</t>
    </r>
  </si>
  <si>
    <r>
      <t xml:space="preserve">The price includes connection of compressor condensing unit with air chamber, Cu pipes </t>
    </r>
    <r>
      <rPr>
        <sz val="11"/>
        <color theme="1"/>
        <rFont val="Symbol"/>
        <family val="1"/>
        <charset val="2"/>
      </rPr>
      <t>f</t>
    </r>
    <r>
      <rPr>
        <sz val="11"/>
        <color theme="1"/>
        <rFont val="Arial"/>
        <family val="2"/>
      </rPr>
      <t xml:space="preserve"> 12,7/22 (met.20).</t>
    </r>
  </si>
  <si>
    <t>-exhaust exterior steel grate</t>
  </si>
  <si>
    <t xml:space="preserve">type AZR/ANŽ-4/3   size 950x550  </t>
  </si>
  <si>
    <t xml:space="preserve">- Diffuser model OD-11V/P/KR/I19/Ex/I19 in a panel 600x600 mm </t>
  </si>
  <si>
    <t>-Air flow regulator MRP-1/Ex  iin front of OD 11/V</t>
  </si>
  <si>
    <t>size160</t>
  </si>
  <si>
    <t>-wire damper for wall width L=200 mm</t>
  </si>
  <si>
    <t xml:space="preserve">Pillar box made from stainless steel for removal of air from space type LN-3 from two strainers with filter F5 and manual flow regulation </t>
  </si>
  <si>
    <r>
      <t xml:space="preserve">-height h= 2800,  connector </t>
    </r>
    <r>
      <rPr>
        <sz val="11"/>
        <color theme="1"/>
        <rFont val="Symbol"/>
        <family val="1"/>
        <charset val="2"/>
      </rPr>
      <t>f</t>
    </r>
    <r>
      <rPr>
        <sz val="11"/>
        <color theme="1"/>
        <rFont val="Arial"/>
        <family val="2"/>
      </rPr>
      <t xml:space="preserve"> 250</t>
    </r>
  </si>
  <si>
    <t>Galvanized  sheet metal ducts of square and circular diameter of plate  1.00  mm with sealing, making of connections, accessories for hanging, openings for cleaning and everything else that is necessary for the completeness of creating installation including testing and balancing.</t>
  </si>
  <si>
    <t xml:space="preserve">Total air cinditioning equipment: </t>
  </si>
  <si>
    <t>3. BILL OF QUANTITY-HYDRO (B-14)</t>
  </si>
  <si>
    <t>Supply and installation of galvanized steel plumbing Φ ¾“ (DN20mm), with the development of compounds for cold water according to the design of the project, together with the associated fittings. Calculation per m of finished work</t>
  </si>
  <si>
    <t>Supply and installation of galvanized steel plumbing Φ ½“ (DN15mm), with the development of compounds for cold water according to the design of the project, together with the associated fittings. Calculation per m of finished work</t>
  </si>
  <si>
    <t>Supply and installation of flat leaky ball valve Φ ½“ on each trace distribution of cold water and test functioning. Valves are supplied with a chrome handle for opening and decorative chrome bezel.</t>
  </si>
  <si>
    <t>Psc.</t>
  </si>
  <si>
    <t>TOTAL 1.5 SANITARY APPLIANCES AND SANITARY WARE</t>
  </si>
  <si>
    <t>2.2. CONCRETE WORKS</t>
  </si>
  <si>
    <t>TOTAL 2.2 CONCRETE WORKS</t>
  </si>
  <si>
    <t>2.3. MASONRY AND BRICKLAYERING WORK</t>
  </si>
  <si>
    <t>Supply and installation of cover with transport capacity of 25 tones and with dimensions 80x80</t>
  </si>
  <si>
    <t>TOTAL 2.3. MASONRY AND BRICKLAYERING WORK</t>
  </si>
  <si>
    <t>TOTAL 2.4. ASSEMBLY WORK</t>
  </si>
  <si>
    <t>Supply and installation of sprinkler Φ1" with capacity of 0,56 l/s Calculation per 1 pc. Really built on the property.</t>
  </si>
  <si>
    <r>
      <t>Air handling type KNNL d50 9/9-FM, FTT, RPDTA, KDTA, L, VF***9/9-A, FTT, RPDTA, L, VF (5680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</si>
  <si>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-Section-fan, direct drive, vertical discharge, flow of 5860 m3/h, the external pressure drop 500 Pa</t>
  </si>
  <si>
    <t xml:space="preserve"> -Section of ventilator with direct drive, vertical discharge in »Ex« execution, flow with two values 5860 m3/h, external pressure drop 500 Pa</t>
  </si>
  <si>
    <r>
      <t>- Cooling capacity of 40,8 kW at evaporating temperature 5° and the outside temperature 46</t>
    </r>
    <r>
      <rPr>
        <vertAlign val="superscript"/>
        <sz val="11"/>
        <color theme="1"/>
        <rFont val="Arial"/>
        <family val="2"/>
      </rPr>
      <t>0</t>
    </r>
    <r>
      <rPr>
        <sz val="11"/>
        <color theme="1"/>
        <rFont val="Arial"/>
        <family val="2"/>
      </rPr>
      <t>C</t>
    </r>
  </si>
  <si>
    <r>
      <t>- 20 kW heating capacity at outside temperature 7</t>
    </r>
    <r>
      <rPr>
        <vertAlign val="superscript"/>
        <sz val="11"/>
        <color theme="1"/>
        <rFont val="Arial"/>
        <family val="2"/>
      </rPr>
      <t>0</t>
    </r>
    <r>
      <rPr>
        <sz val="11"/>
        <color theme="1"/>
        <rFont val="Arial"/>
        <family val="2"/>
      </rPr>
      <t>C</t>
    </r>
  </si>
  <si>
    <t>Equipment for air distribution like of the Hidra  Sl.in the anti-explosive performance of space Ex zone 1 and accompanying documentation attesting in all of the Hidria like:</t>
  </si>
  <si>
    <t xml:space="preserve">type APZR/ANŽ-4/3   size 950x850  </t>
  </si>
  <si>
    <r>
      <t xml:space="preserve">Type AZR/ANŽ-4/3   size 950x850 </t>
    </r>
    <r>
      <rPr>
        <sz val="11"/>
        <color rgb="FFFF6600"/>
        <rFont val="Arial"/>
        <family val="2"/>
      </rPr>
      <t xml:space="preserve"> </t>
    </r>
  </si>
  <si>
    <t>Size 250</t>
  </si>
  <si>
    <t>size  600x350</t>
  </si>
  <si>
    <t>Size 600X350</t>
  </si>
  <si>
    <r>
      <t xml:space="preserve">Aluminum flexible pipes with insulation of mineral wool 25mm and outer sheath made from aluminum foil </t>
    </r>
    <r>
      <rPr>
        <sz val="11"/>
        <color theme="1"/>
        <rFont val="Symbol"/>
        <family val="1"/>
        <charset val="2"/>
      </rPr>
      <t xml:space="preserve">f </t>
    </r>
    <r>
      <rPr>
        <sz val="11"/>
        <color theme="1"/>
        <rFont val="Arial"/>
        <family val="2"/>
      </rPr>
      <t>250</t>
    </r>
  </si>
  <si>
    <t>Production of construction pipe penetrations 1/2 "through the wall (5 pcs.) finished with</t>
  </si>
  <si>
    <r>
      <t>Calculation per m</t>
    </r>
    <r>
      <rPr>
        <vertAlign val="superscript"/>
        <sz val="11"/>
        <color theme="1"/>
        <rFont val="Arial"/>
        <family val="2"/>
      </rPr>
      <t>3</t>
    </r>
    <r>
      <rPr>
        <sz val="11"/>
        <color theme="1"/>
        <rFont val="Arial"/>
        <family val="2"/>
      </rPr>
      <t>of finished work. 2x0,60x0,2</t>
    </r>
  </si>
  <si>
    <t>Supply and installation of galvanized steel plumbing Φ 1" (DN25mm), with the development of compounds for cold water according to the design of the project, together with the associated fittings .Calculation per m of finished work.</t>
  </si>
  <si>
    <t>Supply and installation of galvanized steel plumbing Φ 6/4 "(DN25mm), with the development of compounds for cold water according to the design of the project, together with the associated fittings .Calculation per m of finished work.</t>
  </si>
  <si>
    <t>Supply and installation of galvanized steel plumbing Φ 2 "(DN25mm), with the development of compounds for cold water according to the design of the project, together with the associated fittings .Calculation per m of finished work.</t>
  </si>
  <si>
    <t>Supply and installation of galvanized steel plumbing Φ 3 "(DN25mm), with the development of compounds for cold water according to the design of the project, together with the associated fittings .Calculation per m of finished work.</t>
  </si>
  <si>
    <t>Supply and installation of sprinkler Φ1 „capacity 0,7293 l/s.</t>
  </si>
  <si>
    <t xml:space="preserve">Calculation per 1 pc. really built on the property. </t>
  </si>
  <si>
    <t>Mechanical excavation of earth category III at depth of 0.3-5 m with tossing the earth at a distance of 1, 0 m from the edge of the excavation.</t>
  </si>
  <si>
    <t>Supply, backfilling and compacting gravel to the base of bottom plate of the septic, at a thickness of 20 cm</t>
  </si>
  <si>
    <t>TOTAL 3.1 EARTHWORKS</t>
  </si>
  <si>
    <t>MASONRY AND BRICKLAYERING WORK</t>
  </si>
  <si>
    <t>Making the bottom plate of the septic from reinforced concrete MB 30</t>
  </si>
  <si>
    <t>Making the walls of reinforced concrete MB 30. Wall thickness d = 15 cm. Making the double-sided plate.</t>
  </si>
  <si>
    <t>Fabrication and installation armature</t>
  </si>
  <si>
    <t>for the lower plate and the walls.</t>
  </si>
  <si>
    <t>TOTAL MASONRY AND BRICKLAYERING WORK</t>
  </si>
  <si>
    <t>Supply and installation of PVC pipes and fittings of diameter 200</t>
  </si>
  <si>
    <t>3 SEWAGE</t>
  </si>
  <si>
    <t>3. BILL OF QUANTITY-HYDRO (B-16)</t>
  </si>
  <si>
    <r>
      <t>Air handling unit like types:  KNNL d50 6/6-FM, FTT, KDTA, L, VF (2300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</si>
  <si>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r>
      <t>Outdoor air: 16</t>
    </r>
    <r>
      <rPr>
        <vertAlign val="superscript"/>
        <sz val="11"/>
        <color theme="1"/>
        <rFont val="Arial"/>
        <family val="2"/>
      </rPr>
      <t>0</t>
    </r>
    <r>
      <rPr>
        <sz val="11"/>
        <color theme="1"/>
        <rFont val="Arial"/>
        <family val="2"/>
      </rPr>
      <t>C /59% r.v., space 22</t>
    </r>
    <r>
      <rPr>
        <vertAlign val="superscript"/>
        <sz val="11"/>
        <color theme="1"/>
        <rFont val="Arial"/>
        <family val="2"/>
      </rPr>
      <t>0</t>
    </r>
    <r>
      <rPr>
        <sz val="11"/>
        <color theme="1"/>
        <rFont val="Arial"/>
        <family val="2"/>
      </rPr>
      <t>C</t>
    </r>
  </si>
  <si>
    <t>-Section-fan, direct drive, vertical discharge, flow of 7100 m3 / h, the external pressure drop 500 Pa</t>
  </si>
  <si>
    <r>
      <t>- Cooling capacity of  32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</si>
  <si>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- 20kW heating capacity at outside temperature 7</t>
    </r>
    <r>
      <rPr>
        <vertAlign val="superscript"/>
        <sz val="11"/>
        <color theme="1"/>
        <rFont val="Arial"/>
        <family val="2"/>
      </rPr>
      <t>0</t>
    </r>
    <r>
      <rPr>
        <sz val="11"/>
        <color theme="1"/>
        <rFont val="Arial"/>
        <family val="2"/>
      </rPr>
      <t>C</t>
    </r>
  </si>
  <si>
    <t>Type EX SVK2-450/400-4/6,N=1,0/0,35 kW.</t>
  </si>
  <si>
    <t xml:space="preserve">Type APZR/ANŽ-4/3   size  650x550  </t>
  </si>
  <si>
    <t xml:space="preserve">OD-11V/S/I19/Ex u ploči 600x600 mm </t>
  </si>
  <si>
    <t xml:space="preserve">Size 200 </t>
  </si>
  <si>
    <t>Size  250</t>
  </si>
  <si>
    <t>-air flow regulator MRP-1/Ex in front of OD-11/V</t>
  </si>
  <si>
    <t>Size 160</t>
  </si>
  <si>
    <t>-fire damper for wall, width L= 200</t>
  </si>
  <si>
    <t>Size 300x300</t>
  </si>
  <si>
    <t>Size 300x250</t>
  </si>
  <si>
    <t xml:space="preserve">Pillar box for air removal from space type LN-3 from two strainer with filter, class F5 and manual flow regulation made from inox </t>
  </si>
  <si>
    <r>
      <t xml:space="preserve">-height h= 3400, connector </t>
    </r>
    <r>
      <rPr>
        <sz val="11"/>
        <color theme="1"/>
        <rFont val="Symbol"/>
        <family val="1"/>
        <charset val="2"/>
      </rPr>
      <t>f</t>
    </r>
    <r>
      <rPr>
        <sz val="11"/>
        <color theme="1"/>
        <rFont val="Arial"/>
        <family val="2"/>
      </rPr>
      <t xml:space="preserve"> 250</t>
    </r>
  </si>
  <si>
    <r>
      <t>m</t>
    </r>
    <r>
      <rPr>
        <vertAlign val="superscript"/>
        <sz val="10"/>
        <color theme="1"/>
        <rFont val="Arial"/>
        <family val="2"/>
      </rPr>
      <t>2</t>
    </r>
  </si>
  <si>
    <t>- R 5/4'',kom.2</t>
  </si>
  <si>
    <t>Star RS 30/8, N = 0.157 kW</t>
  </si>
  <si>
    <t>- Expansion vessel shut V = 15 lit with sig. valve R3/4'',</t>
  </si>
  <si>
    <t>- Connecting pipeline</t>
  </si>
  <si>
    <r>
      <t xml:space="preserve">Small materials for bonding, </t>
    </r>
    <r>
      <rPr>
        <sz val="11"/>
        <color rgb="FFFF0000"/>
        <rFont val="Arial"/>
        <family val="2"/>
      </rPr>
      <t>rozetne</t>
    </r>
    <r>
      <rPr>
        <sz val="11"/>
        <color theme="1"/>
        <rFont val="Arial"/>
        <family val="2"/>
      </rPr>
      <t xml:space="preserve"> of pipes, etc.</t>
    </r>
  </si>
  <si>
    <t>3. BILL OF QUANTITY-HYDRO (B-17)</t>
  </si>
  <si>
    <t>Calculation per m3 of finished work (2x0,90x0,6+1.2x12.x12)x1.</t>
  </si>
  <si>
    <t>1.2 CONCRETE WORKS</t>
  </si>
  <si>
    <t>Making the connecting shafts of concrete, MB 20 in the corresponding panel. The size and shape of the detail. To carry out treatment on walls and install of  creepers.</t>
  </si>
  <si>
    <t>TOTAL 1.2 CONCRETE WORK</t>
  </si>
  <si>
    <t>Supply and installation of the cover size 80x80 and transport capcacity of 25 tones.  Calculation per pieces</t>
  </si>
  <si>
    <t>Supply and installation of steel galvanized water pipes Φ 1 " (DN32mm), with the connections, for drain line near signal valve, together with the associated fittings according to the plans of the project. Calculation per m of finished work</t>
  </si>
  <si>
    <r>
      <t>Air handling unit type</t>
    </r>
    <r>
      <rPr>
        <sz val="10"/>
        <color theme="1"/>
        <rFont val="Arial"/>
        <family val="2"/>
      </rPr>
      <t xml:space="preserve"> KNND d50 12/9-FM, FTT, RPDTA, KD,BD, L, VF***12/9-A, FTT, RPDTA, L, VF, (7200 m</t>
    </r>
    <r>
      <rPr>
        <vertAlign val="superscript"/>
        <sz val="10"/>
        <color theme="1"/>
        <rFont val="Arial"/>
        <family val="2"/>
      </rPr>
      <t>3</t>
    </r>
    <r>
      <rPr>
        <sz val="10"/>
        <color theme="1"/>
        <rFont val="Arial"/>
        <family val="2"/>
      </rPr>
      <t>/h)</t>
    </r>
    <r>
      <rPr>
        <vertAlign val="superscript"/>
        <sz val="10"/>
        <color theme="1"/>
        <rFont val="Arial"/>
        <family val="2"/>
      </rPr>
      <t xml:space="preserve"> </t>
    </r>
    <r>
      <rPr>
        <sz val="10"/>
        <color theme="1"/>
        <rFont val="Arial"/>
        <family val="2"/>
      </rPr>
      <t xml:space="preserve"> </t>
    </r>
    <r>
      <rPr>
        <vertAlign val="superscript"/>
        <sz val="11"/>
        <color theme="1"/>
        <rFont val="Arial"/>
        <family val="2"/>
      </rPr>
      <t xml:space="preserve"> </t>
    </r>
    <r>
      <rPr>
        <sz val="11"/>
        <color theme="1"/>
        <rFont val="Arial"/>
        <family val="2"/>
      </rPr>
      <t>from Slovenia Hidria completely made of:</t>
    </r>
  </si>
  <si>
    <t>-Section of ventilator with direct drive, vertical discharge, flow with two values 7200/ 2150 m3/h, external pressure drop 500 Pa</t>
  </si>
  <si>
    <r>
      <t>-</t>
    </r>
    <r>
      <rPr>
        <sz val="7"/>
        <color theme="1"/>
        <rFont val="Times New Roman"/>
        <family val="1"/>
      </rPr>
      <t xml:space="preserve">       </t>
    </r>
    <r>
      <rPr>
        <sz val="11"/>
        <color theme="1"/>
        <rFont val="Arial"/>
        <family val="2"/>
      </rPr>
      <t>Section of ventilators in anti explosive Ex performance with direct drive, vertical discharge, flow 7200/2150 m3/h, external pressure drop 500 Pa</t>
    </r>
  </si>
  <si>
    <r>
      <t>- 30kW heating capacity at outside temperature 7</t>
    </r>
    <r>
      <rPr>
        <vertAlign val="superscript"/>
        <sz val="11"/>
        <color theme="1"/>
        <rFont val="Arial"/>
        <family val="2"/>
      </rPr>
      <t>0</t>
    </r>
    <r>
      <rPr>
        <sz val="11"/>
        <color theme="1"/>
        <rFont val="Arial"/>
        <family val="2"/>
      </rPr>
      <t>C</t>
    </r>
  </si>
  <si>
    <t>type EX SVK2-500/450-4/6,N=1,3/0,90 kW.</t>
  </si>
  <si>
    <t xml:space="preserve">type APZR/ANŽ-4/3   size 1250x850  </t>
  </si>
  <si>
    <t xml:space="preserve">Type AZR/ANŽ-4/3   size 1250x850 </t>
  </si>
  <si>
    <t>size315</t>
  </si>
  <si>
    <t>-fire damper for all width L= 500</t>
  </si>
  <si>
    <t>Size 800x400</t>
  </si>
  <si>
    <t>Size 600x400</t>
  </si>
  <si>
    <t>Pillar box made from stainless steel for air removal from space type LN-3 from two strainers with filter F5 and manual flow regulation</t>
  </si>
  <si>
    <r>
      <t xml:space="preserve">-height  h= 3600,connector </t>
    </r>
    <r>
      <rPr>
        <sz val="11"/>
        <color rgb="FF000000"/>
        <rFont val="Symbol"/>
        <family val="1"/>
        <charset val="2"/>
      </rPr>
      <t>f</t>
    </r>
    <r>
      <rPr>
        <sz val="11"/>
        <color rgb="FF000000"/>
        <rFont val="Arial"/>
        <family val="2"/>
      </rPr>
      <t xml:space="preserve"> 250</t>
    </r>
  </si>
  <si>
    <r>
      <t xml:space="preserve">-suction grid size 800x600 in a box from galvanized sheet 1,0 mm, size 800x600x500 with connector </t>
    </r>
    <r>
      <rPr>
        <sz val="11"/>
        <color rgb="FF000000"/>
        <rFont val="Symbol"/>
        <family val="1"/>
        <charset val="2"/>
      </rPr>
      <t>f</t>
    </r>
    <r>
      <rPr>
        <sz val="11"/>
        <color rgb="FF000000"/>
        <rFont val="Arial"/>
        <family val="2"/>
      </rPr>
      <t xml:space="preserve"> 400</t>
    </r>
    <r>
      <rPr>
        <sz val="11"/>
        <color theme="1"/>
        <rFont val="Arial"/>
        <family val="2"/>
      </rPr>
      <t xml:space="preserve"> </t>
    </r>
  </si>
  <si>
    <r>
      <t xml:space="preserve">f </t>
    </r>
    <r>
      <rPr>
        <sz val="11"/>
        <color rgb="FF000000"/>
        <rFont val="Arial"/>
        <family val="2"/>
      </rPr>
      <t>200</t>
    </r>
  </si>
  <si>
    <r>
      <t xml:space="preserve">f </t>
    </r>
    <r>
      <rPr>
        <sz val="11"/>
        <color rgb="FF000000"/>
        <rFont val="Arial"/>
        <family val="2"/>
      </rPr>
      <t>250</t>
    </r>
  </si>
  <si>
    <r>
      <t xml:space="preserve">Small materials for </t>
    </r>
    <r>
      <rPr>
        <sz val="11"/>
        <color rgb="FF000000"/>
        <rFont val="Arial"/>
        <family val="2"/>
      </rPr>
      <t>bonding, rosette of pipes</t>
    </r>
    <r>
      <rPr>
        <sz val="11"/>
        <color theme="1"/>
        <rFont val="Arial"/>
        <family val="2"/>
      </rPr>
      <t>, etc.</t>
    </r>
  </si>
  <si>
    <t>Delivery and installation of exchanger thermal substation pipeline/pipeline capacity of Q=150 kW as type XB51H-1-40-2-25-AQ-1G2-1G2, Klase 1. od proizvođača «Danfoss».</t>
  </si>
  <si>
    <r>
      <t>-</t>
    </r>
    <r>
      <rPr>
        <sz val="7"/>
        <color theme="1"/>
        <rFont val="Times New Roman"/>
        <family val="1"/>
      </rPr>
      <t xml:space="preserve">   </t>
    </r>
    <r>
      <rPr>
        <sz val="11"/>
        <color theme="1"/>
        <rFont val="Times New Roman"/>
        <family val="1"/>
      </rPr>
      <t xml:space="preserve">XB51-40H </t>
    </r>
  </si>
  <si>
    <r>
      <t>-</t>
    </r>
    <r>
      <rPr>
        <sz val="7"/>
        <color theme="1"/>
        <rFont val="Times New Roman"/>
        <family val="1"/>
      </rPr>
      <t xml:space="preserve">   </t>
    </r>
    <r>
      <rPr>
        <sz val="11"/>
        <color theme="1"/>
        <rFont val="Times New Roman"/>
        <family val="1"/>
      </rPr>
      <t>HEX_trans_insu_XB_51 40H_1_1_25_internal_description</t>
    </r>
  </si>
  <si>
    <r>
      <t>-</t>
    </r>
    <r>
      <rPr>
        <sz val="7"/>
        <color theme="1"/>
        <rFont val="Times New Roman"/>
        <family val="1"/>
      </rPr>
      <t xml:space="preserve">   </t>
    </r>
    <r>
      <rPr>
        <sz val="11"/>
        <color theme="1"/>
        <rFont val="Times New Roman"/>
        <family val="1"/>
      </rPr>
      <t>Danfoss, FVF - [64], kvs 16.5, PN25, DN25, Temp. max 200°C, DN25, Flange, Heating</t>
    </r>
  </si>
  <si>
    <r>
      <t>-</t>
    </r>
    <r>
      <rPr>
        <sz val="7"/>
        <color theme="1"/>
        <rFont val="Times New Roman"/>
        <family val="1"/>
      </rPr>
      <t xml:space="preserve">   </t>
    </r>
    <r>
      <rPr>
        <sz val="11"/>
        <color theme="1"/>
        <rFont val="Times New Roman"/>
        <family val="1"/>
      </rPr>
      <t>Danfoss, JIP-WW, Ball valve, PN40, DN50, Temp. max 180°C, DN50, Welded, Heating</t>
    </r>
  </si>
  <si>
    <r>
      <t>-</t>
    </r>
    <r>
      <rPr>
        <sz val="7"/>
        <color theme="1"/>
        <rFont val="Times New Roman"/>
        <family val="1"/>
      </rPr>
      <t xml:space="preserve">   </t>
    </r>
    <r>
      <rPr>
        <sz val="11"/>
        <color theme="1"/>
        <rFont val="Times New Roman"/>
        <family val="1"/>
      </rPr>
      <t>Danfoss, FVF - [64], kvs 54, PN16, DN50, Temp. max 150°C, DN50, Flange, Heating</t>
    </r>
  </si>
  <si>
    <r>
      <t>-</t>
    </r>
    <r>
      <rPr>
        <sz val="7"/>
        <color theme="1"/>
        <rFont val="Times New Roman"/>
        <family val="1"/>
      </rPr>
      <t xml:space="preserve">   </t>
    </r>
    <r>
      <rPr>
        <sz val="11"/>
        <color theme="1"/>
        <rFont val="Times New Roman"/>
        <family val="1"/>
      </rPr>
      <t>WILO, Stratos 30-1-12 (1,37), 1*230V</t>
    </r>
  </si>
  <si>
    <r>
      <t>-</t>
    </r>
    <r>
      <rPr>
        <sz val="7"/>
        <color theme="1"/>
        <rFont val="Times New Roman"/>
        <family val="1"/>
      </rPr>
      <t xml:space="preserve">   </t>
    </r>
    <r>
      <rPr>
        <sz val="11"/>
        <color theme="1"/>
        <rFont val="Times New Roman"/>
        <family val="1"/>
      </rPr>
      <t>Danfoss, VFY-WH, Butterfly valve, PN16, DN50, Temp. max 120°C, DN50, Inter flange, Heating</t>
    </r>
  </si>
  <si>
    <t>komplet</t>
  </si>
  <si>
    <t>Delivery and installation of closed expansion vessel with membrane with  usable volume of 50 liters</t>
  </si>
  <si>
    <t>Delivery and installation of collectors DN100:L=1000mm with 5 pipe conncetros DN40; NP10 in set with accessories for supporting</t>
  </si>
  <si>
    <r>
      <t>-</t>
    </r>
    <r>
      <rPr>
        <sz val="7"/>
        <color rgb="FF000000"/>
        <rFont val="Times New Roman"/>
        <family val="1"/>
      </rPr>
      <t xml:space="preserve">       </t>
    </r>
    <r>
      <rPr>
        <sz val="11"/>
        <color rgb="FF000000"/>
        <rFont val="Arial"/>
        <family val="2"/>
      </rPr>
      <t>DN 32 (5/4”); PN 16;</t>
    </r>
  </si>
  <si>
    <r>
      <t>-</t>
    </r>
    <r>
      <rPr>
        <sz val="7"/>
        <color rgb="FF000000"/>
        <rFont val="Times New Roman"/>
        <family val="1"/>
      </rPr>
      <t xml:space="preserve">       </t>
    </r>
    <r>
      <rPr>
        <sz val="11"/>
        <color rgb="FF000000"/>
        <rFont val="Arial"/>
        <family val="2"/>
      </rPr>
      <t>DN 25 (1”) ; PN 16;</t>
    </r>
  </si>
  <si>
    <r>
      <t>-</t>
    </r>
    <r>
      <rPr>
        <sz val="7"/>
        <color rgb="FF000000"/>
        <rFont val="Times New Roman"/>
        <family val="1"/>
      </rPr>
      <t xml:space="preserve">       </t>
    </r>
    <r>
      <rPr>
        <sz val="11"/>
        <color rgb="FF000000"/>
        <rFont val="Arial"/>
        <family val="2"/>
      </rPr>
      <t>Ф 33,7×2,6mm (DN 1")</t>
    </r>
  </si>
  <si>
    <t xml:space="preserve">- for pipes  fi 2"...............….  12 m                                                                                                             - for pipes  fi 5/4".......…..…   84 m                                             - for pipes  fi 1".................…  42 m                                                                                                             - for pipes  fi 1/2".......….... .  12 m      </t>
  </si>
  <si>
    <t>Delivery and installation of steel arches, joints, supports and all other elements needed for making pipe installation (taken cca30% of the sum of the previous items 5 and 6)</t>
  </si>
  <si>
    <t>3. BILL OF QUANTITY-HYDRO (B-18)</t>
  </si>
  <si>
    <t>Supply and installation of sprinkler Φ1 “ capacity od 0,71 l/s. Calculation per 1 piece really built in building.</t>
  </si>
  <si>
    <t>Supply and installation of sprinkler Φ1 “ capacity od 0,50 l/s. Calculation per 1 piece really built in building.</t>
  </si>
  <si>
    <r>
      <t>Air handling unit type KNNL d50 15/12-FM, FTT, RPDTA, KDTA, L, VF***15/12-A, FTT, RPDTA, L, VF (protok 11650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 xml:space="preserve"> </t>
    </r>
    <r>
      <rPr>
        <sz val="10"/>
        <color theme="1"/>
        <rFont val="Arial"/>
        <family val="2"/>
      </rPr>
      <t xml:space="preserve"> </t>
    </r>
    <r>
      <rPr>
        <vertAlign val="superscript"/>
        <sz val="11"/>
        <color theme="1"/>
        <rFont val="Arial"/>
        <family val="2"/>
      </rPr>
      <t xml:space="preserve"> </t>
    </r>
    <r>
      <rPr>
        <sz val="11"/>
        <color theme="1"/>
        <rFont val="Arial"/>
        <family val="2"/>
      </rPr>
      <t>from Slovenia Hidria completely made of:</t>
    </r>
  </si>
  <si>
    <r>
      <t>Outdoor air: 44</t>
    </r>
    <r>
      <rPr>
        <vertAlign val="superscript"/>
        <sz val="11"/>
        <color theme="1"/>
        <rFont val="Arial"/>
        <family val="2"/>
      </rPr>
      <t>0</t>
    </r>
    <r>
      <rPr>
        <sz val="11"/>
        <color theme="1"/>
        <rFont val="Arial"/>
        <family val="2"/>
      </rPr>
      <t>C / 6% r.v., space 21</t>
    </r>
    <r>
      <rPr>
        <vertAlign val="superscript"/>
        <sz val="11"/>
        <color theme="1"/>
        <rFont val="Arial"/>
        <family val="2"/>
      </rPr>
      <t>0</t>
    </r>
    <r>
      <rPr>
        <sz val="11"/>
        <color theme="1"/>
        <rFont val="Arial"/>
        <family val="2"/>
      </rPr>
      <t>C</t>
    </r>
  </si>
  <si>
    <r>
      <t>Outdoor air: 6</t>
    </r>
    <r>
      <rPr>
        <vertAlign val="superscript"/>
        <sz val="11"/>
        <color theme="1"/>
        <rFont val="Arial"/>
        <family val="2"/>
      </rPr>
      <t>0</t>
    </r>
    <r>
      <rPr>
        <sz val="11"/>
        <color theme="1"/>
        <rFont val="Arial"/>
        <family val="2"/>
      </rPr>
      <t>C /80% r.v., space 21</t>
    </r>
    <r>
      <rPr>
        <vertAlign val="superscript"/>
        <sz val="11"/>
        <color theme="1"/>
        <rFont val="Arial"/>
        <family val="2"/>
      </rPr>
      <t>0</t>
    </r>
    <r>
      <rPr>
        <sz val="11"/>
        <color theme="1"/>
        <rFont val="Arial"/>
        <family val="2"/>
      </rPr>
      <t>C</t>
    </r>
  </si>
  <si>
    <t>-Section of ventilator with direct drive, vertical discharge, flow 11620m3/h, external pressure drop 500 Pa</t>
  </si>
  <si>
    <r>
      <t>-</t>
    </r>
    <r>
      <rPr>
        <sz val="7"/>
        <color theme="1"/>
        <rFont val="Times New Roman"/>
        <family val="1"/>
      </rPr>
      <t xml:space="preserve">       </t>
    </r>
    <r>
      <rPr>
        <sz val="11"/>
        <color theme="1"/>
        <rFont val="Arial"/>
        <family val="2"/>
      </rPr>
      <t>Section of ventilators in anti explosive Ex performance with direct drive, vertical discharge, flow 11620m3/h, external pressure drop 500 Pa</t>
    </r>
  </si>
  <si>
    <r>
      <t>- Cooling capacity of 56,3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</si>
  <si>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- 22,8kW heating capacity at outside temperature 7</t>
    </r>
    <r>
      <rPr>
        <vertAlign val="superscript"/>
        <sz val="11"/>
        <color theme="1"/>
        <rFont val="Arial"/>
        <family val="2"/>
      </rPr>
      <t>0</t>
    </r>
    <r>
      <rPr>
        <sz val="11"/>
        <color theme="1"/>
        <rFont val="Arial"/>
        <family val="2"/>
      </rPr>
      <t>C</t>
    </r>
  </si>
  <si>
    <t xml:space="preserve">type APZR/ANŽ-4/3   size 1500x1200  </t>
  </si>
  <si>
    <t xml:space="preserve">Type AZR/ANŽ-4/3   size 1500x1200 </t>
  </si>
  <si>
    <r>
      <t xml:space="preserve">-height  h= 2800,connector </t>
    </r>
    <r>
      <rPr>
        <sz val="11"/>
        <color rgb="FF000000"/>
        <rFont val="Symbol"/>
        <family val="1"/>
        <charset val="2"/>
      </rPr>
      <t>f</t>
    </r>
    <r>
      <rPr>
        <sz val="11"/>
        <color rgb="FF000000"/>
        <rFont val="Arial"/>
        <family val="2"/>
      </rPr>
      <t xml:space="preserve"> 250</t>
    </r>
  </si>
  <si>
    <t>-fire damper for all width L= 400</t>
  </si>
  <si>
    <t>dim.200x200</t>
  </si>
  <si>
    <t>dim.400x300</t>
  </si>
  <si>
    <t>dim.400x400</t>
  </si>
  <si>
    <t>dim.400x500</t>
  </si>
  <si>
    <t>dim.400x550</t>
  </si>
  <si>
    <t>dim.400x700</t>
  </si>
  <si>
    <t>dim.450x450</t>
  </si>
  <si>
    <t>-Stainless steel suction grid</t>
  </si>
  <si>
    <t>Size 1200x600</t>
  </si>
  <si>
    <t>Roof radial ventilator in anti explosive design as at „Clima Celje“ Slovenia</t>
  </si>
  <si>
    <t>Type EX SVK2-5000/450-4/6,N=1,30/0,90 kW.</t>
  </si>
  <si>
    <t>Ventilator equipment consists of:</t>
  </si>
  <si>
    <r>
      <t>-</t>
    </r>
    <r>
      <rPr>
        <sz val="7"/>
        <color theme="1"/>
        <rFont val="Times New Roman"/>
        <family val="1"/>
      </rPr>
      <t xml:space="preserve">       </t>
    </r>
    <r>
      <rPr>
        <sz val="11"/>
        <color theme="1"/>
        <rFont val="Arial"/>
        <family val="2"/>
      </rPr>
      <t>Elastic connector</t>
    </r>
  </si>
  <si>
    <r>
      <t>-</t>
    </r>
    <r>
      <rPr>
        <sz val="7"/>
        <color theme="1"/>
        <rFont val="Times New Roman"/>
        <family val="1"/>
      </rPr>
      <t xml:space="preserve">       </t>
    </r>
    <r>
      <rPr>
        <sz val="11"/>
        <color theme="1"/>
        <rFont val="Arial"/>
        <family val="2"/>
      </rPr>
      <t>Selfelevating louvers</t>
    </r>
  </si>
  <si>
    <r>
      <t>-</t>
    </r>
    <r>
      <rPr>
        <sz val="7"/>
        <color theme="1"/>
        <rFont val="Times New Roman"/>
        <family val="1"/>
      </rPr>
      <t xml:space="preserve">       </t>
    </r>
    <r>
      <rPr>
        <sz val="11"/>
        <color theme="1"/>
        <rFont val="Arial"/>
        <family val="2"/>
      </rPr>
      <t>flange</t>
    </r>
  </si>
  <si>
    <r>
      <t>-</t>
    </r>
    <r>
      <rPr>
        <sz val="7"/>
        <color theme="1"/>
        <rFont val="Times New Roman"/>
        <family val="1"/>
      </rPr>
      <t xml:space="preserve">       </t>
    </r>
    <r>
      <rPr>
        <sz val="11"/>
        <color theme="1"/>
        <rFont val="Arial"/>
        <family val="2"/>
      </rPr>
      <t>supporting structure for aslope roof in thermal protection</t>
    </r>
  </si>
  <si>
    <r>
      <t>-</t>
    </r>
    <r>
      <rPr>
        <sz val="7"/>
        <color theme="1"/>
        <rFont val="Times New Roman"/>
        <family val="1"/>
      </rPr>
      <t xml:space="preserve">       </t>
    </r>
    <r>
      <rPr>
        <sz val="11"/>
        <color theme="1"/>
        <rFont val="Arial"/>
        <family val="2"/>
      </rPr>
      <t>frequency inverter</t>
    </r>
  </si>
  <si>
    <r>
      <t xml:space="preserve">f </t>
    </r>
    <r>
      <rPr>
        <sz val="11"/>
        <color rgb="FF000000"/>
        <rFont val="Arial"/>
        <family val="2"/>
      </rPr>
      <t>160</t>
    </r>
  </si>
  <si>
    <t>Production of civil penetration of pipes 1/2“ (8 pieces) with final processing</t>
  </si>
  <si>
    <t>Delivery and installation of collectors DN80:L=1000mm with 5 pipe conncetros DN40; NP10, and 1 pipe conncetros DN50; in set with accessories for supporting and thermal insulation</t>
  </si>
  <si>
    <t>Delivery and installation of steel arches, joints, supports and all other elements needed for making pipe installation (taken cca30% of the sum of the previous items 7 and 8)</t>
  </si>
  <si>
    <t>3. BILL OF QUANTITY-HYDRO (B-19)</t>
  </si>
  <si>
    <t>Supply and installation of sprinkler Φ1 “ capcity 0,61l/s. Calculation per piece really bult on builiding.</t>
  </si>
  <si>
    <t>Supply and installation of sprinkler Φ1 “ capcity 0,44l/s. Calculation per piece really bult on builiding.</t>
  </si>
  <si>
    <r>
      <t>Air handling unit type tip KNND d50 6/6-FM, FTT, RPDTA, KDTA, L, VF***6/6-A, FTT, RPDTA, L, VF (1770 m</t>
    </r>
    <r>
      <rPr>
        <vertAlign val="superscript"/>
        <sz val="11"/>
        <color theme="1"/>
        <rFont val="Arial"/>
        <family val="2"/>
      </rPr>
      <t>3</t>
    </r>
    <r>
      <rPr>
        <sz val="11"/>
        <color theme="1"/>
        <rFont val="Arial"/>
        <family val="2"/>
      </rPr>
      <t>/h)</t>
    </r>
    <r>
      <rPr>
        <vertAlign val="superscript"/>
        <sz val="11"/>
        <color rgb="FFFF6600"/>
        <rFont val="Arial"/>
        <family val="2"/>
      </rPr>
      <t xml:space="preserve"> </t>
    </r>
    <r>
      <rPr>
        <sz val="11"/>
        <color theme="1"/>
        <rFont val="Arial"/>
        <family val="2"/>
      </rPr>
      <t>from Slovenia Hidria completely made of:</t>
    </r>
  </si>
  <si>
    <t xml:space="preserve">            Flexible connection</t>
  </si>
  <si>
    <t xml:space="preserve"> -Section of ventilator with direct drive, vertical discharge in »Ex« execution, flow with two values 2670 m3/h, external pressure drop 500 Pa</t>
  </si>
  <si>
    <r>
      <t>- 3,6kW heating capacity at outside temperature 7</t>
    </r>
    <r>
      <rPr>
        <vertAlign val="superscript"/>
        <sz val="11"/>
        <color theme="1"/>
        <rFont val="Arial"/>
        <family val="2"/>
      </rPr>
      <t>0</t>
    </r>
    <r>
      <rPr>
        <sz val="11"/>
        <color theme="1"/>
        <rFont val="Arial"/>
        <family val="2"/>
      </rPr>
      <t>C</t>
    </r>
  </si>
  <si>
    <r>
      <t>-</t>
    </r>
    <r>
      <rPr>
        <sz val="10"/>
        <color theme="1"/>
        <rFont val="Times New Roman"/>
        <family val="1"/>
      </rPr>
      <t xml:space="preserve"> </t>
    </r>
    <r>
      <rPr>
        <sz val="11"/>
        <color theme="1"/>
        <rFont val="Arial"/>
        <family val="2"/>
      </rPr>
      <t>Exterior exhaust grille of stainless steel</t>
    </r>
  </si>
  <si>
    <t>AZR/ANŽ-4/3 type size 650x550</t>
  </si>
  <si>
    <t>-Nozzle-VŠ-5/315</t>
  </si>
  <si>
    <t>-Suction-sift AR-17 with Setting shutter</t>
  </si>
  <si>
    <t>size 355x350</t>
  </si>
  <si>
    <t>-Fire-damper wall width L = 250</t>
  </si>
  <si>
    <t>size 350x300</t>
  </si>
  <si>
    <t>-Air-flow control unit</t>
  </si>
  <si>
    <t>size 250x350</t>
  </si>
  <si>
    <t xml:space="preserve"> pcs </t>
  </si>
  <si>
    <t>3. BILL OF QUANTITY-HYDRO (B-20)</t>
  </si>
  <si>
    <t>Supply and installation of steel galvanized water pipes Φ 1"(DN25mm), with the connections, cold water according to the plans of the project, together with associated fittings. Assembly for washing objects.</t>
  </si>
  <si>
    <t>Backfill of the trench with excavation material in 30 cm thick layers  along with proper compaction.</t>
  </si>
  <si>
    <t>Supply and installation of steel galvanized water pipes Φ 1 "(DN32mm), with the connections, cold water according to the plans of the project, together with the associated fittings. Calculation per m of finished work</t>
  </si>
  <si>
    <t>Supply and installation of water pipes ducktail Ø 4 " together with associated fittings. Calculation per m of finished work.</t>
  </si>
  <si>
    <t>Supply and installation of sprinkler Φ1"with capacity of 1,13 l/s Calculation per 1 pc. Really built on the property.</t>
  </si>
  <si>
    <t>Supply and installation of sprinkler Φ1"with capacity of 1,09 l/s Calculation per 1 pc. Really built on the property.</t>
  </si>
  <si>
    <t>Supply and installation of sprinkler Φ1"with capacity of 0,87 l/s Calculation per 1 pc. Really built on the property.</t>
  </si>
  <si>
    <r>
      <t>Air handling unit type KNND d50 12/9-FM, FTT, RPDTA, KDTA, L, VF***12/9-A, FTT, RPDTA, L,VF (9160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product of «Hidria» Slovenia  completely made of:</t>
    </r>
  </si>
  <si>
    <r>
      <t>Outdoor air: 6</t>
    </r>
    <r>
      <rPr>
        <vertAlign val="superscript"/>
        <sz val="11"/>
        <color theme="1"/>
        <rFont val="Arial"/>
        <family val="2"/>
      </rPr>
      <t>0</t>
    </r>
    <r>
      <rPr>
        <sz val="11"/>
        <color theme="1"/>
        <rFont val="Arial"/>
        <family val="2"/>
      </rPr>
      <t>C /56% r.v., space 22</t>
    </r>
    <r>
      <rPr>
        <vertAlign val="superscript"/>
        <sz val="11"/>
        <color theme="1"/>
        <rFont val="Arial"/>
        <family val="2"/>
      </rPr>
      <t>0</t>
    </r>
    <r>
      <rPr>
        <sz val="11"/>
        <color theme="1"/>
        <rFont val="Arial"/>
        <family val="2"/>
      </rPr>
      <t>C</t>
    </r>
  </si>
  <si>
    <t xml:space="preserve">- section of ventilator with direct drive, vertical discharge, flow 9160 m3/h, external pressure drop 500 Pa </t>
  </si>
  <si>
    <r>
      <t>-</t>
    </r>
    <r>
      <rPr>
        <sz val="7"/>
        <color theme="1"/>
        <rFont val="Times New Roman"/>
        <family val="1"/>
      </rPr>
      <t xml:space="preserve">       </t>
    </r>
    <r>
      <rPr>
        <sz val="11"/>
        <color theme="1"/>
        <rFont val="Arial"/>
        <family val="2"/>
      </rPr>
      <t>Section of ventilators in anti explosive Ex performance with direct drive, vertical discharge, flow 9160m</t>
    </r>
    <r>
      <rPr>
        <vertAlign val="superscript"/>
        <sz val="11"/>
        <color theme="1"/>
        <rFont val="Arial"/>
        <family val="2"/>
      </rPr>
      <t>3</t>
    </r>
    <r>
      <rPr>
        <sz val="11"/>
        <color theme="1"/>
        <rFont val="Arial"/>
        <family val="2"/>
      </rPr>
      <t>/h, external pressure drop 500 Pa</t>
    </r>
  </si>
  <si>
    <r>
      <t>- Cooling capacity of 60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</si>
  <si>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t xml:space="preserve">type APZR/ANŽ-4/3  size 1250x850  </t>
  </si>
  <si>
    <t>-Exhaust external grid from stainless steel</t>
  </si>
  <si>
    <t xml:space="preserve">type AZR/ANŽ-4/3   size 1250x850 </t>
  </si>
  <si>
    <t xml:space="preserve">OD-9/KR1/S/I19/Ex in panel 600x600 mm  </t>
  </si>
  <si>
    <t>Size 310</t>
  </si>
  <si>
    <t xml:space="preserve">Size 400 </t>
  </si>
  <si>
    <t xml:space="preserve">-air flow regulator MRP-1/Ex in front of </t>
  </si>
  <si>
    <t>OD-9/S</t>
  </si>
  <si>
    <t xml:space="preserve">OD-11V/S/I19/Ex in panel 600x600 mm </t>
  </si>
  <si>
    <t>-air flow regulator MRP-1/Ex in front of</t>
  </si>
  <si>
    <t>OD-11V</t>
  </si>
  <si>
    <t xml:space="preserve">-square diffuser for air exhaust KD-16/K/I19 in a panel 600x600 mm </t>
  </si>
  <si>
    <t>-air flow regulator MRP-1/Ex in front of KD-16/K</t>
  </si>
  <si>
    <t>-fire damper for wall, width L= 400</t>
  </si>
  <si>
    <t>size800x400</t>
  </si>
  <si>
    <t>size 600x400</t>
  </si>
  <si>
    <t>size 500x400</t>
  </si>
  <si>
    <t>pillar box made from stainless steel for air removal from rooms type LN-3 from two strainers,with filters class F5 and manual flow regulation</t>
  </si>
  <si>
    <r>
      <t xml:space="preserve">-height h= 2800, connector </t>
    </r>
    <r>
      <rPr>
        <sz val="11"/>
        <color theme="1"/>
        <rFont val="Symbol"/>
        <family val="1"/>
        <charset val="2"/>
      </rPr>
      <t>f</t>
    </r>
    <r>
      <rPr>
        <sz val="11"/>
        <color theme="1"/>
        <rFont val="Arial"/>
        <family val="2"/>
      </rPr>
      <t xml:space="preserve"> 250</t>
    </r>
  </si>
  <si>
    <r>
      <t xml:space="preserve">f </t>
    </r>
    <r>
      <rPr>
        <sz val="10"/>
        <color theme="1"/>
        <rFont val="Arial"/>
        <family val="2"/>
      </rPr>
      <t>160</t>
    </r>
  </si>
  <si>
    <r>
      <t xml:space="preserve">f </t>
    </r>
    <r>
      <rPr>
        <sz val="10"/>
        <color theme="1"/>
        <rFont val="Arial"/>
        <family val="2"/>
      </rPr>
      <t>200</t>
    </r>
  </si>
  <si>
    <r>
      <t xml:space="preserve">f </t>
    </r>
    <r>
      <rPr>
        <sz val="10"/>
        <color theme="1"/>
        <rFont val="Arial"/>
        <family val="2"/>
      </rPr>
      <t>250</t>
    </r>
  </si>
  <si>
    <t>Bowl volume 300 (lit)</t>
  </si>
  <si>
    <t>pca</t>
  </si>
  <si>
    <t>Supply and installation of steel galvanized water pipes Φ 1 " (DN32mm), with the connections, for line which is supplying fountains for washing according to the plans of the project, together with the associated fittings. Calculation per m of finished work</t>
  </si>
  <si>
    <t>Supply and installation of steel galvanized water pipes Φ 2 " (DN32mm), with the connections, for line which is supplying fountains for washing according to the plans of the project, together with the associated fittings. Calculation per m of finished work</t>
  </si>
  <si>
    <t>Supply and installation of steel galvanized water pipes Φ 1 "(DN32mm), with the connections, for drain lines near signal valve according to the plans of the project, together with the associated fittings. Calculation per m of finished work</t>
  </si>
  <si>
    <t>Supply and installation of steel galvanized water pipes Φ 1 "(DN32mm), with the connections, for line for emptying of sprinkler network according to the plans of the project, together with the associated fittings. Calculation per m of finished work</t>
  </si>
  <si>
    <r>
      <t>Air handling unit type KNND d50 12/9-FM, FTT, RPDTA, KDTA, L, VF***12/9-A, FTT, RPDTA, L,VF (8950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product of  «Hidria» Slovenia complitely made of:</t>
    </r>
  </si>
  <si>
    <t>-Section-fan, direct drive, vertical discharge, flow of8950m3 / h, the external pressure drop 500 Pa</t>
  </si>
  <si>
    <r>
      <t>-</t>
    </r>
    <r>
      <rPr>
        <sz val="7"/>
        <color theme="1"/>
        <rFont val="Times New Roman"/>
        <family val="1"/>
      </rPr>
      <t xml:space="preserve">       </t>
    </r>
    <r>
      <rPr>
        <sz val="11"/>
        <color theme="1"/>
        <rFont val="Arial"/>
        <family val="2"/>
      </rPr>
      <t>Section of ventilators in anti explosive Ex performance with direct drive, vertical discharge, flow 8950 m3/h, external pressure drop 500 Pa</t>
    </r>
  </si>
  <si>
    <r>
      <t>- Cooling capacity of 55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</si>
  <si>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t>kompl</t>
  </si>
  <si>
    <t xml:space="preserve">-Exterior steel grate with additional protection when working in touch with Saharan sand </t>
  </si>
  <si>
    <t xml:space="preserve">type AZR/ANŽ-4/3 size 1250x850 </t>
  </si>
  <si>
    <t xml:space="preserve">OD-11V/S/I19/Ex in a panel 600x600 mm </t>
  </si>
  <si>
    <t>Air flow regulator MRP-1/Ex in front of OD-11/V</t>
  </si>
  <si>
    <t>Size   200</t>
  </si>
  <si>
    <t xml:space="preserve">-square diffusor for air exhaust KD-15/K/I19 in a a panel 600x600 mm  </t>
  </si>
  <si>
    <t xml:space="preserve">Air flow regulator MRP-1/Ex in front of </t>
  </si>
  <si>
    <t>KD-15</t>
  </si>
  <si>
    <t>size400x200</t>
  </si>
  <si>
    <t>size.500X400</t>
  </si>
  <si>
    <t>size700X400</t>
  </si>
  <si>
    <r>
      <t xml:space="preserve">-height h= 2800,connector </t>
    </r>
    <r>
      <rPr>
        <sz val="11"/>
        <color theme="1"/>
        <rFont val="Symbol"/>
        <family val="1"/>
        <charset val="2"/>
      </rPr>
      <t>f</t>
    </r>
    <r>
      <rPr>
        <sz val="11"/>
        <color theme="1"/>
        <rFont val="Arial"/>
        <family val="2"/>
      </rPr>
      <t xml:space="preserve"> 250</t>
    </r>
  </si>
  <si>
    <t>comissioning</t>
  </si>
  <si>
    <t>Jedinica</t>
  </si>
  <si>
    <t>mjere</t>
  </si>
  <si>
    <t>Količina</t>
  </si>
  <si>
    <t>cijena</t>
  </si>
  <si>
    <t>Ukupna</t>
  </si>
  <si>
    <t xml:space="preserve"> set</t>
  </si>
  <si>
    <t>Supply and installation of flat leaky ball valve Φ 1“ on each trace distribution of cold water and test functioning. Valves are supplied with a chrome handle for opening and decorative chrome bezel.</t>
  </si>
  <si>
    <t>Supply and installation of sprinkler Φ1" with capacity of 0,47l/s Calculation per 1 pc. Really built on the property.</t>
  </si>
  <si>
    <t>Supply and installation of sprinkler Φ1" with capacity of 0,56l/s Calculation per 1 pc. Really built on the property.</t>
  </si>
  <si>
    <r>
      <t>Air handling unit type KNND d50 9/9-FM, FTT, RPDTA, KDTA, L, VF***9/9-A, FTT, RPDTA, L, VF (6150 m3/h</t>
    </r>
    <r>
      <rPr>
        <sz val="10"/>
        <color theme="1"/>
        <rFont val="Arial"/>
        <family val="2"/>
      </rPr>
      <t>)</t>
    </r>
    <r>
      <rPr>
        <vertAlign val="superscript"/>
        <sz val="10"/>
        <color theme="1"/>
        <rFont val="Arial"/>
        <family val="2"/>
      </rPr>
      <t xml:space="preserve"> </t>
    </r>
    <r>
      <rPr>
        <sz val="10"/>
        <color theme="1"/>
        <rFont val="Arial"/>
        <family val="2"/>
      </rPr>
      <t xml:space="preserve"> </t>
    </r>
    <r>
      <rPr>
        <vertAlign val="superscript"/>
        <sz val="11"/>
        <color theme="1"/>
        <rFont val="Arial"/>
        <family val="2"/>
      </rPr>
      <t xml:space="preserve"> </t>
    </r>
    <r>
      <rPr>
        <sz val="11"/>
        <color theme="1"/>
        <rFont val="Arial"/>
        <family val="2"/>
      </rPr>
      <t>from Slovenia Hidria completely made of:</t>
    </r>
  </si>
  <si>
    <r>
      <t>- Cooling capacity of 40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</si>
  <si>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- 35kW heating capacity at outside temperature 7</t>
    </r>
    <r>
      <rPr>
        <vertAlign val="superscript"/>
        <sz val="11"/>
        <color theme="1"/>
        <rFont val="Arial"/>
        <family val="2"/>
      </rPr>
      <t>0</t>
    </r>
    <r>
      <rPr>
        <sz val="11"/>
        <color theme="1"/>
        <rFont val="Arial"/>
        <family val="2"/>
      </rPr>
      <t>C</t>
    </r>
  </si>
  <si>
    <t>size 355</t>
  </si>
  <si>
    <t>Size 700x400</t>
  </si>
  <si>
    <t>Size 550x400</t>
  </si>
  <si>
    <t>Size 400x300</t>
  </si>
  <si>
    <t>3. BILL OF QUANTITY-HYDRO (B-23)</t>
  </si>
  <si>
    <t>3. BILL OF QUANTITY-HYDRO (B-22)</t>
  </si>
  <si>
    <t>3. BILL OF QUANTITY-HYDRO (B-21)</t>
  </si>
  <si>
    <t>Calculation per m3 of finished work. (2x0,90x0,6+1.2x12.x12)x2. =</t>
  </si>
  <si>
    <t>Supply and installation of steel galvanized water pipes Φ 1"(DN25mm), with the connections, cold water according to the plans of the project, together with associated fittings.</t>
  </si>
  <si>
    <t>Supply and installation of steel galvanized water pipes Φ ¾ " (DN25mm), with the connections, cold water according to the plans of the project, together with associated fittings.</t>
  </si>
  <si>
    <t>Supply and installation of steel galvanized water pipes Φ ½ " (DN25mm), with the connections, cold water according to the plans of the project, together with associated fittings.</t>
  </si>
  <si>
    <t>Toilet bowl</t>
  </si>
  <si>
    <t>Kom</t>
  </si>
  <si>
    <t>Supply and installation of non-return valve diameter 6 " at the inlet line for sprinkler network.</t>
  </si>
  <si>
    <t>Supply and installation of sprinkler Φ1"Calculation per 1 pc. Really built on the property.</t>
  </si>
  <si>
    <r>
      <t>Air handling unit like types:  KNND d50 12/9-FM, FTT, RPDTA, KDTA, L, VF***12/9-A, FTT, RPDTA, L,VF (9750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product of «Hidria» Slovenia completely made of:</t>
    </r>
  </si>
  <si>
    <t>-Section-fan, direct drive, vertical discharge, flow of 9750 m3 / h, the external pressure drop 500 Pa</t>
  </si>
  <si>
    <t xml:space="preserve"> -Flexible connection</t>
  </si>
  <si>
    <t>-Air axhaust:</t>
  </si>
  <si>
    <t>-Suction-section of vertical air intake</t>
  </si>
  <si>
    <t>-Section-filtration fabric filter class F5</t>
  </si>
  <si>
    <t>-Section-plate recuperator effectiveness min. 60% in summer</t>
  </si>
  <si>
    <t>-Section-fan with direct drive in protiveksplozivnoj EX version, vertical discharge, flow of 9750 m3 / h, the external pressure drop 500 Pa</t>
  </si>
  <si>
    <t>-Blinds- waste air</t>
  </si>
  <si>
    <r>
      <t>- Cooling capacity of 70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</si>
  <si>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- 35kW heating capacity at outside temperature7</t>
    </r>
    <r>
      <rPr>
        <vertAlign val="superscript"/>
        <sz val="11"/>
        <color theme="1"/>
        <rFont val="Arial"/>
        <family val="2"/>
      </rPr>
      <t>0</t>
    </r>
    <r>
      <rPr>
        <sz val="11"/>
        <color theme="1"/>
        <rFont val="Arial"/>
        <family val="2"/>
      </rPr>
      <t>C</t>
    </r>
  </si>
  <si>
    <t>Roof radial fan in the anti-explosive performance, Klima Celje, Slovenia. Type EX AVS 450-4T- AP,  N=0,9/0,6 kW.</t>
  </si>
  <si>
    <t>Roof radial fan,Klima Celje, Slovenia. Type EX SVK2-400/315-4/6,N=0,66/0,45 kW . Some of the equipment cooling fan are:</t>
  </si>
  <si>
    <t xml:space="preserve">Type  APZR/ANŽ-4/3   size 1250x850  </t>
  </si>
  <si>
    <r>
      <t>-</t>
    </r>
    <r>
      <rPr>
        <sz val="10"/>
        <color theme="1"/>
        <rFont val="Times New Roman"/>
        <family val="1"/>
      </rPr>
      <t xml:space="preserve"> </t>
    </r>
    <r>
      <rPr>
        <sz val="11"/>
        <color theme="1"/>
        <rFont val="Arial"/>
        <family val="2"/>
      </rPr>
      <t xml:space="preserve">exterior exhaust grid of stainless steel type AZR/ANŽ-4/3   size 1200x800 </t>
    </r>
  </si>
  <si>
    <t xml:space="preserve">- Diffuser for air supply with a box, model OD-11V/S/I19/Ex in a panel 600x600 mm </t>
  </si>
  <si>
    <t xml:space="preserve">Size  200 </t>
  </si>
  <si>
    <t>Size  315</t>
  </si>
  <si>
    <t>Air flow regulator  MRP-1/Ex iin front of  OD-11/V</t>
  </si>
  <si>
    <t>Size 125</t>
  </si>
  <si>
    <r>
      <t>-</t>
    </r>
    <r>
      <rPr>
        <sz val="10"/>
        <color theme="1"/>
        <rFont val="Times New Roman"/>
        <family val="1"/>
      </rPr>
      <t xml:space="preserve"> </t>
    </r>
    <r>
      <rPr>
        <sz val="11"/>
        <color theme="1"/>
        <rFont val="Arial"/>
        <family val="2"/>
      </rPr>
      <t>Exhaust grid with flow regulator</t>
    </r>
  </si>
  <si>
    <t>Size 350x250</t>
  </si>
  <si>
    <t xml:space="preserve">        300x200</t>
  </si>
  <si>
    <t xml:space="preserve">        450x450</t>
  </si>
  <si>
    <t xml:space="preserve">- Fire damper wall width L= </t>
  </si>
  <si>
    <t>Size 250x250</t>
  </si>
  <si>
    <t xml:space="preserve">        400x250</t>
  </si>
  <si>
    <t xml:space="preserve">        400x300</t>
  </si>
  <si>
    <t xml:space="preserve">        400x400</t>
  </si>
  <si>
    <t xml:space="preserve">        500x400</t>
  </si>
  <si>
    <r>
      <t xml:space="preserve">Pillar boxes for the removal of air from the space type LN-3 from two strainers with filter F5 and manual control flow made </t>
    </r>
    <r>
      <rPr>
        <sz val="11"/>
        <color theme="1"/>
        <rFont val="Cambria Math"/>
        <family val="1"/>
      </rPr>
      <t>​​</t>
    </r>
    <r>
      <rPr>
        <sz val="11"/>
        <color theme="1"/>
        <rFont val="Arial"/>
        <family val="2"/>
      </rPr>
      <t>of stainless steel</t>
    </r>
  </si>
  <si>
    <r>
      <t xml:space="preserve">-height h = 3000, port </t>
    </r>
    <r>
      <rPr>
        <sz val="11"/>
        <color theme="1"/>
        <rFont val="Symbol"/>
        <family val="1"/>
        <charset val="2"/>
      </rPr>
      <t>f</t>
    </r>
    <r>
      <rPr>
        <sz val="11"/>
        <color theme="1"/>
        <rFont val="Arial"/>
        <family val="2"/>
      </rPr>
      <t xml:space="preserve"> 250</t>
    </r>
  </si>
  <si>
    <r>
      <t>-</t>
    </r>
    <r>
      <rPr>
        <sz val="10"/>
        <color theme="1"/>
        <rFont val="Times New Roman"/>
        <family val="1"/>
      </rPr>
      <t xml:space="preserve"> </t>
    </r>
    <r>
      <rPr>
        <sz val="11"/>
        <color theme="1"/>
        <rFont val="Arial"/>
        <family val="2"/>
      </rPr>
      <t xml:space="preserve">pillar according to inox detail, of stainless steel height = 3000 from pipes </t>
    </r>
    <r>
      <rPr>
        <sz val="11"/>
        <color theme="1"/>
        <rFont val="Symbol"/>
        <family val="1"/>
        <charset val="2"/>
      </rPr>
      <t>f</t>
    </r>
    <r>
      <rPr>
        <sz val="11"/>
        <color theme="1"/>
        <rFont val="Arial"/>
        <family val="2"/>
      </rPr>
      <t xml:space="preserve"> 160 with two translucent valves PV 1/160 </t>
    </r>
  </si>
  <si>
    <r>
      <t xml:space="preserve">f </t>
    </r>
    <r>
      <rPr>
        <sz val="11"/>
        <color theme="1"/>
        <rFont val="Arial"/>
        <family val="2"/>
      </rPr>
      <t>200</t>
    </r>
  </si>
  <si>
    <t xml:space="preserve">Ventilation of sanitary facilities from </t>
  </si>
  <si>
    <t>-ranslucent valve PV 100 (kom.4),</t>
  </si>
  <si>
    <r>
      <t xml:space="preserve">-PE pipe </t>
    </r>
    <r>
      <rPr>
        <sz val="11"/>
        <color theme="1"/>
        <rFont val="Symbol"/>
        <family val="1"/>
        <charset val="2"/>
      </rPr>
      <t>f</t>
    </r>
    <r>
      <rPr>
        <sz val="11"/>
        <color theme="1"/>
        <rFont val="Arial"/>
        <family val="2"/>
      </rPr>
      <t xml:space="preserve"> 160 (10 m)  </t>
    </r>
  </si>
  <si>
    <t>-radial duct fan CA 150, N=85 W</t>
  </si>
  <si>
    <t>-supplies for making</t>
  </si>
  <si>
    <t xml:space="preserve">Set </t>
  </si>
  <si>
    <t>Split air conditioners for cooling performance, product of LG Electronic with power of 2.5 kW. (incorporated in the oversight room No.20)</t>
  </si>
  <si>
    <t>3. BILL OF QUANTITY-HYDRO (B-24)</t>
  </si>
  <si>
    <t>Supply and installation of steel galvanized water pipes Φ 1" (DN25mm), with the connections, cold water according to the plans of the project, together with associated fittings.</t>
  </si>
  <si>
    <t>TOTAL  PLUMBING</t>
  </si>
  <si>
    <t>Air handling unit like types:  KNND d50 6/6-FM, FTT, RPDTA, KD, BD, L, VF***6/6-A, FTT, RPDTA, L, VF, (2150 m3/h) proizvod «Hidria» SloveniA  completely made of:</t>
  </si>
  <si>
    <t>-Section-fan, direct drive, vertical discharge, flow of 2150 m3 / h, the external pressure drop 500 Pa</t>
  </si>
  <si>
    <t>Section-plate recuperator effectiveness min. 60% in summer</t>
  </si>
  <si>
    <t>Section-fan with direct drive in protivekspolzivnoj EX version, vertical discharge, flow of 2150 m3 / h, the external pressure drop 500 Pa</t>
  </si>
  <si>
    <t>Louvre-waste air</t>
  </si>
  <si>
    <r>
      <t>- Cooling capacity of 22 kW at evaporating temperature and the outside temperature 5</t>
    </r>
    <r>
      <rPr>
        <vertAlign val="superscript"/>
        <sz val="11"/>
        <color theme="1"/>
        <rFont val="Arial"/>
        <family val="2"/>
      </rPr>
      <t>0</t>
    </r>
    <r>
      <rPr>
        <sz val="11"/>
        <color theme="1"/>
        <rFont val="Arial"/>
        <family val="2"/>
      </rPr>
      <t>C to 46</t>
    </r>
    <r>
      <rPr>
        <vertAlign val="superscript"/>
        <sz val="11"/>
        <color theme="1"/>
        <rFont val="Arial"/>
        <family val="2"/>
      </rPr>
      <t>0</t>
    </r>
    <r>
      <rPr>
        <sz val="11"/>
        <color theme="1"/>
        <rFont val="Arial"/>
        <family val="2"/>
      </rPr>
      <t>C</t>
    </r>
  </si>
  <si>
    <r>
      <t xml:space="preserve">- 20kW heating capacity at outside temperature 7 </t>
    </r>
    <r>
      <rPr>
        <vertAlign val="superscript"/>
        <sz val="11"/>
        <color theme="1"/>
        <rFont val="Arial"/>
        <family val="2"/>
      </rPr>
      <t>0</t>
    </r>
    <r>
      <rPr>
        <sz val="11"/>
        <color theme="1"/>
        <rFont val="Arial"/>
        <family val="2"/>
      </rPr>
      <t>C</t>
    </r>
  </si>
  <si>
    <t>Equipment for the distribution of air as in Hidria anti-explosive Product Placement Ex zone 1 and accompanying attest documentation</t>
  </si>
  <si>
    <t>- Suction external-steel grate with additional protection for  work in contact with sand type APZR/ANŽ-4/3, smoke. 650x550</t>
  </si>
  <si>
    <t>AZR/ANŽ-4/3 type of smoke. 650x550</t>
  </si>
  <si>
    <t>-diffuser  for air supply with a box model</t>
  </si>
  <si>
    <t>OD-11V/Ex, size 250</t>
  </si>
  <si>
    <t>-fireproof-damper wall width L = 450</t>
  </si>
  <si>
    <r>
      <t xml:space="preserve">-Pole-diffuser made </t>
    </r>
    <r>
      <rPr>
        <sz val="11"/>
        <color theme="1"/>
        <rFont val="Cambria Math"/>
        <family val="1"/>
      </rPr>
      <t>​​</t>
    </r>
    <r>
      <rPr>
        <sz val="11"/>
        <color theme="1"/>
        <rFont val="Arial"/>
        <family val="2"/>
      </rPr>
      <t>of stainless steel for the removal of air from the space</t>
    </r>
  </si>
  <si>
    <t>SD-2/800 type, H = 800</t>
  </si>
  <si>
    <r>
      <t xml:space="preserve">-Flow regulator for air MRP-1/Ex stubnog front diffuser, size </t>
    </r>
    <r>
      <rPr>
        <sz val="14"/>
        <color rgb="FF000000"/>
        <rFont val="Symbol"/>
        <family val="1"/>
        <charset val="2"/>
      </rPr>
      <t xml:space="preserve">f </t>
    </r>
    <r>
      <rPr>
        <sz val="11"/>
        <color theme="1"/>
        <rFont val="Arial"/>
        <family val="2"/>
      </rPr>
      <t xml:space="preserve"> 250</t>
    </r>
  </si>
  <si>
    <t>Supply and installation of steel galvanized water pipes Φ 3" (DN80mm), with the connections, cold water according to the plans of the project, together with associated fittings.</t>
  </si>
  <si>
    <t>Supply and installation of steel galvanized water pipes Φ 2" (DN50mm), with the connections, cold water according to the plans of the project, together with associated fittings. Assembly for washing objects.</t>
  </si>
  <si>
    <t>Supply and installation of steel galvanized water pipes Φ 3/4" (DN20mm), with the connections, cold water according to the plans of the project, together with associated fittings. Assembly for washing objects.</t>
  </si>
  <si>
    <t>Supply and installation of steel galvanized water pipes Φ 1/2" (DN15mm), with the connections, cold water according to the plans of the project, together with associated fittings. Assembly for washing objects.</t>
  </si>
  <si>
    <t>Supply and installation of flat leaky ball valve Φ 1/2" on each trace distribution of cold water and test functioning. Valves are supplied with a chrome handle for opening and decorative chrome bezel.</t>
  </si>
  <si>
    <r>
      <t>1.5.</t>
    </r>
    <r>
      <rPr>
        <b/>
        <sz val="7"/>
        <color theme="1"/>
        <rFont val="Times New Roman"/>
        <family val="1"/>
      </rPr>
      <t xml:space="preserve">        </t>
    </r>
    <r>
      <rPr>
        <b/>
        <sz val="11"/>
        <color theme="1"/>
        <rFont val="Arial"/>
        <family val="2"/>
      </rPr>
      <t xml:space="preserve">SANITARY DEVICES NAD SANITARY ACCESSORIES </t>
    </r>
  </si>
  <si>
    <t>NOTE:</t>
  </si>
  <si>
    <t>Type and color of the sanitary equipment contractor should offer, in agreement with an investor or an architect, and then contracting and total access and installation of the same order. Sanitary ware and fittings must be first-class (white), with chrome and feeders, like the type GEBERIT, GROHE, DOLOMITE, LAUFEN or equivalent. Ports-microclimate of supply and sanitary sewers run after approval by investors.</t>
  </si>
  <si>
    <t>1,</t>
  </si>
  <si>
    <t>toilet bowl</t>
  </si>
  <si>
    <t>Supply and installation of toilet bowl faience class (sanitary ware), white color, fully functional version with full cover with plastic and planks, cistern (low installated) with angle valve and drain in the floor. Calculation per piece complete installed toilet bowl.</t>
  </si>
  <si>
    <t>Washbasin</t>
  </si>
  <si>
    <t>Supply, transmission and assembly of faience washbasins class, approx 55 cm, together with chrome trap and connecting material mixer for hot and cold water, and angle valve Ø 1/2 "and all connecting material.</t>
  </si>
  <si>
    <t>Calculation per piece complete built sinks.</t>
  </si>
  <si>
    <t>Supply, transmission and mounting the sink class, approx 120x60 cm, together with chrome trap and connecting material mixer for hot and cold water and all connecting material.</t>
  </si>
  <si>
    <t>Calculation per piece complete built sink.</t>
  </si>
  <si>
    <t>Supply and installation of sanitary accessories (class I - INOX, or Kimberly-Clark or equivalent) with toilets:</t>
  </si>
  <si>
    <t>a) articles for cleaning toilets</t>
  </si>
  <si>
    <t>c) Wall mirror dimensions 600x400 mm, thickness of 4 mm, with polished edges</t>
  </si>
  <si>
    <t>d) paper towels holder</t>
  </si>
  <si>
    <t>e) container for liquid soap</t>
  </si>
  <si>
    <t>TOTAL 1.5 SANITARY DEVICES NAD SANITARY ACCESSORIES</t>
  </si>
  <si>
    <t>TOTAL 1. WATER SUPPLY</t>
  </si>
  <si>
    <t>2. HYDRANT NETWORK</t>
  </si>
  <si>
    <t>-----x0,90x0,6</t>
  </si>
  <si>
    <t>------x0,60x0,2</t>
  </si>
  <si>
    <r>
      <t xml:space="preserve">( </t>
    </r>
    <r>
      <rPr>
        <b/>
        <sz val="11"/>
        <color theme="1"/>
        <rFont val="Arial"/>
        <family val="2"/>
      </rPr>
      <t>1</t>
    </r>
    <r>
      <rPr>
        <sz val="11"/>
        <color theme="1"/>
        <rFont val="Arial"/>
        <family val="2"/>
      </rPr>
      <t xml:space="preserve">  - </t>
    </r>
    <r>
      <rPr>
        <b/>
        <sz val="11"/>
        <color theme="1"/>
        <rFont val="Arial"/>
        <family val="2"/>
      </rPr>
      <t>2</t>
    </r>
    <r>
      <rPr>
        <sz val="11"/>
        <color theme="1"/>
        <rFont val="Arial"/>
        <family val="2"/>
      </rPr>
      <t xml:space="preserve">  ) x 1,2</t>
    </r>
  </si>
  <si>
    <t>Installation of wall penetration without protective pipe DN 80 and DN 100 for "dry mounting" in but left holes in slabs and walls for plumbing penetrations along with repeated closing holes in all the technical requirements and technical regulations for this type of work.</t>
  </si>
  <si>
    <t>Supply and installation of galvanized water pipes with necessary fittings, for cold and hot water according to the plans of the project, together with associated fittings.</t>
  </si>
  <si>
    <t>Φ 2" (DN50mm),</t>
  </si>
  <si>
    <t>Φ 3" (DN80mm),</t>
  </si>
  <si>
    <r>
      <t>Supply and installation of a fire hydrant </t>
    </r>
    <r>
      <rPr>
        <sz val="11"/>
        <color theme="1"/>
        <rFont val="Symbol"/>
        <family val="1"/>
        <charset val="2"/>
      </rPr>
      <t>F</t>
    </r>
    <r>
      <rPr>
        <sz val="11"/>
        <color theme="1"/>
        <rFont val="Arial"/>
        <family val="2"/>
      </rPr>
      <t xml:space="preserve">50 mm for extinguishing Class A for materials and incorporating the entire hydrant two parts standing cabinets of stainless steel sheet, the project dimensions: width 500mm, depth 150mm and height of 1200mm. The hydrant complete includes: union brass faucet </t>
    </r>
    <r>
      <rPr>
        <sz val="11"/>
        <color theme="1"/>
        <rFont val="Symbol"/>
        <family val="1"/>
        <charset val="2"/>
      </rPr>
      <t>F</t>
    </r>
    <r>
      <rPr>
        <sz val="11"/>
        <color theme="1"/>
        <rFont val="Arial"/>
        <family val="2"/>
      </rPr>
      <t>50 mm, pressure hose - Trevira rubber length 20 m and the brass hose end.</t>
    </r>
  </si>
  <si>
    <t>Procurement and installation of equipment for extinguishing fires of class A, B, C, D and E (all fires) powder, S-9, 9 kg JUS.Z.C2.035 content. It is anticipated that the unit is installed in each hydrant cabinet. The operation time is 22 sec jets, jets range 3 - 4 m, and the temperature range of-20oC to +60 OC.</t>
  </si>
  <si>
    <t>Pcs.</t>
  </si>
  <si>
    <t>Testing plumbing putting the network under test pressure of 15 bars. The installation has to be under pressure as long as it does not inspect all connections. Minimum duration of the probe can be 120 minutes. Pressure drop must not exceed 0.1 bars.</t>
  </si>
  <si>
    <t>Flushing water mains.</t>
  </si>
  <si>
    <t>TOTAL 2. HYDRANT NETWORK</t>
  </si>
  <si>
    <t>2x0,90x0,6+1.2x12.x12) =</t>
  </si>
  <si>
    <t>(2x0,60x0,2) =</t>
  </si>
  <si>
    <t>(2,81-0,24) x 1,2) =</t>
  </si>
  <si>
    <t>Making revision shafts of concrete, MB 20 in the corresponding panel. The size and shape of the detail. To carry out treatment on walls and install creepers and cover.</t>
  </si>
  <si>
    <t>3.3. MASONRY AND BRICKLAYERING WORK</t>
  </si>
  <si>
    <t>Supply of sewage vertical in height of 306 cm from upper quote of roof. Size 25x25 cm</t>
  </si>
  <si>
    <t>TOITAL 3.2. ASONRY AND BRICKLAYERING WORK</t>
  </si>
  <si>
    <t>Supply of materials, transport, mounting, thermal isolation, functional and pressure testing</t>
  </si>
  <si>
    <t>PVC sewer pipe for home sewers</t>
  </si>
  <si>
    <t>Supply and installation of PVC sewer pipe for the performance of internal sewage system, according to DIN 8061 and DIN 19531, with all necessary wiring and fittings and small installation material. Sealing sewer pipes exported rubber rings. Bid to define the exact type offered sewer, pipes with a certificate that guarantees the quality of pipes and fittings attached. Mandatory sample and approval before making the installation and approved by supervision, enrollment in the construction diary. Pipes of dubious quality, without adequate documentation attests forbidden installed. Mandatory photo documentation as built before backfilling the trench in paragraph 1.1.).</t>
  </si>
  <si>
    <t>The item was included in the work and all materials, pipe fittings, auxiliary material for joining and fixing - clips for fixed and sliding points.</t>
  </si>
  <si>
    <t>Calculation per m built sewers.</t>
  </si>
  <si>
    <t>Floor drain</t>
  </si>
  <si>
    <t>Supply and installation of floor drains or similar type HL310NPrR with round stainless plate, grille and side with the float to stop gases in case the drain without water.</t>
  </si>
  <si>
    <t>Ø 110</t>
  </si>
  <si>
    <t>Ø 50</t>
  </si>
  <si>
    <t>Supply and installation of vertical sewer vent caps, along with copper flashings complete with a link to waterproof (as type Braas or equivalent). Ventilation cap (set) Ø 50 mm.</t>
  </si>
  <si>
    <t>Testing sewage facility</t>
  </si>
  <si>
    <t>Testing of complete sewage facility with associated buildings pane and header tanks, etc.) on the bandwidth and functionality. Testing performed prior to closing pipeline trenches and painting with photographic documentation of the required item 1.1 .. After successful completion of testing the functionality and impermeability, about the same issue a certificate. In paragraph including developing rules / instructions on the operation and maintenance of the entire drainage</t>
  </si>
  <si>
    <t>system object.</t>
  </si>
  <si>
    <t>Calculation per m 'tested networks.</t>
  </si>
  <si>
    <t>TOTAL 3.4. ASSEMBLY WORK</t>
  </si>
  <si>
    <t>TOTAL 3. SEWAGE</t>
  </si>
  <si>
    <t>3.4 ASSEMBLY WORK</t>
  </si>
  <si>
    <r>
      <t>Air handling type KNND d50 12/9-FM, FTT, RPDTA, KDTA, L, VF***12/9-A, FTT, RPDTA, L, VF (8700 m</t>
    </r>
    <r>
      <rPr>
        <vertAlign val="superscript"/>
        <sz val="11"/>
        <color theme="1"/>
        <rFont val="Arial"/>
        <family val="2"/>
      </rPr>
      <t>3</t>
    </r>
    <r>
      <rPr>
        <sz val="11"/>
        <color theme="1"/>
        <rFont val="Arial"/>
        <family val="2"/>
      </rPr>
      <t>/h)</t>
    </r>
    <r>
      <rPr>
        <vertAlign val="superscript"/>
        <sz val="11"/>
        <color theme="1"/>
        <rFont val="Arial"/>
        <family val="2"/>
      </rPr>
      <t xml:space="preserve"> </t>
    </r>
    <r>
      <rPr>
        <sz val="11"/>
        <color theme="1"/>
        <rFont val="Arial"/>
        <family val="2"/>
      </rPr>
      <t>from Slovenia Hidria completely made of:</t>
    </r>
  </si>
  <si>
    <t>-Section-fan, direct drive, vertical discharge, flow of 8700 m3/h, the external pressure drop 500 Pa</t>
  </si>
  <si>
    <t xml:space="preserve"> -Section of ventilator with direct drive, vertical discharge in »Ex« execution, flow with two values 8700 m3/h, external pressure drop 500 Pa</t>
  </si>
  <si>
    <t>Compressor condensing units for offices part as of Hidria for outdoor installation in the performance of reversible heat pumps</t>
  </si>
  <si>
    <r>
      <t>- Cooling capacity of 60kW at evaporating temperature 5° and the outside temperature 46</t>
    </r>
    <r>
      <rPr>
        <vertAlign val="superscript"/>
        <sz val="11"/>
        <color theme="1"/>
        <rFont val="Arial"/>
        <family val="2"/>
      </rPr>
      <t>0</t>
    </r>
    <r>
      <rPr>
        <sz val="11"/>
        <color theme="1"/>
        <rFont val="Arial"/>
        <family val="2"/>
      </rPr>
      <t>C</t>
    </r>
  </si>
  <si>
    <r>
      <t>- 25 kW heating capacity at outside temperature 7</t>
    </r>
    <r>
      <rPr>
        <vertAlign val="superscript"/>
        <sz val="11"/>
        <color theme="1"/>
        <rFont val="Arial"/>
        <family val="2"/>
      </rPr>
      <t>0</t>
    </r>
    <r>
      <rPr>
        <sz val="11"/>
        <color theme="1"/>
        <rFont val="Arial"/>
        <family val="2"/>
      </rPr>
      <t>C</t>
    </r>
  </si>
  <si>
    <t>Compressor condensing units for laboratory part as of Hidria for outdoor installation in the performance of reversible heat pumps</t>
  </si>
  <si>
    <r>
      <t>- Cooling capacity of 55kW at evaporating temperature 5° and the outside temperature 46</t>
    </r>
    <r>
      <rPr>
        <vertAlign val="superscript"/>
        <sz val="11"/>
        <color theme="1"/>
        <rFont val="Arial"/>
        <family val="2"/>
      </rPr>
      <t>0</t>
    </r>
    <r>
      <rPr>
        <sz val="11"/>
        <color theme="1"/>
        <rFont val="Arial"/>
        <family val="2"/>
      </rPr>
      <t>C</t>
    </r>
  </si>
  <si>
    <r>
      <t>Type AZR/ANŽ-4/3   size 1250x850</t>
    </r>
    <r>
      <rPr>
        <sz val="11"/>
        <color rgb="FFFF6600"/>
        <rFont val="Arial"/>
        <family val="2"/>
      </rPr>
      <t xml:space="preserve"> </t>
    </r>
  </si>
  <si>
    <t>- Outer protective grid with protective stainless steel mesh</t>
  </si>
  <si>
    <t>AZR-3/2,size.400x800</t>
  </si>
  <si>
    <t>- Line diffuser for air supply and exhaust of air with flow regulation</t>
  </si>
  <si>
    <t>LD 13/4,L=2000 mm</t>
  </si>
  <si>
    <t>LD 13/4,L=1000 mm</t>
  </si>
  <si>
    <r>
      <t>-</t>
    </r>
    <r>
      <rPr>
        <sz val="10"/>
        <color theme="1"/>
        <rFont val="Times New Roman"/>
        <family val="1"/>
      </rPr>
      <t xml:space="preserve"> </t>
    </r>
    <r>
      <rPr>
        <sz val="11"/>
        <color rgb="FF000000"/>
        <rFont val="Arial"/>
        <family val="2"/>
      </rPr>
      <t>suction and discharge grid as AR 17 with flow regulation</t>
    </r>
  </si>
  <si>
    <t>Size 525x325</t>
  </si>
  <si>
    <t>Size  425x425</t>
  </si>
  <si>
    <t xml:space="preserve">-Grid on the laboratory doors AR-4P </t>
  </si>
  <si>
    <t>Size 425x425</t>
  </si>
  <si>
    <t xml:space="preserve">  Pcs</t>
  </si>
  <si>
    <t>Galvanized  sheet metal ducts 0,8  mm with sealing, making of connections, accessories for hanging, openings for cleaning and everything else that is necessary for the completeness of creating installation including testing and balancing.</t>
  </si>
  <si>
    <r>
      <t xml:space="preserve">Aluminum flexible pipes with insulation of mineral wool 25mm and outer sheath made from aluminum foil </t>
    </r>
    <r>
      <rPr>
        <sz val="11"/>
        <color theme="1"/>
        <rFont val="Symbol"/>
        <family val="1"/>
        <charset val="2"/>
      </rPr>
      <t xml:space="preserve">f </t>
    </r>
    <r>
      <rPr>
        <sz val="11"/>
        <color theme="1"/>
        <rFont val="Arial"/>
        <family val="2"/>
      </rPr>
      <t>200</t>
    </r>
  </si>
  <si>
    <t>3.2. Equpiment for LPG</t>
  </si>
  <si>
    <r>
      <t xml:space="preserve">An item of bill of quantities - </t>
    </r>
    <r>
      <rPr>
        <b/>
        <sz val="11"/>
        <color theme="1"/>
        <rFont val="Arial"/>
        <family val="2"/>
      </rPr>
      <t xml:space="preserve">equipment for LPG </t>
    </r>
    <r>
      <rPr>
        <sz val="11"/>
        <color theme="1"/>
        <rFont val="Arial"/>
        <family val="2"/>
      </rPr>
      <t>- delivery, transportation, assembly-</t>
    </r>
  </si>
  <si>
    <t>Bottles for LPG from 25 kg with valve R ½”</t>
  </si>
  <si>
    <t xml:space="preserve">-Distributors for  LPG off 5/4” for six bottles and sif connectors R ½” </t>
  </si>
  <si>
    <t>-Connecting flexible hose from bottle to distributor</t>
  </si>
  <si>
    <r>
      <t>f</t>
    </r>
    <r>
      <rPr>
        <sz val="11"/>
        <color theme="1"/>
        <rFont val="Arial"/>
        <family val="2"/>
      </rPr>
      <t xml:space="preserve"> ½”, L=1,0 m for  NP25</t>
    </r>
  </si>
  <si>
    <t>-Valve for  LPG on distributor R ½”, NP25</t>
  </si>
  <si>
    <t>pcs pcs</t>
  </si>
  <si>
    <t>Reductive valve for reduction LPG from liguid to the gas phase</t>
  </si>
  <si>
    <t>R 5/4” from 18 bars to  1,0 bar</t>
  </si>
  <si>
    <t>R 5/4” from 1 bars to 30-50 mbars</t>
  </si>
  <si>
    <t>Safety valve  R ½”,opening at 18,3 bar</t>
  </si>
  <si>
    <t>Manometer 0-25 bars with valve in front of</t>
  </si>
  <si>
    <t>R ½” NP25</t>
  </si>
  <si>
    <t>Manometer 0-100 mbars with valve in front of</t>
  </si>
  <si>
    <t>Outer protective grid with protective mesh made of stainless steel as Hidria Slovenia</t>
  </si>
  <si>
    <t>AZR-3/2,size 800x1000</t>
  </si>
  <si>
    <t>Steel pipes with auxiliary and consumables material painted yellow</t>
  </si>
  <si>
    <r>
      <t xml:space="preserve">f </t>
    </r>
    <r>
      <rPr>
        <sz val="11"/>
        <color theme="1"/>
        <rFont val="Arial"/>
        <family val="2"/>
      </rPr>
      <t>21,3 x 2 (1/2”)</t>
    </r>
  </si>
  <si>
    <r>
      <t xml:space="preserve">f </t>
    </r>
    <r>
      <rPr>
        <sz val="11"/>
        <color theme="1"/>
        <rFont val="Arial"/>
        <family val="2"/>
      </rPr>
      <t>26,9 x 2,3 (3/4”)</t>
    </r>
  </si>
  <si>
    <r>
      <t xml:space="preserve">f </t>
    </r>
    <r>
      <rPr>
        <sz val="11"/>
        <color theme="1"/>
        <rFont val="Arial"/>
        <family val="2"/>
      </rPr>
      <t>33,7 x 2,6 (1”)</t>
    </r>
  </si>
  <si>
    <r>
      <t xml:space="preserve">f </t>
    </r>
    <r>
      <rPr>
        <sz val="11"/>
        <color theme="1"/>
        <rFont val="Arial"/>
        <family val="2"/>
      </rPr>
      <t>42,45x2,6 (5/4")</t>
    </r>
  </si>
  <si>
    <t xml:space="preserve">Reinforcement bars at the the gas installation LPG </t>
  </si>
  <si>
    <t>In design NP 25</t>
  </si>
  <si>
    <t>R ½”</t>
  </si>
  <si>
    <t>R 3/4”</t>
  </si>
  <si>
    <t>R 5/4”</t>
  </si>
  <si>
    <t>General costs, testing and commissioning</t>
  </si>
  <si>
    <t>arbitrary</t>
  </si>
  <si>
    <t>TOTAL Equipment for LPG:</t>
  </si>
  <si>
    <t xml:space="preserve">sub total </t>
  </si>
  <si>
    <t>m1</t>
  </si>
  <si>
    <t>Total of all(B-01)MECH</t>
  </si>
  <si>
    <t>Total of all(B-01) MECH</t>
  </si>
  <si>
    <t>CONSUMPTION LIST OF ELECTRICAL INSTALLATIONS</t>
  </si>
  <si>
    <t>A)</t>
  </si>
  <si>
    <t>HIGH CURRENT</t>
  </si>
  <si>
    <t>In all of the following items, with respect and specific description of the item, it is involved following: purchase, delivery to site and installation of specified materials, including all the necessary technological operations, all the necessary chores mounting material, furthermore all the necessary electrical connections to the full functionality including all necessary chores connecting material and all associated preparatory or finishing work including cleaning and removal of excess and residual materials, etc.</t>
  </si>
  <si>
    <t xml:space="preserve">2. </t>
  </si>
  <si>
    <t>THE QUOTE FOR WORKS- ELECTRICAL AND LIGHTNING ROD INSTALLATIONS</t>
  </si>
  <si>
    <t>ORDINAL</t>
  </si>
  <si>
    <t>ACTIVITY DESCRIPTION</t>
  </si>
  <si>
    <t>MEASURE UNIT</t>
  </si>
  <si>
    <t>QUANTITY</t>
  </si>
  <si>
    <t>PRICE</t>
  </si>
  <si>
    <t>TOTAL</t>
  </si>
  <si>
    <t>I)</t>
  </si>
  <si>
    <t>DISTRIBUTION CABINETS</t>
  </si>
  <si>
    <t>Note: Possible producers of equipment for the distribution cabinets are: Schneider Electric, Siemens, ABB.</t>
  </si>
  <si>
    <t>1.1.</t>
  </si>
  <si>
    <t>DISTRIBUTION CABINET "RO.B_01"</t>
  </si>
  <si>
    <t>Supply and installation of the free-standing distribution cabinet made ​​of two times pickled sheet metal painted with fundamental and final paint using electrostatic treatment and with the project marks RO.B_01. (See related scheme 1.4.!)  Following equipment have to be installed in main distribution cabinet:</t>
  </si>
  <si>
    <t>Note: It should be worked on this DISTRIBUTION  after definition of technological consumers with addition of protection elements for all consumers in the building!</t>
  </si>
  <si>
    <t>All together</t>
  </si>
  <si>
    <t>piece</t>
  </si>
  <si>
    <t>TOTAL :</t>
  </si>
  <si>
    <t>II)</t>
  </si>
  <si>
    <t>POWER CABLES</t>
  </si>
  <si>
    <t>Supply and installation of power cables for distribution. Cables are installed in cable carriers or ground trench and prepared the following types and sections:</t>
  </si>
  <si>
    <t>XP00-  4x150 mm2 (GRO -DO-TS)</t>
  </si>
  <si>
    <t>XP00-A 4x50 mm2 (GRO -DO-TS)</t>
  </si>
  <si>
    <t xml:space="preserve">XP00-A 4x35 mm2 </t>
  </si>
  <si>
    <t>NHXH    E60 4x25mm2</t>
  </si>
  <si>
    <t>PPOO 4x16mm2</t>
  </si>
  <si>
    <t>PPOO-Y 5x10 mm2</t>
  </si>
  <si>
    <t>PPOO-Y 5x2,5 mm2</t>
  </si>
  <si>
    <t>PPOO-Y 5x1,5 mm2</t>
  </si>
  <si>
    <t>PPOO-Y 3x2,5 mm2</t>
  </si>
  <si>
    <t>PPOO-Y 1x25 mm2</t>
  </si>
  <si>
    <t>Cable with copper conductors, insulation of cross-linked polyethylene (XLPE), filling of hardened rubber, designed for high mechanical and electrical loads, "reduced flammability" and emissions of hazardous gases, type or similar.</t>
  </si>
  <si>
    <t>VO-YMvKmbas 5/4/ 3x1.5 mm2</t>
  </si>
  <si>
    <t>Sealing cables crossing between fire fireproof sector mass</t>
  </si>
  <si>
    <t>Other small materials (lugs, clamps, ...)</t>
  </si>
  <si>
    <t>flat rate</t>
  </si>
  <si>
    <t>Testing performed installation with commissioning (putting into operation mode)</t>
  </si>
  <si>
    <t>TOTAL II :</t>
  </si>
  <si>
    <t>III)</t>
  </si>
  <si>
    <t>AN INSTALLATION CABLE CARRIERS AND TUBES</t>
  </si>
  <si>
    <t>Supply and installation of galvanized cable mounting cable strong and weak currents. The price includes the complete accessories and supplies for installation and connection cable bracket (brackets, clamps, bolts). Cable carriers are the following dimensions and types:</t>
  </si>
  <si>
    <t>Perforated cable racks for medium loads with blade 300x50x1 mm for external assembly (hot dip galvanizing zinc) and complete installation material (clamps, brackets)</t>
  </si>
  <si>
    <t>PNK 100</t>
  </si>
  <si>
    <t>PNK 200</t>
  </si>
  <si>
    <t>Slat cable carriers 200 mm</t>
  </si>
  <si>
    <t>Supply and installation of protective metal hoses of various dimensions (1 ", 2", 3 ") to protect the cables out of cable channels or cable tray, types and dimensions</t>
  </si>
  <si>
    <t>PVC pipe with diameter 100 mm</t>
  </si>
  <si>
    <t>Other small material</t>
  </si>
  <si>
    <t>flat</t>
  </si>
  <si>
    <t>TOTAL III:</t>
  </si>
  <si>
    <t>IV)</t>
  </si>
  <si>
    <t>LIGHTERS</t>
  </si>
  <si>
    <t>Note: The price must include lamps and related lamp!</t>
  </si>
  <si>
    <r>
      <t>The luminaire is designed to light the industrial areas and facilities, also outdoor spaces with an explosion hazard of gases, vapors and flammable fogs mixed with air. Hazardous zones: 1,2, 21, 22.
Ex fluorescent light fitting type</t>
    </r>
    <r>
      <rPr>
        <b/>
        <sz val="12"/>
        <color indexed="8"/>
        <rFont val="Arial"/>
        <family val="2"/>
      </rPr>
      <t xml:space="preserve"> FLX </t>
    </r>
    <r>
      <rPr>
        <sz val="12"/>
        <color indexed="8"/>
        <rFont val="Arial"/>
        <family val="2"/>
      </rPr>
      <t xml:space="preserve">is used as fluorescent lighting fitting with two TC- TSE fluorescent compact lamps 36W with 2G11 lampholder., Ex de IIC T5/T6,    Ex d IIC T5/T6 tD A21 T90°C/T80°C, 231V, 60 Hz, 
</t>
    </r>
  </si>
  <si>
    <r>
      <t>Monsun</t>
    </r>
    <r>
      <rPr>
        <sz val="12"/>
        <color indexed="8"/>
        <rFont val="Arial"/>
        <family val="2"/>
      </rPr>
      <t>®, damp-proof luminaire, primary light control with reflector, of sheet steel, white, primary optical cover: enclosure, of PMMA, inner prismatic structure, light emission: direct distribution, primary light characteristic: symmetric, installation type: suspended mounting, surface-mounted, for 2 x T26 36W, ballast: ECG, with terminal, 3-pole, max. 2.5mm², mains connection: 230V, AC, 60Hz, luminaire housing, of glass-fibre reinforced polyester.Siteco</t>
    </r>
  </si>
  <si>
    <t>3.</t>
  </si>
  <si>
    <r>
      <t xml:space="preserve">The luminaire is designed to light the industrial areas and facilities, also outdoor spaces with an explosion hazard of gases, vapors and flammable fogs mixed with air.  Hazardous zones: 1,2. The luminaire is also destined to be used in mine industry.Ex ed I/IIC T2/T3, on request,   II 2G Ex ed IIC T2,T3 230 V, AC, 60Hz ,60W max. DIN 49810 Bl.4,  </t>
    </r>
    <r>
      <rPr>
        <b/>
        <sz val="12"/>
        <color indexed="8"/>
        <rFont val="Arial"/>
        <family val="2"/>
      </rPr>
      <t>Type 0403.24/10</t>
    </r>
    <r>
      <rPr>
        <sz val="12"/>
        <color indexed="8"/>
        <rFont val="Arial"/>
        <family val="2"/>
      </rPr>
      <t xml:space="preserve">, TEP Croatia
</t>
    </r>
  </si>
  <si>
    <t>4.</t>
  </si>
  <si>
    <r>
      <t xml:space="preserve">The luminaire is designed to light the industrial areas and facilities, also outdoor spaces with an explosion hazard of gases, vapors and flammable fogs mixed with air.
Ex fluorescent light fitting type </t>
    </r>
    <r>
      <rPr>
        <b/>
        <sz val="12"/>
        <color indexed="8"/>
        <rFont val="Arial"/>
        <family val="2"/>
      </rPr>
      <t>FLXE 118</t>
    </r>
    <r>
      <rPr>
        <sz val="12"/>
        <color indexed="8"/>
        <rFont val="Arial"/>
        <family val="2"/>
      </rPr>
      <t xml:space="preserve"> is used as emergency fluorescent lighting fitting with one TC-TSE fluorescent compact lamp 18W with 2G11 lampholder. Housing: corrosion resistant grey polyurethanes painted aluminium color RAL 7000
Diffuser: borosilicate glass tube
Gasket: Silicon caoutchouc
The light fitting is normally supplied with two light sources, two entries M20 and wall/ sealing mounting set. Ex de IIC T5/T6   Ex d IIC T5/T6 tD A21 T90°C/T80°C, 230V , 60 Hz
</t>
    </r>
  </si>
  <si>
    <t>5.</t>
  </si>
  <si>
    <r>
      <t xml:space="preserve">Series of wall luminaires for indoor and outdoor lighting, comprising:Body, trim, guard, screen and reflector made of self-extinguishing polycarbonate, ¬  frosted glass diffuser ,  aluminium reflector (incandescent version), stainless steel locking screws,  1x60 W, 231V, 60 Hz version is provided with low loss ballast polymer gasket,  the magnetic ballasts installed in the fluorescent versions are equipped with thermal cut-off device, according to the EN 60598-1:2004 Standard, Tayp: </t>
    </r>
    <r>
      <rPr>
        <b/>
        <sz val="12"/>
        <color indexed="8"/>
        <rFont val="Arial"/>
        <family val="2"/>
      </rPr>
      <t xml:space="preserve">NIKKO Visa </t>
    </r>
    <r>
      <rPr>
        <sz val="12"/>
        <color indexed="8"/>
        <rFont val="Arial"/>
        <family val="2"/>
      </rPr>
      <t>Prisma</t>
    </r>
  </si>
  <si>
    <t>6.</t>
  </si>
  <si>
    <t xml:space="preserve">Anti-panic lamp with polycarbonate diffuser, degree of protection IP42, with pictograms designed by, surface-mounted assembly 1x11W/min. 1h. </t>
  </si>
  <si>
    <t>7.</t>
  </si>
  <si>
    <t>Other unspecified material needed for the installation</t>
  </si>
  <si>
    <t>kpl</t>
  </si>
  <si>
    <t>8.</t>
  </si>
  <si>
    <t>Testing and functionality performed of the electrical installations</t>
  </si>
  <si>
    <t>TOTAL IV :</t>
  </si>
  <si>
    <t>V)</t>
  </si>
  <si>
    <t>INSTALATION FOR LIGHTNING</t>
  </si>
  <si>
    <t>V.I)</t>
  </si>
  <si>
    <t xml:space="preserve">GENERAL AND ANTI-PANIC LIGHTNING </t>
  </si>
  <si>
    <t>5.1.</t>
  </si>
  <si>
    <t>Making drains for general lighting power supply cable type PP-Y 3-5 x 1.5 mm2. The cables are laid on cable supports or clamp the false ceiling in the appropriate protective PVC hose. The price includes full installation materials and connecting cables, junction boxes and protective PVC pipe. The average length of the feeder is 9 meters.</t>
  </si>
  <si>
    <t>5.2.</t>
  </si>
  <si>
    <t>Preparation of extracts for anti-panic lighting power supply cable type PP-Y 3x 1.5 mm2. The cables are laid on cable supports or clamp the false ceiling in the appropriate protective PVC hose. The price includes full installation materials and connecting cables, junction boxes and protective PVC pipe. The average length of the feeder is 15 meters.</t>
  </si>
  <si>
    <t>5.3.</t>
  </si>
  <si>
    <t>Delivery and installation guides for lighting control type PP-Y 3x1, 5 mm2. Guides are placed partially in the cable carriers and partly in PVC tubing (60%). The price includes PVC pipes all together</t>
  </si>
  <si>
    <t>met</t>
  </si>
  <si>
    <t>5.4.</t>
  </si>
  <si>
    <t>Delivery and installation of hard SF 16 mm pipe to install lighting  and other spaces without a suspended ceiling. Price includes clamps, connectors and junction boxes all together.</t>
  </si>
  <si>
    <t>5.5.</t>
  </si>
  <si>
    <t>procurement and installation switches installation</t>
  </si>
  <si>
    <t>.simple water-proof   n/ž</t>
  </si>
  <si>
    <t>.serial water-proof   n/ž</t>
  </si>
  <si>
    <t xml:space="preserve">Control switch SMS 03/1 - switch actuator SMO 17/1 , - cable gland  SPU 25, Type: SKX 12/21, TEP
</t>
  </si>
  <si>
    <t xml:space="preserve">Mounting socket is 16A, 250 V, IP55 metal, 3P+E, enclosure shall begray, Type MMP-01 , TEP
</t>
  </si>
  <si>
    <t xml:space="preserve">Mounting socket is 16A, 415 V, IP41 metal, 2P+E, enclosure shall begray, Type MMP-16 , TEP
</t>
  </si>
  <si>
    <t>Testing created installations with commissioning (putting into operation)</t>
  </si>
  <si>
    <t>TOTAL V.1 :</t>
  </si>
  <si>
    <t>VI)</t>
  </si>
  <si>
    <t>INSTALLATIONS FOR OUTLETS AND POWER LINES</t>
  </si>
  <si>
    <t>Delivery and installation of conductors for outlet type and technology consumers PP-Y 3 x 2,5 mm2. Conductors are placed on the cable carriers or clamps in false ceiling or in protective PVC pipes in plaster board. The price includes full installation materials and connecting cables, junction boxes and protective PVC pipe.</t>
  </si>
  <si>
    <t>Delivery and installation of conductors for outlet type PP-Y 5 x 2,5 mm2 . Conductors are placed on the cable carriers or clamps in false ceiling or in protective PVC pipes in plaster board. The price includes full installation materials and connecting cables, junction boxes and protective PVC pipe.</t>
  </si>
  <si>
    <t>Delivery and installation of PVC two part channel dimensions 65x150 mm complete with lid, final elements and couplings. The same type as DLP, Legrand or equivalent</t>
  </si>
  <si>
    <t>Delivery and installation solid pipe PN 16 mm outlets to install the service and other areas without a suspended ceiling. Price includes clamps, connectors and junction boxes. All together.</t>
  </si>
  <si>
    <t>Delivery and installation of fixed single phase connection  16 A, mounting p/f</t>
  </si>
  <si>
    <t>Delivery and installation of fixed three-phase connection  16A, mounting p/f</t>
  </si>
  <si>
    <t>Connecting technological consumer (compressor,automatic regulation,...) with a cable to 4 mm2</t>
  </si>
  <si>
    <t>9.</t>
  </si>
  <si>
    <t>TOTAL VI:</t>
  </si>
  <si>
    <t>VII)</t>
  </si>
  <si>
    <t>INSTALLATION OF POTENTIAL EQUALIZATION</t>
  </si>
  <si>
    <t>Delivery and installation and pulling in PVC pipes Φ 11 mm, P/F-Y 6 mm2 a conductor for making a compound of the pipeline water, heating and gas. The position includes the delivery and installation of connecting material such as clamps, bolts M 5x20 with nut, lugs, and more. The average length of the power line is 6 m.</t>
  </si>
  <si>
    <t>Delivery and installation and pulling in PVC pipes Φ 11. P/F 10 mm2 conductor for making a compound  potential equalization to the closest distribution boards. The average length of the feeder is 15 m.</t>
  </si>
  <si>
    <t>Delivery and installation of boxes for the power line potential equalization</t>
  </si>
  <si>
    <t>Delivery and installation of conductor p/f 1x16 mm2 to connect an object with a mass of metal bus earth (PE), the nearest wiring closet. All together with lugs and clamps.</t>
  </si>
  <si>
    <r>
      <t>Delivery and installation copper cable 16 mm</t>
    </r>
    <r>
      <rPr>
        <vertAlign val="superscript"/>
        <sz val="12"/>
        <color indexed="8"/>
        <rFont val="Arial"/>
        <family val="2"/>
      </rPr>
      <t>2</t>
    </r>
    <r>
      <rPr>
        <sz val="12"/>
        <color indexed="8"/>
        <rFont val="Arial"/>
        <family val="2"/>
      </rPr>
      <t xml:space="preserve"> length 300 mm with cable lugs 16 mm</t>
    </r>
    <r>
      <rPr>
        <vertAlign val="superscript"/>
        <sz val="12"/>
        <color indexed="8"/>
        <rFont val="Arial"/>
        <family val="2"/>
      </rPr>
      <t xml:space="preserve">2 </t>
    </r>
    <r>
      <rPr>
        <sz val="12"/>
        <color indexed="8"/>
        <rFont val="Arial"/>
        <family val="2"/>
      </rPr>
      <t>at both ends of the bolts and nuts to bypass parts of the cable carrier. All together</t>
    </r>
  </si>
  <si>
    <t>Creating bypass Gauge</t>
  </si>
  <si>
    <t>Delivery and installation of non-specified accessories</t>
  </si>
  <si>
    <t>pšl</t>
  </si>
  <si>
    <t>Testing of installed installations</t>
  </si>
  <si>
    <t>TOTAL VII:</t>
  </si>
  <si>
    <t>VIII)</t>
  </si>
  <si>
    <t>OUTDOOR LIGHTNING</t>
  </si>
  <si>
    <t>Delivery and installation of cables for power supply lamp. Cables are laid partially in a ditch and partly to cable carriers in protective tube types are:</t>
  </si>
  <si>
    <t>Digging the earth in the soil category III for making the foundation pillars, 6m, complete with excess soil to landfill (0,8x0,8x1,0mx1 piece)</t>
  </si>
  <si>
    <t>Supply, delivery and dispersal of fine sand as a substrate for the cables in the trench (average 0,4x0,2)</t>
  </si>
  <si>
    <r>
      <t xml:space="preserve">Supply of concrete MB30 and the foundations for the pillars, 6m. Frame dimensions are based 80x80x100cm. A kit purchased from installing the appropriate anchor bolts and pipe </t>
    </r>
    <r>
      <rPr>
        <sz val="12"/>
        <color indexed="8"/>
        <rFont val="Symbol"/>
        <family val="1"/>
        <charset val="2"/>
      </rPr>
      <t>Æ</t>
    </r>
    <r>
      <rPr>
        <sz val="12"/>
        <color indexed="8"/>
        <rFont val="Arial"/>
        <family val="2"/>
      </rPr>
      <t>63 for introduction stub cables by the manufacturer of the stairs, the terms of the technical description and the drawings attached.</t>
    </r>
  </si>
  <si>
    <t>Procurement of material and laying. PEHD pipe Ø63 mm</t>
  </si>
  <si>
    <t>SC 100, mast luminaire, primary light control with radial facetted optic, of aluminium, facetted, primary optical cover: cover panel, of toughened safety glass, transparent, light emission: direct distribution, installation type: post-top, side-entry, for 1 x HST 250W, superimposed pulse ignitor with auto. power-off, ballast: LLCG, with thermal protection switch, parallel p.f. corrected, with terminal, 3-pole,  mains connection: 230V, AC, 60Hz, luminaire housing, upper part, of diecast aluminium, coated, grey aluminium (RAL 9007), length: 735 mm, width: 353 mm, height: 190mm, spigot size: 60/76mm (post-top) and 42/60mm (side-entry), luminaire housing, lower part, of diecast aluminium, coated, grey aluminium (RAL 9007), protection rating (complete): IP66, insulation class (complete): insulation class I (protective earthing), certification: CE, ENEC 10, VDE, standard: EN 50419, packaging unit: 1 piece,
factory setting: LPV=4, RP=6</t>
  </si>
  <si>
    <t>Supply and installation of the foundation on band crossings hot zinc coated tubular steel lighting pole segmental height h = 6m, with the opening of the terminal box complete with brackets for single-lamp at an angle of 100 (The appearance given in the draft attached to the project). Contractor's obligations to obtain statistical calculations and workshop drawings columns.</t>
  </si>
  <si>
    <t xml:space="preserve"> -XP00-Y 4x4mm2</t>
  </si>
  <si>
    <t xml:space="preserve"> -PP00-Y 3x2,5 mm2</t>
  </si>
  <si>
    <t>m.</t>
  </si>
  <si>
    <t>Delivery and installation of the following material in the trench:</t>
  </si>
  <si>
    <t xml:space="preserve"> -PVC Protectors of length 1 meter</t>
  </si>
  <si>
    <t xml:space="preserve"> - PVC warning tape</t>
  </si>
  <si>
    <t>Other small material for mounting and connecting</t>
  </si>
  <si>
    <t>Note: Quote does not cover construction work on the excavation and backfilling the trench!</t>
  </si>
  <si>
    <t>TOTAL VIII KM:</t>
  </si>
  <si>
    <t>IX)</t>
  </si>
  <si>
    <t>CONNECTION TO THE TELECOMMUNICATIONS INFRASTRUCTURE</t>
  </si>
  <si>
    <t xml:space="preserve">Deliver and lay the grout installation pipe with diameter 50 mm </t>
  </si>
  <si>
    <t>Delivery and installation telephone terminal cabinets with metal doors with locks and built Crone blocks and cable head connecting cable TK</t>
  </si>
  <si>
    <t>Delivery and installation installer telephone cabinets with metal doors with locks and built Crone separating strip</t>
  </si>
  <si>
    <t>Perform a telephone connection box on the bus one potential GRO-including the necessary materials, complete</t>
  </si>
  <si>
    <t>TOTAL IX:</t>
  </si>
  <si>
    <t>X)</t>
  </si>
  <si>
    <t>SYSTEM FOR FIRE DETECTION</t>
  </si>
  <si>
    <t>FLAME DETECTORS</t>
  </si>
  <si>
    <t>1.</t>
  </si>
  <si>
    <t>Flame Detector with triple detector of infrared radiation in order to eliminate false alarms IR3 (Eex "d"), type 40/40 SharpEye Spectrex or equivalent, in the aluminum enclosure, IP 66/67, ATEX Eexd.Triple Sensor high speed response time, 150 msec, programmable configurations, immune to false alarms (resistant to sunlight ..) standard 4-wire connection, FM, CSA, ATEX, IECEx , EN 5410, FM 3260 attested, Eexde Version</t>
  </si>
  <si>
    <t>2.</t>
  </si>
  <si>
    <t>Pan-tilt carrier for  detector SharoEye 40/40.</t>
  </si>
  <si>
    <t>Protective canopy drip-channel for detector.</t>
  </si>
  <si>
    <t>Addressable input module with eight inputs, for connecting the flame detector to the central system, addressable fire alarm type MDI 82 Securiton Switzerland or similar. The module should have VdS approval.</t>
  </si>
  <si>
    <t>Cable glands for Exd enclosure M25x15mm.</t>
  </si>
  <si>
    <t>Plugs for cable glands for Exd enclosure M25x15mm.</t>
  </si>
  <si>
    <t>Marking elements with persistent marks</t>
  </si>
  <si>
    <t>Other unspecified fine material.</t>
  </si>
  <si>
    <t>Installation and connection of the flame detector, all the EX version.</t>
  </si>
  <si>
    <t>kpl.</t>
  </si>
  <si>
    <t>TOTAL FLAME DETECTORS :</t>
  </si>
  <si>
    <t>10.2.</t>
  </si>
  <si>
    <t>MANUAL TRANSMITTER</t>
  </si>
  <si>
    <t>Hand conventional fire detector in red color to activate the fire extinguishing system, Ex proof EExde II CT6 tip  BG2E MEDC Great Britain or similar one operating voltage do 250 V,- operating temperature from -20oC  to the 50oC; IP 67 protection;  manually activate the detector is provided with a single action (crush glass). Protective cover, metal, to prevent accidentally pressing buttons. Cable glands for Exd enclosure M25x15mm. Plugs for cable glands for Exd enclosure M25x15mm.</t>
  </si>
  <si>
    <t>Hand conventional fire detector in blue color to activate the fire extinguishing system, Ex proof EExde II CT6 tip  BG2E MEDC V Great Britain or similar one operating voltage do 250 V,- operating temperature from -20oC to the +50oC; IP 67 protection;   manually activate the detector is provided with a single action (crush glass). Protective cover, metal, to prevent accidentally pressing buttons.</t>
  </si>
  <si>
    <t xml:space="preserve"> Delivery and installation of addressable interactive multi-criterion automatic fire detectors (smoke-optical, thermal, thermo-differential), with algorithms and fuzzy logic, memory for false alarms, with a USB base 531-1, set, type MCD 573 SECURITON </t>
  </si>
  <si>
    <t xml:space="preserve">Delivery and installation of addressable modules with Ex barrier for galvanic separation, with two inputs, it is used to join the Ex-detector to the detector loop, type SCU81-3 SECURITON </t>
  </si>
  <si>
    <t xml:space="preserve">Delivery and installation of addressable automatic interactive multi-criterion Ex fire detectors, with algorithms and fuzzy logic, memory for false alarms, type and ORM130 Ex-SECURITON </t>
  </si>
  <si>
    <t xml:space="preserve">Delivery and installation of addressable branch module, it is used to join the smoke sampling and analysing system and stable extinguishing system control unit to the detector loop, type SCI81 SECURITON </t>
  </si>
  <si>
    <t xml:space="preserve">Delivery and installation of addressible input / output module 5OUT/3IN for decentralized management of various functions (fire doors, ventilators, air-conditioning systems, lifts, etc..) It is used for monitoring with 5 control contacts NO / NC 50VDC-1A and monitoring of 0 voltage devices with contacts NO or NC (sprinkler, classic fire detectors  etc..), connection to the device is controlled, it is mounted on a wall or ceiling, i has a protection IP40, 24VDC power from the loop, ROM81A SECURITON </t>
  </si>
  <si>
    <t xml:space="preserve"> Delivery and installation of a chamber for analysis of smoke samples in the air-ventilation channels, passive without their own fans, with mechanical indicator for air flow, with sample perforated pipe length of 1500 mm for channel width of 800-1400 mm with analog addressable optical-smoke detectors with increased sensitivity, type LKM531 SECURITON </t>
  </si>
  <si>
    <t xml:space="preserve">Delivery and installation of special detectors for the analysis of air in 19''rack cabinets, type ASD516-1 SECURITON </t>
  </si>
  <si>
    <t>10.</t>
  </si>
  <si>
    <t xml:space="preserve"> Delivery and installation of not combustible red cable JBY (St) Y2x2x0, 8mm for connection of addressable fire detection elements on the loop. Average length of cable between elements is 12 m. </t>
  </si>
  <si>
    <t>11.</t>
  </si>
  <si>
    <t>Supply and delivery of mark elements for the fire alarm system</t>
  </si>
  <si>
    <t>12.</t>
  </si>
  <si>
    <t xml:space="preserve">Complete programming and configuration of fire alarm system main control unit, making interaction algorithms with other systems and test of all functions of the system according to the project and specific requirements </t>
  </si>
  <si>
    <t>complet</t>
  </si>
  <si>
    <t>13.</t>
  </si>
  <si>
    <t xml:space="preserve">Commissioning and testing system to the level of  full functionality, including interactions with integrated systems of ISM (access control, video surveillance, etc.) </t>
  </si>
  <si>
    <t>14.</t>
  </si>
  <si>
    <t>Training employees to handle  fire alarm system including the manufacturers instructions</t>
  </si>
  <si>
    <t>15.</t>
  </si>
  <si>
    <t xml:space="preserve">Testing the functionality of the fire alarm system by authorized company and the issuance of Certificate </t>
  </si>
  <si>
    <t>16.</t>
  </si>
  <si>
    <t>Addressable input module with eight inputs, for connecting the flame detector to the central system, addressable fire alarm signal system starts to work on the fire, the type of MDI 82 Securiton Switzerland. The module has VdS attest.</t>
  </si>
  <si>
    <t>17.</t>
  </si>
  <si>
    <t>Metal carrier for mounting one handheld detector to construct the facility, with a stand, with painted canopy, placed by welding or screw to the joists. Delivery and installation.</t>
  </si>
  <si>
    <t>18.</t>
  </si>
  <si>
    <t>19.</t>
  </si>
  <si>
    <t>20.</t>
  </si>
  <si>
    <t>Installation and connection of the detector, all the EX version.</t>
  </si>
  <si>
    <t>TOTAL MANUAL TRANSMITTER</t>
  </si>
  <si>
    <t>9.3.</t>
  </si>
  <si>
    <t>SIREN</t>
  </si>
  <si>
    <t>Siren type Medco DB3P or similar, Exd enclosure, strength, anti-Static material, 115 DB, IP 66/67, ATEX Exde, operating voltage od 12Vd.c.-240Va.c, 27 adjustable tone Producer MEDC Great Britain</t>
  </si>
  <si>
    <t>Addressable command module to activate the fire alarm system via COM 81 Securiton Switzerland or similar.</t>
  </si>
  <si>
    <t>Metal carrier for mounting one handheld detectors to construct the facility, with a stand, with painted canopy, placed by welding or screw to the joists. Delivery and installation.</t>
  </si>
  <si>
    <t>Plugs for cable glands za Exd enclosure M25x15mm.</t>
  </si>
  <si>
    <t>Marking elements with persistant marks</t>
  </si>
  <si>
    <t>Installation and connection of sirens, all the Ex version.</t>
  </si>
  <si>
    <t>TOTAL SIRENS :</t>
  </si>
  <si>
    <t>9.4.</t>
  </si>
  <si>
    <t>FLASHES</t>
  </si>
  <si>
    <t>Flash in red, type Medco XB9 or similar, Xenon flash light intensity 5 Joule, a GRP impact resistant conductive material, ATEX certified Ex II 2G, Zone 1 EExd IIC T6, IP66 &amp; 67, Voltage: 24Vd.c.-240Va.c., flashing frequency: 60/min, lens color: Red.</t>
  </si>
  <si>
    <t>Flash in red, type Medco XB9 or similar, Xenon flash light intensity 5 Joule, a GRP impact resistant conductive material, ATEX certified Ex II 2G, Zone 1 EExd IIC T6, IP66 &amp; 67, Voltage: 24Vd.c.-240Va.c., flashing frequency: 60/min, lens color: Blue</t>
  </si>
  <si>
    <t>pieces</t>
  </si>
  <si>
    <t>Metal carrier for mounting one handheld detectors to construct the facility, with a stand, with painted canopy, placed by welding or screw to the joists.Delivery and installation.</t>
  </si>
  <si>
    <t>Installation and connection of flash, all the EX version.</t>
  </si>
  <si>
    <t>TOTAL FLASHES:</t>
  </si>
  <si>
    <t>9.5.</t>
  </si>
  <si>
    <t>CONTROL UNIT FOR FIRE ALARM</t>
  </si>
  <si>
    <t>Equipment must be fully integrated and compatible with the existing decentralized system SecuriPro fire alarm equipment supplied must match types in the specification or be equivalentna.</t>
  </si>
  <si>
    <t>Microprocessor addressable fire panels for signaling, type MCU 211 Securiton Switzerland or similar, for building interactive SecuriPro fire alarm systems, addressable capacity of 4 loops with 127 addressable interactive SecuriStar detector in each loop</t>
  </si>
  <si>
    <t>Operator should have integrated LAN interface (SecuriLan) based on Echelon LONWORKS technology, which allows you to connect with other exchanges and parallel MCU operating consoles, serial interface modules, relay output modules, the parallel interface modules and similar.</t>
  </si>
  <si>
    <t>The Central via SecuriLine loop linking addressable automatic and manual call points and input-output modules. Switchboard MCU 211 provides power supply and continuous monitoring signal - javljačkih lines, signaling tripping signal lines or the occurrence of the fault on them, sending alarm signals to the acoustic source, such as management and specific interventions by the two-level alarm level.</t>
  </si>
  <si>
    <t>Ther Central provides the signals necessary to connect the system with other fire signaling systems (executive function control panel). Exchange has programmable relay outputs for switching alarms, excluding ventilation, electricity, doors PP, PP flap or the like in the case of fire.</t>
  </si>
  <si>
    <t>Operator has the ability to command a stable systems for automatic fire extinguisher.</t>
  </si>
  <si>
    <t>Central has the ability to perform a software selection criterion of sensitivity and fire detectors (smoke, temperature / speed of temperature rise or a mixture).</t>
  </si>
  <si>
    <t>Mounted in a separate enclosure with power supply unit for power supply and a rechargeable battery 2x12V, 26Ah for backup power supply system at least 72 hours in quiet and 30 minutes in alarm mode. Produced by "Securiton", Switzerland. The modules have VdS approval.</t>
  </si>
  <si>
    <t>Expansion Module central unit with open-collector output Spiece OCB 71 Securiton Switzerland or equivalent, with 32 open collector outputs.</t>
  </si>
  <si>
    <t>EasyLon Amplifier module for allowing of  extension of  the communication line between the exchanges of fire, up to 2700m, type 811 SLR "Securiton" Switzerland or similar. It is mounted in the enclosure of the existing plant in the firehouse or existing distribution cabinet.</t>
  </si>
  <si>
    <t>Delivery, installation and connection of distribution cabinet (for the power supply) alarm siren and strobe light. Cabinet is for wall mounting, two times pickled sheet metal, dimensions (WxHxD) 1000x800x250mm, with door and key, with a metal mounting plate, with 10 and 8 M25x1.5mm glands glands M63x1.5mm.</t>
  </si>
  <si>
    <t>Cabinet includes:</t>
  </si>
  <si>
    <t xml:space="preserve">·1 piece of the  torus transformer 220Vac /24Vdc, </t>
  </si>
  <si>
    <t>·1 piece of the Power supply unit  24V, 5A,</t>
  </si>
  <si>
    <t>·1 piece of the   rechargeable battery 2x12V, 7,2Ah,</t>
  </si>
  <si>
    <t>·1 piece of the automatic fuse  6A,</t>
  </si>
  <si>
    <t>·relay vard with three relays 24V/2A</t>
  </si>
  <si>
    <t>·40 pieces of Two-stairs  VS terminals 1.5mm2,</t>
  </si>
  <si>
    <t>·spaces for safety barriers</t>
  </si>
  <si>
    <t>·spaces for MDI module</t>
  </si>
  <si>
    <t>·spaces for SOM module</t>
  </si>
  <si>
    <t>·1 piece of the.     DIN šina,</t>
  </si>
  <si>
    <t>·perforated tiles with lid</t>
  </si>
  <si>
    <t>·other unspecified fine material</t>
  </si>
  <si>
    <t>Complete with accessories to connect the equipment and the wall.</t>
  </si>
  <si>
    <t>Addressable input module with a single input, the transmission of information to SecuriPro loop addressable fire alarm system, the type of SDI 82 Securiton Switzerland. The module has VdS approval.</t>
  </si>
  <si>
    <t>ATTESTS FOR EX EQUIPMENT</t>
  </si>
  <si>
    <t>Creating attests authorized by the domestic industry.</t>
  </si>
  <si>
    <t>9.6.</t>
  </si>
  <si>
    <t>INSTALLATION EQUIPMENT AND MATERIAL</t>
  </si>
  <si>
    <t>Delivery and installation distribution cabinet, high quality steel material STAINLESS STEEL type Stahl 1,4301, AISI 304,  IP 66, Ex-protection: Ex de II T 6, for Ex zone 1 I 2, equipped with:</t>
  </si>
  <si>
    <t>outing plate glands from the upper and lower sides,</t>
  </si>
  <si>
    <t>cable glands or plugs M25x1.5 Ex design, minimum 25 pieces</t>
  </si>
  <si>
    <t xml:space="preserve"> cable glands or plugs M63x1.5mm Ex design, minimum 4 pieces</t>
  </si>
  <si>
    <t>and order clamps minimum 50 pieces</t>
  </si>
  <si>
    <t>Mounts on existing carriers in drive:</t>
  </si>
  <si>
    <t>Delivery and installation of metal cabinets, complete with accessories for mounting (brackets, curves ...), dimensions: 300x50mm.</t>
  </si>
  <si>
    <t>Delivery and installation of metal cabinets, complete with accessories for mounting (brackets, curves ...), dimensions: 50x50mm.</t>
  </si>
  <si>
    <t>2'' metal pipe, galvanized, welded pipe for laying the cable. There is a welding or suitable means for steel construction.</t>
  </si>
  <si>
    <t>Installation and connection of equipment</t>
  </si>
  <si>
    <t>9.7.</t>
  </si>
  <si>
    <t>CABLE INSTALLATION</t>
  </si>
  <si>
    <t xml:space="preserve">Delivery and installation cable VO-YMvKmbas 24x1,5 mm2 flame retardant or similar - to connect the manual detectors, from the control room of the command to the appropriate JB junction box </t>
  </si>
  <si>
    <t>Delivery and installation cable VO-YMvKmbas 24x1,5 mm2 flame retardant or similar - to connect the gas detectors, from the control room of the command to the appropriate JB junction box</t>
  </si>
  <si>
    <t>Delivery and installation cable LiHCH 3x1,5 mm2 flame retardant or similar - to connect the flame detectors, from the control room of the command to the appropriate JB junction box</t>
  </si>
  <si>
    <t>Delivery and installation cable VO-YMvKmbas 24x1,5 mm2 flame retardant or similar - to connect the sirens and flashes, from the control room of the command to the appropriate JB junction box</t>
  </si>
  <si>
    <t>Delivery and installation cable VO-YMvKmbas 16x1,5 mm2 flame retardant or similar - to connect the sirens and flashes, from the control room of the command to the appropriate JB junction box</t>
  </si>
  <si>
    <t>Delivery and installation cable LiHCH 3x1,5 mm2 flame mm2 retardant or similar - to connect the sirens and flashes, from the control room of the command to the appropriate JB junction box</t>
  </si>
  <si>
    <t>Delivery and installation of cable NXHXH 3x2,5 or similar - to connect to the central fire detection unit and an additional power supply unit with a control panel for the main power supply to the building electrical room.</t>
  </si>
  <si>
    <r>
      <t>Delivery and installation cable PF 4mm</t>
    </r>
    <r>
      <rPr>
        <vertAlign val="superscript"/>
        <sz val="12"/>
        <color indexed="8"/>
        <rFont val="Arial"/>
        <family val="2"/>
      </rPr>
      <t>2</t>
    </r>
    <r>
      <rPr>
        <sz val="12"/>
        <color indexed="8"/>
        <rFont val="Arial"/>
        <family val="2"/>
      </rPr>
      <t xml:space="preserve"> or similar grounding unit enclosure to the nearest grounded point in the drive.</t>
    </r>
  </si>
  <si>
    <t>9.8.</t>
  </si>
  <si>
    <t>COMMISSIONING (START UP)</t>
  </si>
  <si>
    <t>. checking the correctness of system installed and assembled elements,</t>
  </si>
  <si>
    <t>.installation and connection switchboard ( the Central) to the network,</t>
  </si>
  <si>
    <t>.marking equipment</t>
  </si>
  <si>
    <t>.mounting the detector signal lines on the switchboard,</t>
  </si>
  <si>
    <t>Programming switchboard, testing and commissioning,</t>
  </si>
  <si>
    <t xml:space="preserve"> .user training for the handling,</t>
  </si>
  <si>
    <t>. delivery of documentation (manual handling and programming, diary devices and certificates)</t>
  </si>
  <si>
    <t>. Handover and assembling the record on safety and functional testing.</t>
  </si>
  <si>
    <t>TOTAL COMMISSIONING  :</t>
  </si>
  <si>
    <t xml:space="preserve">TOTAL IX </t>
  </si>
  <si>
    <t>LIGHTNING ROD INSTALLATION</t>
  </si>
  <si>
    <t>Lightening rod installations of the building prevents a direct lightning strike to the building and possible damage caused by a fire due to electrostatic discharge.</t>
  </si>
  <si>
    <t>Roof racks for metal covers (every 80 cm along the wall and cover the sandwich panels):</t>
  </si>
  <si>
    <t>SON 16-K</t>
  </si>
  <si>
    <t>Roof equipment:</t>
  </si>
  <si>
    <t>Wall cabinet for measurement:</t>
  </si>
  <si>
    <t>ZON 05, Rf 20522</t>
  </si>
  <si>
    <t>Wall brackets (for the height difference):</t>
  </si>
  <si>
    <t>ZON 03,  Rf20322</t>
  </si>
  <si>
    <t>Contact elements:</t>
  </si>
  <si>
    <t>Bonding wire-wire connectors:</t>
  </si>
  <si>
    <t>KON 08;  Rf 50111</t>
  </si>
  <si>
    <t>Tags for measuring site:</t>
  </si>
  <si>
    <t>MŠ , Rf 80 122</t>
  </si>
  <si>
    <t>Measuring tape-wire connectors:</t>
  </si>
  <si>
    <t xml:space="preserve">KON 02, Rf 40 122 </t>
  </si>
  <si>
    <t>Drip:</t>
  </si>
  <si>
    <t>KON 21; Rf 200212</t>
  </si>
  <si>
    <t>Impact point-Spitz:</t>
  </si>
  <si>
    <t>LOV Rf 300400</t>
  </si>
  <si>
    <t>Interlocking Coupler (for horizontal gutters):</t>
  </si>
  <si>
    <t>KON 06  Rf 60122</t>
  </si>
  <si>
    <t>Contact connectors (for grounding metal mass inside the building)</t>
  </si>
  <si>
    <t>KON 05; Rf 80529</t>
  </si>
  <si>
    <t>Contact connectors (for switching cathing sticks to the strip grounding):</t>
  </si>
  <si>
    <t>KON 07; Rf 40611</t>
  </si>
  <si>
    <t>Lightning conductor:</t>
  </si>
  <si>
    <t>Conductor prochrome RH 3 FI 8 mm (downhill and through the roof of a divorce):</t>
  </si>
  <si>
    <t>RH 3 ; Rf 90150</t>
  </si>
  <si>
    <t>Grounding:</t>
  </si>
  <si>
    <t>Strip grounding 30 x 3.5 mm (basic grounding + rampart):</t>
  </si>
  <si>
    <t>RH 1; Rf 90701</t>
  </si>
  <si>
    <t>Crossing coupling tape-tape:</t>
  </si>
  <si>
    <t>KON 01; Rf 50422</t>
  </si>
  <si>
    <t>Crossing coupling strip-Reinforcing steel (every 2 m):</t>
  </si>
  <si>
    <t>KON 09; Rf 90122</t>
  </si>
  <si>
    <t>RECOMMENDED:</t>
  </si>
  <si>
    <t xml:space="preserve"> IEC 62305</t>
  </si>
  <si>
    <t>Overvoltage Protection  prevents damages caused BY overvoltage currents which come into the building through a "doorway" installation (power supply, antenna, cable and telephone operators, etc.) and, caused by direct or (most common form) indirect lightning.</t>
  </si>
  <si>
    <t>TOTAL X :</t>
  </si>
  <si>
    <t>XI)</t>
  </si>
  <si>
    <t>TEST AND MEASURMENT</t>
  </si>
  <si>
    <t>Measurement and Testing &amp; functionality created electrical installations with the release of the testing report (performed by the authorized person)</t>
  </si>
  <si>
    <t>TOTAL XI  :</t>
  </si>
  <si>
    <t>XII)</t>
  </si>
  <si>
    <t>PROJECT OF CREATED STATE</t>
  </si>
  <si>
    <t>Project of created state for electrical installations for high current is created in two copies and electronically and submitted investor.</t>
  </si>
  <si>
    <t>TOTAL XII  :</t>
  </si>
  <si>
    <t>ELECTRICAL INSTALLATIONS - Recapitulation</t>
  </si>
  <si>
    <t>CABLE CARRIERS AND INSTALLATION PIPES</t>
  </si>
  <si>
    <t>FLASHLIGHTS</t>
  </si>
  <si>
    <t>ILIGHTNING INSTALLATION</t>
  </si>
  <si>
    <t>OUTLET AND FEEDER INSTALLATIONS</t>
  </si>
  <si>
    <t>POTENTIAL EQUALIZING INSTALLATIONS</t>
  </si>
  <si>
    <t>CONNECTION TO TELEPHONE INFRASTRUCTURE</t>
  </si>
  <si>
    <t>FIRE DETECTION SYSTEM</t>
  </si>
  <si>
    <t>TESTING AND MESAURING</t>
  </si>
  <si>
    <t>TOTAL OF ELE+MECH</t>
  </si>
  <si>
    <t>DISTRIBUTION CABINET "RO.B_01a"</t>
  </si>
  <si>
    <t>Supply and installation of the free-standing distribution cabinet made ​​of two times pickled sheet metal painted with fundamental and final paint using electrostatic treatment and with the project marks RO.B_01a. (See related scheme 1.4.!)  Following equipment have to be installed in main distribution cabinet:</t>
  </si>
  <si>
    <t>PPOO-Y 4x4 mm2</t>
  </si>
  <si>
    <t>Catching bats:</t>
  </si>
  <si>
    <r>
      <t>Catching bat H= 13 m (circumferential parapet-</t>
    </r>
    <r>
      <rPr>
        <sz val="11"/>
        <color indexed="8"/>
        <rFont val="Arial"/>
        <family val="2"/>
      </rPr>
      <t>complete with struts):</t>
    </r>
  </si>
  <si>
    <t>LOP 13 ; Rf 300513</t>
  </si>
  <si>
    <t>DISTRIBUTION CABINET "RO.B_02"</t>
  </si>
  <si>
    <t>Supply and installation of the free-standing distribution cabinet made ​​of two times pickled sheet metal painted with fundamental and final paint using electrostatic treatment and with the project marks RO.B_02. (See related scheme 1.7.!)  Following equipment have to be installed in main distribution cabinet:</t>
  </si>
  <si>
    <t xml:space="preserve">MAIN DISTRIBUTION CABINET "GRO-B3" </t>
  </si>
  <si>
    <t>Supply and installation of the free-standing distribution cabinet made ​​of two times pickled sheet metal painted with fundamental and final paint using electrostatic treatment and with the project marks GRO-RO-B3. (See related scheme 103.1.!) Following equipment have to be installed in main distribution cabinet :</t>
  </si>
  <si>
    <t>Section of grid voltage</t>
  </si>
  <si>
    <t>1.2.</t>
  </si>
  <si>
    <t>DISTRIBUTION CABINET "RO.B_3"</t>
  </si>
  <si>
    <t>Supply and installation of the free-standing distribution cabinet made ​​of two times pickled sheet metal painted with fundamental and final paint using electrostatic treatment and with the project marks RO.B_3. (See related scheme 103.2.!)  Following equipment have to be installed in main distribution cabinet:</t>
  </si>
  <si>
    <t>XP00-A 4x95 mm2 (GRO -DO-TS)</t>
  </si>
  <si>
    <t>NHXH    E60 4x70 mm2</t>
  </si>
  <si>
    <t>PPOO 4x35mm2</t>
  </si>
  <si>
    <t>PPOO-Y 5x16 mm2</t>
  </si>
  <si>
    <t>PPOO-Y 5x6 mm2</t>
  </si>
  <si>
    <t>PPOO-Y 1x70 mm2</t>
  </si>
  <si>
    <t>PNK 300</t>
  </si>
  <si>
    <t>Slat cable carriers 300 mm</t>
  </si>
  <si>
    <r>
      <t xml:space="preserve">The luminaire is designed to light the industrial areas and facilities, also outdoor spaces with an explosion hazard of gases, vapors and flammable fogs mixed with air.
Ex fluorescent light fitting type </t>
    </r>
    <r>
      <rPr>
        <b/>
        <sz val="12"/>
        <color indexed="8"/>
        <rFont val="Arial"/>
        <family val="2"/>
      </rPr>
      <t>FLXE</t>
    </r>
    <r>
      <rPr>
        <sz val="12"/>
        <color indexed="8"/>
        <rFont val="Arial"/>
        <family val="2"/>
      </rPr>
      <t xml:space="preserve"> is used as emergency fluorescent lighting fitting with one TC-TSE fluorescent compact lamp 18W with 2G11 lampholder. Housing: corrosion resistant grey polyurethanes painted aluminium color RAL 7000
Diffuser: borosilicate glass tube
Gasket: Silicon caoutchouc
The light fitting is normally supplied with two light sources, two entries M20 and wall/ sealing mounting set. Ex de IIC T5/T6   Ex d IIC T5/T6 tD A21 T90°C/T80°C, 230V , 60 Hz
</t>
    </r>
  </si>
  <si>
    <t xml:space="preserve">
SKX 12/22 Serial switch SMS 03/8 - switch actuator SMO 17/5 - cable gland  SPU 25,  Type: SKX 12/22, TEP
</t>
  </si>
  <si>
    <t>Delivery and installation solid pipe PN 16 mm outlets to install the service and other areas without a a suspended ceiling. Price includes clamps, connectors and junction boxes. All together.</t>
  </si>
  <si>
    <t>·   1 piece of the Power supply unit  24V, 5A,</t>
  </si>
  <si>
    <t>·   1 piece of the   rechargeable battery 2x12V, 7,2Ah,</t>
  </si>
  <si>
    <t>·   1 piece of the automatic fuse  6A,</t>
  </si>
  <si>
    <t>·    relay vard with three relays 24V/2A</t>
  </si>
  <si>
    <t>·   40 pieces of Two-stairs  VS terminals 1.5mm2,</t>
  </si>
  <si>
    <t>·   spaces for safety barriers</t>
  </si>
  <si>
    <t>·   spaces for MDI module</t>
  </si>
  <si>
    <t>·   spaces for SOM module</t>
  </si>
  <si>
    <t>·   1 piece of the.     DIN šina,</t>
  </si>
  <si>
    <t>·   perforated tiles with lid</t>
  </si>
  <si>
    <t>·   other unspecified fine material</t>
  </si>
  <si>
    <t>PPOO-Y 1x35 mm2</t>
  </si>
  <si>
    <r>
      <t xml:space="preserve">The floodlight is designed to light the industrial areas and facilities, also outdoor spaces with an explosion hazard of gases, vapors and flammable fogs mixed with air.Hazardous zones: 1,2, 21, 22. Housing: aluminium powder painted casting
Diffuser: borosilicate tube glass, IP 66 in accordance with EN 60529+A1, category 1, </t>
    </r>
    <r>
      <rPr>
        <b/>
        <sz val="12"/>
        <color indexed="8"/>
        <rFont val="Arial"/>
        <family val="2"/>
      </rPr>
      <t>RLF/250 HST, 250 W</t>
    </r>
    <r>
      <rPr>
        <sz val="12"/>
        <color indexed="8"/>
        <rFont val="Arial"/>
        <family val="2"/>
      </rPr>
      <t xml:space="preserve">
Accessories: protected galvanized steel gird, assembly kit for wall, pipe and ceiling mounting Ex de IIC T4-T3  or  Ex d IIC T4-T3 tD A21 IP66  T10ºC-150ºC, 231V, 60 Hz, 
</t>
    </r>
  </si>
  <si>
    <r>
      <t xml:space="preserve">The floodlight is designed to light the industrial areas and facilities, also outdoor spaces with an explosion hazard of gases, vapors and flammable fogs mixed with air.Hazardous zones: 1,2, 21, 22. Housing: aluminium powder painted casting
Diffuser: borosilicate tube glass, IP 66 in accordance with EN 60529+A1, category 1, </t>
    </r>
    <r>
      <rPr>
        <b/>
        <sz val="12"/>
        <color indexed="8"/>
        <rFont val="Arial"/>
        <family val="2"/>
      </rPr>
      <t>RLF/85 QL, 85 W</t>
    </r>
    <r>
      <rPr>
        <sz val="12"/>
        <color indexed="8"/>
        <rFont val="Arial"/>
        <family val="2"/>
      </rPr>
      <t xml:space="preserve">
Accessories: protected galvanized steel gird, assembly kit for wall, pipe and ceiling mounting Ex de IIC T4-T3  or  Ex d IIC T4-T3 tD A21 IP66  T10ºC-150ºC, 231V, 60 Hz, 
</t>
    </r>
  </si>
  <si>
    <t>Making drains for general lighting power supply cable type PP-Y 3-5 x 1.5 mm2. The cables are laid on cable supports or clamp the false ceiling in the appropriate protective PVC hose. The price includes full installation materials and connecting cables, junction boxes and protective PVC pipe. The average length of the feeder is 14 meters.</t>
  </si>
  <si>
    <r>
      <t>Flame Detector with triple detector of infrared radiation in order to eliminate false alarms IR3 (Eex "d"), type</t>
    </r>
    <r>
      <rPr>
        <b/>
        <sz val="12"/>
        <color indexed="8"/>
        <rFont val="Arial"/>
        <family val="2"/>
      </rPr>
      <t xml:space="preserve"> </t>
    </r>
    <r>
      <rPr>
        <sz val="12"/>
        <color indexed="8"/>
        <rFont val="Arial"/>
        <family val="2"/>
      </rPr>
      <t>40/40 SharpEye Spectrex or equivalent, in the aluminum enclosure, IP 66/67, ATEX Eexd.Triple Sensor high speed response time, 150 msec, programmable configurations, immune to false alarms (resistant to sunlight ..) standard 4-wire connection, FM, CSA, ATEX, IECEx , EN 5410, FM 3260 attested, Eexde Version.</t>
    </r>
  </si>
  <si>
    <t xml:space="preserve">Delivery and installation of addressable automatic interactive multi-criterion Ex fire detectors, with algorithms and fuzzy logic, memory for false alarms, type and ORM130 Ex-, II 2 G Ex ib IIC T4,IP-54SECURITON </t>
  </si>
  <si>
    <t>DISTRIBUTION CABINET "RO.B_06"</t>
  </si>
  <si>
    <t>Supply and installation of the free-standing distribution cabinet made ​​of two times pickled sheet metal painted with fundamental and final paint using electrostatic treatment and with the project marks RO.B_06. (See related scheme 1.4.!)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</si>
  <si>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RO.K_6. (See related scheme 1.5.!)  Following equipment have to be installed in main distribution cabinet:</t>
  </si>
  <si>
    <t xml:space="preserve">MAIN DISTRIBUTION CABINET "GRO-B7" </t>
  </si>
  <si>
    <t>Supply and installation of the free-standing distribution cabinet made ​​of two times pickled sheet metal painted with fundamental and final paint using electrostatic treatment and with the project marks GRO-RO-B7. (See related scheme 103.1.!) Following equipment have to be installed in main distribution cabinet :</t>
  </si>
  <si>
    <t>DISTRIBUTION CABINET "RO.B_7"</t>
  </si>
  <si>
    <t>Supply and installation of the free-standing distribution cabinet made ​​of two times pickled sheet metal painted with fundamental and final paint using electrostatic treatment and with the project marks RO.B_7. (See related scheme 103.2.!)  Following equipment have to be installed in main distribution cabinet:</t>
  </si>
  <si>
    <t>NHXH    E60 4x50mm2</t>
  </si>
  <si>
    <t>DISTRIBUTION CABINET "RO.B_09"</t>
  </si>
  <si>
    <t>Supply and installation of the free-standing distribution cabinet made ​​of two times pickled sheet metal painted with fundamental and final paint using electrostatic treatment and with the project marks RO.B_09. (See related scheme 1.4.!)  Following equipment have to be installed in main distribution cabinet:</t>
  </si>
  <si>
    <t>XP00-A 4x35 mm2 (GRO -DO-TS)</t>
  </si>
  <si>
    <t>NHXH    E60 4x6mm2</t>
  </si>
  <si>
    <t>PPOO-Y 5x4 mm2</t>
  </si>
  <si>
    <t>DISTRIBUTION CABINET "RO.B_10"</t>
  </si>
  <si>
    <t>Supply and installation of the free-standing distribution cabinet made ​​of two times pickled sheet metal painted with fundamental and final paint using electrostatic treatment and with the project marks RO.B_10. (See related scheme 103.1.!)  Following equipment have to be installed in main distribution cabinet:</t>
  </si>
  <si>
    <t>DISTRIBUTION CABINET "RO.B_11"</t>
  </si>
  <si>
    <t>Supply and installation of the free-standing distribution cabinet made ​​of two times pickled sheet metal painted with fundamental and final paint using electrostatic treatment and with the project marks RO.B_11. (See related scheme 103.1.!)  Following equipment have to be installed in main distribution cabinet:</t>
  </si>
  <si>
    <t>NHXH    E60 4x35mm2</t>
  </si>
  <si>
    <t>DISTRIBUTION CABINET "RO.B_12"</t>
  </si>
  <si>
    <t>Supply and installation of the free-standing distribution cabinet made ​​of two times pickled sheet metal painted with fundamental and final paint using electrostatic treatment and with the project marks RO.B_12. (See related scheme 103.1.!)  Following equipment have to be installed in main distribution cabinet:</t>
  </si>
  <si>
    <t>DISTRIBUTION CABINET "RO.B_13"</t>
  </si>
  <si>
    <t>Supply and installation of the free-standing distribution cabinet made ​​of two times pickled sheet metal painted with fundamental and final paint using electrostatic treatment and with the project marks RO.B_13. (See related scheme 103.1.!)  Following equipment have to be installed in main distribution cabinet:</t>
  </si>
  <si>
    <t xml:space="preserve">SKX 12/22 Serial switch SMS 03/8 - switch actuator SMO 17/5 - cable gland  SPU 25,  Type: SKX 12/22, TEP
</t>
  </si>
  <si>
    <t>SC 100, mast luminaire, primary light control with radial facetted optic, of aluminium, facetted, primary optical cover: cover panel, of toughened safety glass, transparent, light emission: direct distribution, installation type: post-top, side-entry, for 1 x HST 250W, superimposed pulse ignitor with auto. power-off, ballast: LLCG, with thermal protection switch, parallel p.f. corrected, with terminal, 3-pole,  mains connection: 230V, AC, 60Hz, luminaire housing, upper part, of diecast aluminium, coated, grey aluminium (RAL 9007), length: 735 mm, width: 353 mm, height: 190mm, spigot size: 60/76mm (post-top) and 42/60mm (side-entry), luminaire housing, lower part, of diecast aluminium, coated, grey aluminium (RAL 9007), protection rating (complete): IP66, insulation class (complete): insulation class I (protective earthing), certification: CE, ENEC 10, VDE, standard: EN 50419, packaging unit: 1 piece,
factory setting: LPV=4, RP=6</t>
  </si>
  <si>
    <t>DISTRIBUTION CABINET "RO.B_14"</t>
  </si>
  <si>
    <t>Supply and installation of the free-standing distribution cabinet made ​​of two times pickled sheet metal painted with fundamental and final paint using electrostatic treatment and with the project marks RO.B_14. (See related scheme 1.4.!)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</si>
  <si>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RO.K_14. (See related scheme 1.5.!)  Following equipment have to be installed in main distribution cabinet:</t>
  </si>
  <si>
    <t>XP00-A 4x70 mm2 (GRO -DO-TS)</t>
  </si>
  <si>
    <t>DISTRIBUTION CABINET "RO.B_16"</t>
  </si>
  <si>
    <t>Supply and installation of the free-standing distribution cabinet made ​​of two times pickled sheet metal painted with fundamental and final paint using electrostatic treatment and with the project marks RO.B_16. (See related scheme 103.1.!)  Following equipment have to be installed in main distribution cabinet:</t>
  </si>
  <si>
    <t>DISTRIBUTION CABINET "RO.B_17"</t>
  </si>
  <si>
    <t>Supply and installation of the free-standing distribution cabinet made ​​of two times pickled sheet metal painted with fundamental and final paint using electrostatic treatment and with the project marks RO.B_17. (See related scheme 1.4.!)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</si>
  <si>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RO.B_17.1 (See related scheme 1.5.!)  Following equipment have to be installed in main distribution cabinet:</t>
  </si>
  <si>
    <t>XP00-  4x70 mm2 (GRO -DO-TS)</t>
  </si>
  <si>
    <t>DISTRIBUTION CABINET "RO.B_18"</t>
  </si>
  <si>
    <t>Supply and installation of the free-standing distribution cabinet made ​​of two times pickled sheet metal painted with fundamental and final paint using electrostatic treatment and with the project marks RO.B_18. (See related scheme 1.4.!)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</si>
  <si>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RO.B_18.1 (See related scheme 1.5.!)  Following equipment have to be installed in main distribution cabinet:</t>
  </si>
  <si>
    <t>DISTRIBUTION CABINET "RO.B_19"</t>
  </si>
  <si>
    <t>Supply and installation of the free-standing distribution cabinet made ​​of two times pickled sheet metal painted with fundamental and final paint using electrostatic treatment and with the project marks RO.B_19. (See related scheme 1.7.!)  Following equipment have to be installed in main distribution cabinet:</t>
  </si>
  <si>
    <t>P/F-Y 1x16 mm2</t>
  </si>
  <si>
    <t>Supply and installation of the free-standing distribution cabinet made ​​of two times pickled sheet metal painted with fundamental and final paint using electrostatic treatment and with the project marks GRO-RO-B20. (See related scheme 103.1.!) Following equipment have to be installed in main distribution cabinet :</t>
  </si>
  <si>
    <t>DISTRIBUTION CABINET "RO.B_20"</t>
  </si>
  <si>
    <t>Supply and installation of the free-standing distribution cabinet made ​​of two times pickled sheet metal painted with fundamental and final paint using electrostatic treatment and with the project marks RO.B_20. (See related scheme 103.2.!)  Following equipment have to be installed in main distribution cabinet:</t>
  </si>
  <si>
    <t>PPOO-Y 5x25mm2</t>
  </si>
  <si>
    <t xml:space="preserve">Mounting socket is 16A, 250 V, IP55 metal, 1P+E, enclosure shall begray, Type MMP-01 , TEP
</t>
  </si>
  <si>
    <t xml:space="preserve">Mounting socket is 16A, 250 V, IP55 metal, 1P+E, enclosure shall begray, Type GHG 511 440 SR 0001, TEP
</t>
  </si>
  <si>
    <t xml:space="preserve">Mounting socket is 16A, 415 V, IP41 metal, 2P+E, enclosure shall begray, Type MMP-16 ,Type GHG 511 440 SR 0001, TEP
</t>
  </si>
  <si>
    <t>DISTRIBUTION CABINET "RO.B_21"</t>
  </si>
  <si>
    <t>Supply and installation of the free-standing distribution cabinet made ​​of two times pickled sheet metal painted with fundamental and final paint using electrostatic treatment and with the project marks RO.B_21. (See related scheme 103.1.!)  Following equipment have to be installed in main distribution cabinet:</t>
  </si>
  <si>
    <t>NHXH    E60 4x50 mm2</t>
  </si>
  <si>
    <t>PPOO-Y 1x50 mm2</t>
  </si>
  <si>
    <t>DISTRIBUTION CABINET "RO.B_22"</t>
  </si>
  <si>
    <t>Supply and installation of the free-standing distribution cabinet made ​​of two times pickled sheet metal painted with fundamental and final paint using electrostatic treatment and with the project marks RO.B_22. (See related scheme 1.4.!)  Following equipment have to be installed in main distribution cabinet:</t>
  </si>
  <si>
    <t>XP00-  4x35 mm2 (GRO -DO-TS)</t>
  </si>
  <si>
    <t>PPOO-Y 1x16 mm2</t>
  </si>
  <si>
    <t>DISTRIBUTION CABINET "RO.B_23"</t>
  </si>
  <si>
    <t>Supply and installation of the free-standing distribution cabinet made ​​of two times pickled sheet metal painted with fundamental and final paint using electrostatic treatment and with the project marks GRO.B_23. (See related scheme 103.1.!)  Following equipment have to be installed in main distribution cabinet:</t>
  </si>
  <si>
    <t>2x XP00-A ( 4x240 + 120 mm2) (GRO -DO-TS)</t>
  </si>
  <si>
    <t>PPOO 3x25+16 mm2</t>
  </si>
  <si>
    <t>PPOO  4x6 mm2</t>
  </si>
  <si>
    <t>PPOO  4x4 mm2</t>
  </si>
  <si>
    <t>PPOO-Y 4x2,5 mm2</t>
  </si>
  <si>
    <r>
      <t xml:space="preserve">The floodlight is designed to light the industrial areas and facilities, also outdoor spaces with an explosion hazard of gases, vapors and flammable fogs mixed with air.Hazardous zones: 1,2, 21, 22. Housing: aluminium powder painted casting
Diffuser: borosilicate tube glass, IP 66 in accordance with EN 60529+A1, category 1, </t>
    </r>
    <r>
      <rPr>
        <b/>
        <sz val="12"/>
        <color indexed="8"/>
        <rFont val="Arial"/>
        <family val="2"/>
      </rPr>
      <t>RLF/500 QT,</t>
    </r>
    <r>
      <rPr>
        <sz val="12"/>
        <color indexed="8"/>
        <rFont val="Arial"/>
        <family val="2"/>
      </rPr>
      <t xml:space="preserve"> 500 W,E40
Accessories: protected galvanized steel gird, assembly kit for wall, pipe and ceiling mounting II 2GD Ex de IIC T3/T4 or  Ex d IIC T4-T3 tD A21 IP66  T10ºC-150ºC, 231V, 60 Hz, TEP,ZAGREB , Croatia </t>
    </r>
  </si>
  <si>
    <r>
      <t xml:space="preserve">Control switch </t>
    </r>
    <r>
      <rPr>
        <b/>
        <sz val="12"/>
        <color indexed="8"/>
        <rFont val="Arial"/>
        <family val="2"/>
      </rPr>
      <t>SMS 03/1</t>
    </r>
    <r>
      <rPr>
        <sz val="12"/>
        <color indexed="8"/>
        <rFont val="Arial"/>
        <family val="2"/>
      </rPr>
      <t xml:space="preserve"> - switch actuator SMO 17/1 , - cable gland  SPU 25, Type: SKX 12/21, TEP
</t>
    </r>
  </si>
  <si>
    <r>
      <t xml:space="preserve">
</t>
    </r>
    <r>
      <rPr>
        <b/>
        <sz val="12"/>
        <color indexed="8"/>
        <rFont val="Arial"/>
        <family val="2"/>
      </rPr>
      <t>SKX 12/22</t>
    </r>
    <r>
      <rPr>
        <sz val="12"/>
        <color indexed="8"/>
        <rFont val="Arial"/>
        <family val="2"/>
      </rPr>
      <t xml:space="preserve"> Serial switch SMS 03/8 - switch actuator SMO 17/5 - cable gland  SPU 25,  Type: SKX 12/22, TEP
</t>
    </r>
  </si>
  <si>
    <r>
      <t>SKX 12/32</t>
    </r>
    <r>
      <rPr>
        <sz val="12"/>
        <color indexed="8"/>
        <rFont val="Arial"/>
        <family val="2"/>
      </rPr>
      <t xml:space="preserve">,  Pushbutton PBT 01 -pushbutton actuator SPO 01/1
- cable gland  SPU 25, TEP
</t>
    </r>
  </si>
  <si>
    <r>
      <t xml:space="preserve">SKX 13/11 </t>
    </r>
    <r>
      <rPr>
        <sz val="12"/>
        <color indexed="8"/>
        <rFont val="Arial"/>
        <family val="2"/>
      </rPr>
      <t xml:space="preserve">Pushbutton PBT 01 - SPO 01/1 - Signal lamp SLP
- Front element of signal lamp SPO 02/2
- cable gland  SPU 25
</t>
    </r>
  </si>
  <si>
    <r>
      <t>Delivery and installation cable P/F 4mm</t>
    </r>
    <r>
      <rPr>
        <vertAlign val="superscript"/>
        <sz val="12"/>
        <color indexed="8"/>
        <rFont val="Arial"/>
        <family val="2"/>
      </rPr>
      <t>2</t>
    </r>
    <r>
      <rPr>
        <sz val="12"/>
        <color indexed="8"/>
        <rFont val="Arial"/>
        <family val="2"/>
      </rPr>
      <t xml:space="preserve"> or similar grounding unit enclosure to the nearest grounded point in the drive.</t>
    </r>
  </si>
  <si>
    <t>DISTRIBUTION CABINET "RO.B_24"</t>
  </si>
  <si>
    <t>Supply and installation of the free-standing distribution cabinet made ​​of two times pickled sheet metal painted with fundamental and final paint using electrostatic treatment and with the project marks RO.B_24. (See related scheme 103.1.!)  Following equipment have to be installed in main distribution cabinet:</t>
  </si>
  <si>
    <t>XP00-A 4x50 mm2 (RO -DO-TS)</t>
  </si>
  <si>
    <t>FLASH AND SIREN</t>
  </si>
  <si>
    <t>DISTRIBUTION CABINET "GRO.B_25"</t>
  </si>
  <si>
    <t>Supply and installation of the free-standing distribution cabinet made ​​of two times pickled sheet metal painted with fundamental and final paint using electrostatic treatment and with the project marks RO.B_25. (See related scheme 1.4.!)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</si>
  <si>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RO.B_25.1 (See related scheme 1.5.!)  Following equipment have to be installed in main distribution cabinet:</t>
  </si>
  <si>
    <t>Supply and installation of the free-standing distribution cabinet made ​​of two times pickled sheet metal painted with fundamental and final paint using electrostatic treatment and with the project marks RO.B_25.2 (See related scheme 1.6.!)  Following equipment have to be installed in main distribution cabinet:</t>
  </si>
  <si>
    <t>XP00-  4x95 mm2 (GRO -DO-TS)</t>
  </si>
  <si>
    <t>PPOO 4x25 mm2</t>
  </si>
  <si>
    <t>Comfit Plus , Individual luminaire recessed mounted, Steel hosing, luminaire  white finished BAP60/Cat.2 louvre , Degree of protection: IP 23, Protection class: I, Mouting type: recessed Modul 625 Tip 5LP 11474A 4x18W, Siteco</t>
  </si>
  <si>
    <t>Making drains for general lighting power supply cable type PP-Y 3-5 x 1.5 mm2. The cables are laid on cable supports or clamp the false ceiling in the appropriate protective PVC hose. The price includes full installation materials and connecting cables, junction boxes and protective PVC pipe. The average length of the feeder is 6 meters.</t>
  </si>
  <si>
    <t>.simple water-proof   p/ž</t>
  </si>
  <si>
    <t>.serial water-proof   p/ž</t>
  </si>
  <si>
    <t xml:space="preserve">Ordinary mounting socket is 16A, 250 V, IP20 , 3P+E, enclosure shall begray, Type MIP-21 , TEP
</t>
  </si>
  <si>
    <t xml:space="preserve">Ordinary duble mounting socket is 16A, 250 V, IP20 , 3P+E, enclosure shall begray, Type MIP-28 , TEP
</t>
  </si>
  <si>
    <t xml:space="preserve"> Delivery and installation of communication outlet with two jacks RJ-45 CAT6. SOCKET </t>
  </si>
  <si>
    <t>Delivery and installation of  UTP communication cable   4x2x0.5 mm Cat 6. Average lenght of cable is 25 meters.</t>
  </si>
  <si>
    <t xml:space="preserve">Delivery and installation of PVC flexible pipe for cable installation Ø16 mm including the necessary installation and connecting assembly equipment and materials (plaster, collars and ties).  </t>
  </si>
  <si>
    <t>Acquisition, installation and connection of communication Gigabit Ethernet multilayer switch with the following characteristics: 
 - 24x RJ-45 10/100BASE-T ports, IEEE 802.3/802.3u 
 - 2x RJ-45 1000BASE-T ports, IEEE 802.3ab 
 - 2x SFP GBIC ports 
 - Folding capacity of 21.6 Gbits / s 
 installation in 19" rack (1U)</t>
  </si>
  <si>
    <t>Total of Installation and connection of equipment</t>
  </si>
  <si>
    <t xml:space="preserve">TOTAL OF FIRE ALARM </t>
  </si>
  <si>
    <t>TOTAL OF ELE</t>
  </si>
  <si>
    <t>TOTAL OF  HIGH CURRENT:</t>
  </si>
  <si>
    <t>TOTAL OF   POWER CABLES</t>
  </si>
  <si>
    <t xml:space="preserve"> TOTAL OF CABLE INSTALLATION</t>
  </si>
  <si>
    <t xml:space="preserve">total </t>
  </si>
  <si>
    <t xml:space="preserve">total fire alarm </t>
  </si>
  <si>
    <t xml:space="preserve">sub total fire alarm </t>
  </si>
  <si>
    <t>total fire alarm</t>
  </si>
  <si>
    <t xml:space="preserve">subtotal </t>
  </si>
  <si>
    <t>sub total</t>
  </si>
  <si>
    <t>SUB TOTAL</t>
  </si>
  <si>
    <t xml:space="preserve">TOTAL OF MECH </t>
  </si>
  <si>
    <t>BUILDING NO</t>
  </si>
  <si>
    <t>CIVIL WORKS</t>
  </si>
  <si>
    <t>TOTAL PRICE</t>
  </si>
  <si>
    <t>B01</t>
  </si>
  <si>
    <t>B01A</t>
  </si>
  <si>
    <t>B02</t>
  </si>
  <si>
    <t>B05</t>
  </si>
  <si>
    <t>B06</t>
  </si>
  <si>
    <t>B07</t>
  </si>
  <si>
    <t>B09</t>
  </si>
  <si>
    <t>B10</t>
  </si>
  <si>
    <t>B11</t>
  </si>
  <si>
    <t>B12</t>
  </si>
  <si>
    <t>B13</t>
  </si>
  <si>
    <t>B14</t>
  </si>
  <si>
    <t>B16</t>
  </si>
  <si>
    <t>B17</t>
  </si>
  <si>
    <t>B18</t>
  </si>
  <si>
    <t>B19</t>
  </si>
  <si>
    <t>B20</t>
  </si>
  <si>
    <t>B22</t>
  </si>
  <si>
    <t>B23</t>
  </si>
  <si>
    <t>B25</t>
  </si>
  <si>
    <t>B03</t>
  </si>
  <si>
    <t>B04</t>
  </si>
  <si>
    <t>B08</t>
  </si>
  <si>
    <t>B21</t>
  </si>
  <si>
    <t>B15</t>
  </si>
  <si>
    <t>3. BILL OF QUANTITY-HYDRO (B-25)</t>
  </si>
  <si>
    <t>Supply</t>
  </si>
  <si>
    <t>Installation</t>
  </si>
  <si>
    <t xml:space="preserve">supply </t>
  </si>
  <si>
    <t xml:space="preserve">apply </t>
  </si>
  <si>
    <t>B24-A</t>
  </si>
  <si>
    <t>B24-B</t>
  </si>
  <si>
    <t>B24-C</t>
  </si>
  <si>
    <t>*</t>
  </si>
  <si>
    <t>GENERAL REQUIREMENTS</t>
  </si>
  <si>
    <t>ELECT. WORKS</t>
  </si>
  <si>
    <t>MECH.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</si>
</sst>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3" formatCode="_-* #,##0.00_-;_-* #,##0.00\-;_-* &quot;-&quot;??_-;_-@_-"/>
    <numFmt numFmtId="164" formatCode="_(* #,##0.00_);_(* \(#,##0.00\);_(* &quot;-&quot;??_);_(@_)"/>
    <numFmt numFmtId="165" formatCode="_-* #,##0_-;_-* #,##0\-;_-* &quot;-&quot;??_-;_-@_-"/>
    <numFmt numFmtId="166" formatCode="#,###.0"/>
    <numFmt numFmtId="167" formatCode="0.0%"/>
  </numFmts>
  <fonts count="101">
    <font>
      <sz val="11"/>
      <color theme="1"/>
      <name val="Arial"/>
      <family val="2"/>
      <charset val="178"/>
      <scheme val="minor"/>
    </font>
    <font>
      <sz val="11"/>
      <color theme="1"/>
      <name val="Arial"/>
      <family val="2"/>
    </font>
    <font>
      <b/>
      <sz val="11"/>
      <color theme="1"/>
      <name val="Arial"/>
      <family val="2"/>
    </font>
    <font>
      <vertAlign val="superscript"/>
      <sz val="11"/>
      <color theme="1"/>
      <name val="Arial"/>
      <family val="2"/>
    </font>
    <font>
      <b/>
      <sz val="12"/>
      <color theme="1"/>
      <name val="HTimes"/>
    </font>
    <font>
      <sz val="8"/>
      <color theme="1"/>
      <name val="Arial"/>
      <family val="2"/>
    </font>
    <font>
      <i/>
      <sz val="11"/>
      <color theme="1"/>
      <name val="Arial"/>
      <family val="2"/>
    </font>
    <font>
      <sz val="12"/>
      <color theme="1"/>
      <name val="Arial"/>
      <family val="2"/>
    </font>
    <font>
      <b/>
      <i/>
      <sz val="11"/>
      <color theme="1"/>
      <name val="Arial"/>
      <family val="2"/>
    </font>
    <font>
      <b/>
      <sz val="10"/>
      <color theme="1"/>
      <name val="Arial"/>
      <family val="2"/>
    </font>
    <font>
      <sz val="11"/>
      <color rgb="FF000000"/>
      <name val="Calibri"/>
      <family val="2"/>
    </font>
    <font>
      <b/>
      <sz val="12"/>
      <color theme="1"/>
      <name val="Arial"/>
      <family val="2"/>
    </font>
    <font>
      <sz val="11"/>
      <color theme="1"/>
      <name val="Arial"/>
      <family val="2"/>
      <scheme val="minor"/>
    </font>
    <font>
      <b/>
      <sz val="11"/>
      <color theme="1"/>
      <name val="Arial"/>
      <family val="2"/>
      <scheme val="minor"/>
    </font>
    <font>
      <sz val="11"/>
      <color theme="1"/>
      <name val="Calibri"/>
      <family val="2"/>
    </font>
    <font>
      <sz val="10"/>
      <color theme="1"/>
      <name val="Times New Roman"/>
      <family val="1"/>
    </font>
    <font>
      <sz val="11"/>
      <color rgb="FFFF6600"/>
      <name val="Arial"/>
      <family val="2"/>
    </font>
    <font>
      <sz val="12"/>
      <color rgb="FFFF6600"/>
      <name val="Arial"/>
      <family val="2"/>
    </font>
    <font>
      <sz val="11"/>
      <color theme="1"/>
      <name val="Symbol"/>
      <family val="1"/>
      <charset val="2"/>
    </font>
    <font>
      <sz val="11"/>
      <color rgb="FF000000"/>
      <name val="Arial"/>
      <family val="2"/>
    </font>
    <font>
      <sz val="10.5"/>
      <color theme="1"/>
      <name val="Arial"/>
      <family val="2"/>
    </font>
    <font>
      <sz val="7"/>
      <color theme="1"/>
      <name val="Times New Roman"/>
      <family val="1"/>
    </font>
    <font>
      <sz val="11"/>
      <color theme="1"/>
      <name val="Times New Roman"/>
      <family val="1"/>
    </font>
    <font>
      <vertAlign val="superscript"/>
      <sz val="11"/>
      <color theme="1"/>
      <name val="Times New Roman"/>
      <family val="1"/>
    </font>
    <font>
      <b/>
      <sz val="11"/>
      <color theme="1"/>
      <name val="Times New Roman"/>
      <family val="1"/>
    </font>
    <font>
      <sz val="7"/>
      <color rgb="FF000000"/>
      <name val="Times New Roman"/>
      <family val="1"/>
    </font>
    <font>
      <vertAlign val="superscript"/>
      <sz val="11"/>
      <color rgb="FF000000"/>
      <name val="Arial"/>
      <family val="2"/>
    </font>
    <font>
      <sz val="10"/>
      <color rgb="FF000000"/>
      <name val="Times New Roman"/>
      <family val="1"/>
    </font>
    <font>
      <sz val="10"/>
      <color rgb="FF000000"/>
      <name val="Arial"/>
      <family val="2"/>
    </font>
    <font>
      <b/>
      <sz val="11"/>
      <color rgb="FF000000"/>
      <name val="Arial"/>
      <family val="2"/>
    </font>
    <font>
      <sz val="10"/>
      <color theme="1"/>
      <name val="Arial"/>
      <family val="2"/>
    </font>
    <font>
      <b/>
      <i/>
      <sz val="10"/>
      <color theme="1"/>
      <name val="Arial"/>
      <family val="2"/>
    </font>
    <font>
      <b/>
      <sz val="10"/>
      <color rgb="FF000000"/>
      <name val="Helvetica-Bold"/>
    </font>
    <font>
      <b/>
      <i/>
      <sz val="11"/>
      <color rgb="FF000000"/>
      <name val="Arial"/>
      <family val="2"/>
    </font>
    <font>
      <b/>
      <sz val="10"/>
      <color rgb="FF000000"/>
      <name val="Arial"/>
      <family val="2"/>
    </font>
    <font>
      <b/>
      <sz val="12"/>
      <color rgb="FF000000"/>
      <name val="Arial"/>
      <family val="2"/>
    </font>
    <font>
      <sz val="11"/>
      <color theme="1"/>
      <name val="Cambria Math"/>
      <family val="1"/>
    </font>
    <font>
      <b/>
      <sz val="12"/>
      <color theme="1"/>
      <name val="Arial"/>
      <family val="2"/>
      <scheme val="minor"/>
    </font>
    <font>
      <sz val="12"/>
      <color theme="1"/>
      <name val="HTimes"/>
    </font>
    <font>
      <sz val="10"/>
      <color rgb="FF000000"/>
      <name val="Helvetica-Bold"/>
    </font>
    <font>
      <i/>
      <sz val="11"/>
      <color rgb="FF000000"/>
      <name val="Arial"/>
      <family val="2"/>
    </font>
    <font>
      <sz val="12"/>
      <color rgb="FF000000"/>
      <name val="Arial"/>
      <family val="2"/>
    </font>
    <font>
      <i/>
      <sz val="14"/>
      <color theme="1"/>
      <name val="Cambria"/>
      <family val="1"/>
    </font>
    <font>
      <sz val="10.5"/>
      <color rgb="FFFF6600"/>
      <name val="Arial"/>
      <family val="2"/>
    </font>
    <font>
      <b/>
      <sz val="11"/>
      <color rgb="FFFF0000"/>
      <name val="Arial"/>
      <family val="2"/>
    </font>
    <font>
      <vertAlign val="superscript"/>
      <sz val="10"/>
      <color theme="1"/>
      <name val="Arial"/>
      <family val="2"/>
    </font>
    <font>
      <sz val="11"/>
      <color rgb="FFFF0000"/>
      <name val="Arial"/>
      <family val="2"/>
    </font>
    <font>
      <sz val="11"/>
      <color rgb="FF000000"/>
      <name val="Symbol"/>
      <family val="1"/>
      <charset val="2"/>
    </font>
    <font>
      <vertAlign val="superscript"/>
      <sz val="11"/>
      <color rgb="FFFF6600"/>
      <name val="Arial"/>
      <family val="2"/>
    </font>
    <font>
      <sz val="10"/>
      <color theme="1"/>
      <name val="Symbol"/>
      <family val="1"/>
      <charset val="2"/>
    </font>
    <font>
      <sz val="14"/>
      <color rgb="FF000000"/>
      <name val="Symbol"/>
      <family val="1"/>
      <charset val="2"/>
    </font>
    <font>
      <b/>
      <sz val="7"/>
      <color theme="1"/>
      <name val="Times New Roman"/>
      <family val="1"/>
    </font>
    <font>
      <sz val="12"/>
      <color theme="1"/>
      <name val="Times New Roman"/>
      <family val="1"/>
    </font>
    <font>
      <sz val="11"/>
      <color theme="1"/>
      <name val="Arial"/>
      <family val="2"/>
      <charset val="178"/>
      <scheme val="minor"/>
    </font>
    <font>
      <sz val="10"/>
      <name val="Arial"/>
      <family val="2"/>
    </font>
    <font>
      <sz val="10"/>
      <name val="Arial"/>
      <family val="2"/>
      <charset val="178"/>
    </font>
    <font>
      <sz val="12"/>
      <name val="Arial"/>
      <family val="2"/>
    </font>
    <font>
      <b/>
      <i/>
      <sz val="12"/>
      <color rgb="FF000000"/>
      <name val="Arial"/>
      <family val="2"/>
    </font>
    <font>
      <b/>
      <sz val="14"/>
      <color theme="1"/>
      <name val="HTimes"/>
      <charset val="178"/>
    </font>
    <font>
      <b/>
      <sz val="12"/>
      <color indexed="12"/>
      <name val="Arial"/>
      <family val="2"/>
    </font>
    <font>
      <b/>
      <sz val="12"/>
      <color indexed="8"/>
      <name val="Arial"/>
      <family val="2"/>
    </font>
    <font>
      <b/>
      <sz val="10"/>
      <color indexed="8"/>
      <name val="Arial"/>
      <family val="2"/>
    </font>
    <font>
      <sz val="11"/>
      <color indexed="8"/>
      <name val="Arial"/>
      <family val="2"/>
    </font>
    <font>
      <sz val="11"/>
      <color indexed="8"/>
      <name val="Calibri"/>
      <family val="2"/>
      <charset val="238"/>
    </font>
    <font>
      <sz val="10"/>
      <color indexed="8"/>
      <name val="Arial"/>
      <family val="2"/>
    </font>
    <font>
      <i/>
      <sz val="12"/>
      <color indexed="8"/>
      <name val="Arial"/>
      <family val="2"/>
    </font>
    <font>
      <i/>
      <sz val="10"/>
      <color indexed="8"/>
      <name val="Arial"/>
      <family val="2"/>
    </font>
    <font>
      <b/>
      <sz val="11"/>
      <color indexed="8"/>
      <name val="Arial"/>
      <family val="2"/>
    </font>
    <font>
      <b/>
      <sz val="11"/>
      <color indexed="8"/>
      <name val="Calibri"/>
      <family val="2"/>
      <charset val="238"/>
    </font>
    <font>
      <sz val="11"/>
      <color indexed="10"/>
      <name val="Arial"/>
      <family val="2"/>
    </font>
    <font>
      <sz val="9"/>
      <color indexed="8"/>
      <name val="Arial"/>
      <family val="2"/>
    </font>
    <font>
      <sz val="12"/>
      <color indexed="8"/>
      <name val="Arial"/>
      <family val="2"/>
    </font>
    <font>
      <b/>
      <sz val="12"/>
      <color indexed="10"/>
      <name val="Arial"/>
      <family val="2"/>
    </font>
    <font>
      <sz val="10"/>
      <color indexed="10"/>
      <name val="Arial"/>
      <family val="2"/>
    </font>
    <font>
      <sz val="12"/>
      <color indexed="10"/>
      <name val="Arial"/>
      <family val="2"/>
    </font>
    <font>
      <sz val="10"/>
      <color indexed="8"/>
      <name val="Calibri"/>
      <family val="2"/>
      <charset val="238"/>
    </font>
    <font>
      <vertAlign val="superscript"/>
      <sz val="12"/>
      <color indexed="8"/>
      <name val="Arial"/>
      <family val="2"/>
    </font>
    <font>
      <sz val="12"/>
      <color indexed="8"/>
      <name val="Symbol"/>
      <family val="1"/>
      <charset val="2"/>
    </font>
    <font>
      <sz val="12"/>
      <color indexed="12"/>
      <name val="Arial"/>
      <family val="2"/>
    </font>
    <font>
      <b/>
      <i/>
      <sz val="10"/>
      <color indexed="10"/>
      <name val="Arial"/>
      <family val="2"/>
    </font>
    <font>
      <b/>
      <i/>
      <sz val="12"/>
      <color indexed="10"/>
      <name val="Arial"/>
      <family val="2"/>
    </font>
    <font>
      <b/>
      <sz val="10"/>
      <color indexed="10"/>
      <name val="Arial"/>
      <family val="2"/>
    </font>
    <font>
      <sz val="10"/>
      <color indexed="8"/>
      <name val="Arial Narrow"/>
      <family val="2"/>
    </font>
    <font>
      <b/>
      <sz val="11"/>
      <color indexed="8"/>
      <name val="Arial"/>
      <family val="2"/>
      <charset val="162"/>
    </font>
    <font>
      <i/>
      <sz val="11"/>
      <color indexed="8"/>
      <name val="Arial"/>
      <family val="2"/>
    </font>
    <font>
      <sz val="10"/>
      <color indexed="8"/>
      <name val="Arial"/>
      <family val="2"/>
      <charset val="238"/>
    </font>
    <font>
      <sz val="12"/>
      <color indexed="8"/>
      <name val="Arial"/>
      <family val="2"/>
      <charset val="238"/>
    </font>
    <font>
      <b/>
      <sz val="12"/>
      <name val="Arial"/>
      <family val="2"/>
    </font>
    <font>
      <b/>
      <sz val="14"/>
      <color indexed="8"/>
      <name val="Arial"/>
      <family val="2"/>
    </font>
    <font>
      <sz val="11"/>
      <name val="Arial"/>
      <family val="2"/>
    </font>
    <font>
      <sz val="11"/>
      <color rgb="FFFF0000"/>
      <name val="Arial"/>
      <family val="2"/>
      <charset val="178"/>
      <scheme val="minor"/>
    </font>
    <font>
      <b/>
      <sz val="11"/>
      <color rgb="FFFF0000"/>
      <name val="Arial"/>
      <family val="2"/>
      <charset val="178"/>
      <scheme val="minor"/>
    </font>
    <font>
      <b/>
      <sz val="14"/>
      <color theme="1"/>
      <name val="Times New Roman"/>
      <family val="1"/>
    </font>
    <font>
      <b/>
      <sz val="10"/>
      <color theme="1"/>
      <name val="Times New Roman"/>
      <family val="1"/>
    </font>
    <font>
      <b/>
      <sz val="10"/>
      <name val="Arial"/>
      <family val="2"/>
      <charset val="238"/>
    </font>
    <font>
      <b/>
      <sz val="10"/>
      <color theme="1"/>
      <name val="Arial"/>
      <family val="2"/>
      <scheme val="minor"/>
    </font>
    <font>
      <b/>
      <sz val="12"/>
      <color theme="1"/>
      <name val="Calibri"/>
      <family val="2"/>
    </font>
    <font>
      <sz val="10"/>
      <color rgb="FFFF0000"/>
      <name val="Arial"/>
      <family val="2"/>
      <charset val="178"/>
    </font>
    <font>
      <b/>
      <sz val="10"/>
      <color indexed="8"/>
      <name val="Arial"/>
      <family val="2"/>
      <charset val="238"/>
    </font>
    <font>
      <b/>
      <sz val="11"/>
      <name val="Arial"/>
      <family val="2"/>
    </font>
    <font>
      <b/>
      <sz val="14"/>
      <name val="Arial"/>
      <family val="2"/>
    </font>
  </fonts>
  <fills count="6">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0"/>
        <bgColor indexed="64"/>
      </patternFill>
    </fill>
    <fill>
      <patternFill patternType="solid">
        <fgColor rgb="FFFFC000"/>
        <bgColor indexed="64"/>
      </patternFill>
    </fill>
  </fills>
  <borders count="61">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hair">
        <color indexed="64"/>
      </right>
      <top style="hair">
        <color indexed="64"/>
      </top>
      <bottom style="hair">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medium">
        <color indexed="64"/>
      </right>
      <top style="thin">
        <color indexed="64"/>
      </top>
      <bottom/>
      <diagonal/>
    </border>
  </borders>
  <cellStyleXfs count="6">
    <xf numFmtId="0" fontId="0" fillId="0" borderId="0"/>
    <xf numFmtId="43" fontId="53" fillId="0" borderId="0" applyFont="0" applyFill="0" applyBorder="0" applyAlignment="0" applyProtection="0"/>
    <xf numFmtId="0" fontId="54" fillId="0" borderId="0"/>
    <xf numFmtId="164" fontId="54" fillId="0" borderId="0" applyFont="0" applyFill="0" applyBorder="0" applyAlignment="0" applyProtection="0"/>
    <xf numFmtId="0" fontId="54" fillId="0" borderId="0"/>
    <xf numFmtId="9" fontId="53" fillId="0" borderId="0" applyFont="0" applyFill="0" applyBorder="0" applyAlignment="0" applyProtection="0"/>
  </cellStyleXfs>
  <cellXfs count="1546">
    <xf numFmtId="0" fontId="0" fillId="0" borderId="0" xfId="0"/>
    <xf numFmtId="0" fontId="5" fillId="0" borderId="2" xfId="0" applyFont="1" applyBorder="1" applyAlignment="1">
      <alignment horizontal="center" wrapText="1"/>
    </xf>
    <xf numFmtId="0" fontId="5" fillId="0" borderId="3" xfId="0" applyFont="1" applyBorder="1" applyAlignment="1">
      <alignment horizontal="center" wrapText="1"/>
    </xf>
    <xf numFmtId="0" fontId="0" fillId="0" borderId="8" xfId="0" applyBorder="1"/>
    <xf numFmtId="0" fontId="0" fillId="0" borderId="9" xfId="0" applyBorder="1"/>
    <xf numFmtId="0" fontId="0" fillId="0" borderId="8" xfId="0" applyBorder="1" applyAlignment="1">
      <alignment horizontal="center" wrapText="1"/>
    </xf>
    <xf numFmtId="0" fontId="13" fillId="0" borderId="8" xfId="0" applyFont="1" applyBorder="1"/>
    <xf numFmtId="0" fontId="2" fillId="0" borderId="8" xfId="0" applyFont="1" applyBorder="1" applyAlignment="1">
      <alignment horizontal="justify" vertical="top" wrapText="1"/>
    </xf>
    <xf numFmtId="0" fontId="6" fillId="0" borderId="8" xfId="0" applyFont="1" applyBorder="1" applyAlignment="1">
      <alignment vertical="top" wrapText="1"/>
    </xf>
    <xf numFmtId="0" fontId="7" fillId="0" borderId="8" xfId="0" applyFont="1" applyBorder="1" applyAlignment="1">
      <alignment horizontal="justify" vertical="top" wrapText="1"/>
    </xf>
    <xf numFmtId="0" fontId="8" fillId="0" borderId="8" xfId="0" applyFont="1" applyBorder="1" applyAlignment="1">
      <alignment vertical="top" wrapText="1"/>
    </xf>
    <xf numFmtId="0" fontId="9" fillId="0" borderId="8" xfId="0" applyFont="1" applyBorder="1" applyAlignment="1">
      <alignment vertical="top" wrapText="1"/>
    </xf>
    <xf numFmtId="0" fontId="8" fillId="0" borderId="8" xfId="0" applyFont="1" applyBorder="1" applyAlignment="1">
      <alignment horizontal="right" vertical="top" wrapText="1"/>
    </xf>
    <xf numFmtId="0" fontId="8" fillId="0" borderId="8" xfId="0" applyFont="1" applyBorder="1" applyAlignment="1">
      <alignment horizontal="justify" vertical="top" wrapText="1"/>
    </xf>
    <xf numFmtId="0" fontId="1" fillId="0" borderId="0" xfId="0" applyFont="1"/>
    <xf numFmtId="0" fontId="1" fillId="0" borderId="3" xfId="0" applyFont="1" applyBorder="1" applyAlignment="1">
      <alignment vertical="top" wrapText="1"/>
    </xf>
    <xf numFmtId="0" fontId="1" fillId="0" borderId="3" xfId="0" applyFont="1" applyBorder="1" applyAlignment="1">
      <alignment horizontal="center" vertical="top" wrapText="1"/>
    </xf>
    <xf numFmtId="0" fontId="15" fillId="0" borderId="0" xfId="0" applyFont="1"/>
    <xf numFmtId="0" fontId="0" fillId="0" borderId="0" xfId="0" applyBorder="1"/>
    <xf numFmtId="0" fontId="0" fillId="2" borderId="0" xfId="0" applyFill="1" applyBorder="1"/>
    <xf numFmtId="0" fontId="2" fillId="2" borderId="0" xfId="0" applyFont="1" applyFill="1" applyBorder="1" applyAlignment="1">
      <alignment wrapText="1"/>
    </xf>
    <xf numFmtId="0" fontId="1" fillId="2" borderId="0" xfId="0" applyFont="1" applyFill="1" applyBorder="1" applyAlignment="1">
      <alignment wrapText="1"/>
    </xf>
    <xf numFmtId="0" fontId="2" fillId="0" borderId="8" xfId="0" applyFont="1" applyBorder="1" applyAlignment="1">
      <alignment horizontal="right" wrapText="1"/>
    </xf>
    <xf numFmtId="0" fontId="5" fillId="0" borderId="8" xfId="0" applyFont="1" applyBorder="1" applyAlignment="1">
      <alignment horizontal="center" wrapText="1"/>
    </xf>
    <xf numFmtId="0" fontId="0" fillId="0" borderId="8" xfId="0" applyBorder="1" applyAlignment="1">
      <alignment horizontal="left" wrapText="1"/>
    </xf>
    <xf numFmtId="0" fontId="0" fillId="0" borderId="33" xfId="0" applyBorder="1"/>
    <xf numFmtId="0" fontId="0" fillId="0" borderId="34" xfId="0" applyBorder="1"/>
    <xf numFmtId="0" fontId="12" fillId="0" borderId="8" xfId="0" applyFont="1" applyBorder="1" applyAlignment="1">
      <alignment horizontal="justify"/>
    </xf>
    <xf numFmtId="0" fontId="0" fillId="2" borderId="4" xfId="0" applyFill="1" applyBorder="1"/>
    <xf numFmtId="0" fontId="2" fillId="2" borderId="20" xfId="0" applyFont="1" applyFill="1" applyBorder="1" applyAlignment="1">
      <alignment wrapText="1"/>
    </xf>
    <xf numFmtId="0" fontId="1" fillId="2" borderId="20" xfId="0" applyFont="1" applyFill="1" applyBorder="1" applyAlignment="1">
      <alignment wrapText="1"/>
    </xf>
    <xf numFmtId="0" fontId="0" fillId="2" borderId="20" xfId="0" applyFill="1" applyBorder="1"/>
    <xf numFmtId="0" fontId="0" fillId="2" borderId="19" xfId="0" applyFill="1" applyBorder="1"/>
    <xf numFmtId="0" fontId="0" fillId="3" borderId="7" xfId="0" applyFill="1" applyBorder="1"/>
    <xf numFmtId="0" fontId="0" fillId="3" borderId="0" xfId="0" applyFill="1" applyBorder="1"/>
    <xf numFmtId="0" fontId="0" fillId="3" borderId="1" xfId="0" applyFill="1" applyBorder="1"/>
    <xf numFmtId="0" fontId="32" fillId="0" borderId="8" xfId="0" applyFont="1" applyBorder="1" applyAlignment="1">
      <alignment horizontal="justify" vertical="top" wrapText="1"/>
    </xf>
    <xf numFmtId="0" fontId="33" fillId="0" borderId="8" xfId="0" applyFont="1" applyBorder="1" applyAlignment="1">
      <alignment horizontal="justify" vertical="top" wrapText="1"/>
    </xf>
    <xf numFmtId="0" fontId="1" fillId="0" borderId="8" xfId="0" applyFont="1" applyBorder="1" applyAlignment="1">
      <alignment horizontal="left" vertical="top" wrapText="1" indent="3"/>
    </xf>
    <xf numFmtId="0" fontId="1" fillId="0" borderId="8" xfId="0" applyFont="1" applyBorder="1"/>
    <xf numFmtId="0" fontId="1" fillId="0" borderId="8" xfId="0" applyFont="1" applyBorder="1" applyAlignment="1">
      <alignment horizontal="left" vertical="top" wrapText="1" indent="4"/>
    </xf>
    <xf numFmtId="0" fontId="0" fillId="0" borderId="0" xfId="0" applyBorder="1" applyAlignment="1">
      <alignment horizontal="left"/>
    </xf>
    <xf numFmtId="0" fontId="0" fillId="0" borderId="0" xfId="0" applyAlignment="1">
      <alignment horizontal="left"/>
    </xf>
    <xf numFmtId="0" fontId="0" fillId="2" borderId="8" xfId="0" applyFill="1" applyBorder="1" applyAlignment="1">
      <alignment horizontal="left"/>
    </xf>
    <xf numFmtId="0" fontId="2" fillId="2" borderId="8" xfId="0" applyFont="1" applyFill="1" applyBorder="1" applyAlignment="1">
      <alignment horizontal="left" wrapText="1"/>
    </xf>
    <xf numFmtId="0" fontId="1" fillId="2" borderId="8" xfId="0" applyFont="1" applyFill="1" applyBorder="1" applyAlignment="1">
      <alignment horizontal="left" wrapText="1"/>
    </xf>
    <xf numFmtId="0" fontId="0" fillId="3" borderId="8" xfId="0" applyFill="1" applyBorder="1" applyAlignment="1">
      <alignment horizontal="left"/>
    </xf>
    <xf numFmtId="0" fontId="5" fillId="0" borderId="8" xfId="0" applyFont="1" applyBorder="1" applyAlignment="1">
      <alignment horizontal="left" wrapText="1"/>
    </xf>
    <xf numFmtId="0" fontId="8" fillId="0" borderId="8" xfId="0" applyFont="1" applyBorder="1" applyAlignment="1">
      <alignment horizontal="left" vertical="top" wrapText="1"/>
    </xf>
    <xf numFmtId="0" fontId="9" fillId="0" borderId="8" xfId="0" applyFont="1" applyBorder="1" applyAlignment="1">
      <alignment horizontal="left" vertical="top" wrapText="1"/>
    </xf>
    <xf numFmtId="0" fontId="30" fillId="0" borderId="8" xfId="0" applyFont="1" applyBorder="1" applyAlignment="1">
      <alignment horizontal="left" vertical="top" wrapText="1"/>
    </xf>
    <xf numFmtId="0" fontId="31" fillId="0" borderId="8" xfId="0" applyFont="1" applyBorder="1" applyAlignment="1">
      <alignment horizontal="left" vertical="top" wrapText="1"/>
    </xf>
    <xf numFmtId="0" fontId="0" fillId="0" borderId="8" xfId="0" applyBorder="1" applyAlignment="1">
      <alignment horizontal="left" vertical="top" wrapText="1"/>
    </xf>
    <xf numFmtId="0" fontId="19" fillId="0" borderId="8" xfId="0" applyFont="1" applyBorder="1" applyAlignment="1">
      <alignment horizontal="left" vertical="top" wrapText="1"/>
    </xf>
    <xf numFmtId="0" fontId="16" fillId="0" borderId="8" xfId="0" applyFont="1" applyBorder="1" applyAlignment="1">
      <alignment horizontal="left" vertical="top" wrapText="1"/>
    </xf>
    <xf numFmtId="0" fontId="1" fillId="0" borderId="8" xfId="0" applyFont="1" applyBorder="1" applyAlignment="1">
      <alignment horizontal="left" vertical="center" wrapText="1"/>
    </xf>
    <xf numFmtId="0" fontId="0" fillId="0" borderId="8" xfId="0" applyBorder="1" applyAlignment="1">
      <alignment horizontal="left" vertical="center"/>
    </xf>
    <xf numFmtId="0" fontId="1" fillId="0" borderId="8" xfId="0" applyFont="1" applyBorder="1" applyAlignment="1">
      <alignment horizontal="center" vertical="center" wrapText="1"/>
    </xf>
    <xf numFmtId="0" fontId="5" fillId="0" borderId="34" xfId="0" applyFont="1" applyBorder="1" applyAlignment="1">
      <alignment horizontal="left" wrapText="1"/>
    </xf>
    <xf numFmtId="0" fontId="1" fillId="0" borderId="33" xfId="0" applyFont="1" applyBorder="1" applyAlignment="1">
      <alignment horizontal="left" vertical="top" wrapText="1"/>
    </xf>
    <xf numFmtId="0" fontId="0" fillId="0" borderId="34" xfId="0" applyBorder="1" applyAlignment="1">
      <alignment horizontal="left"/>
    </xf>
    <xf numFmtId="0" fontId="0" fillId="2" borderId="34" xfId="0" applyFill="1" applyBorder="1" applyAlignment="1">
      <alignment horizontal="left"/>
    </xf>
    <xf numFmtId="0" fontId="0" fillId="2" borderId="33" xfId="0" applyFill="1" applyBorder="1" applyAlignment="1">
      <alignment horizontal="left"/>
    </xf>
    <xf numFmtId="0" fontId="0" fillId="3" borderId="34" xfId="0" applyFill="1" applyBorder="1" applyAlignment="1">
      <alignment horizontal="left"/>
    </xf>
    <xf numFmtId="0" fontId="0" fillId="3" borderId="33" xfId="0" applyFill="1" applyBorder="1" applyAlignment="1">
      <alignment horizontal="left"/>
    </xf>
    <xf numFmtId="0" fontId="1" fillId="0" borderId="33" xfId="0" applyFont="1" applyBorder="1" applyAlignment="1">
      <alignment horizontal="center" vertical="top" wrapText="1"/>
    </xf>
    <xf numFmtId="0" fontId="15" fillId="0" borderId="34" xfId="0" applyFont="1" applyBorder="1"/>
    <xf numFmtId="0" fontId="1" fillId="0" borderId="35" xfId="0" applyFont="1" applyBorder="1" applyAlignment="1">
      <alignment horizontal="center" vertical="top" wrapText="1"/>
    </xf>
    <xf numFmtId="0" fontId="7" fillId="0" borderId="33" xfId="0" applyFont="1" applyBorder="1" applyAlignment="1">
      <alignment vertical="top" wrapText="1"/>
    </xf>
    <xf numFmtId="0" fontId="0" fillId="0" borderId="8" xfId="0" applyBorder="1" applyAlignment="1">
      <alignment horizontal="justify" wrapText="1"/>
    </xf>
    <xf numFmtId="0" fontId="2" fillId="0" borderId="34" xfId="0" applyFont="1" applyBorder="1" applyAlignment="1">
      <alignment vertical="top" wrapText="1"/>
    </xf>
    <xf numFmtId="0" fontId="5" fillId="0" borderId="8" xfId="0" applyFont="1" applyBorder="1" applyAlignment="1">
      <alignment wrapText="1"/>
    </xf>
    <xf numFmtId="0" fontId="29" fillId="0" borderId="8" xfId="0" applyFont="1" applyBorder="1" applyAlignment="1"/>
    <xf numFmtId="0" fontId="13" fillId="0" borderId="8" xfId="0" applyFont="1" applyBorder="1" applyAlignment="1"/>
    <xf numFmtId="0" fontId="10" fillId="0" borderId="8" xfId="0" applyFont="1" applyBorder="1" applyAlignment="1">
      <alignment wrapText="1"/>
    </xf>
    <xf numFmtId="0" fontId="16" fillId="0" borderId="8" xfId="0" applyFont="1" applyBorder="1" applyAlignment="1">
      <alignment vertical="top" wrapText="1"/>
    </xf>
    <xf numFmtId="0" fontId="19" fillId="0" borderId="8" xfId="0" applyFont="1" applyBorder="1" applyAlignment="1">
      <alignment vertical="top" wrapText="1"/>
    </xf>
    <xf numFmtId="0" fontId="38" fillId="0" borderId="8" xfId="0" applyFont="1" applyBorder="1" applyAlignment="1">
      <alignment horizontal="left" vertical="center"/>
    </xf>
    <xf numFmtId="0" fontId="0" fillId="0" borderId="8" xfId="0" applyFont="1" applyBorder="1" applyAlignment="1">
      <alignment horizontal="left" vertical="center"/>
    </xf>
    <xf numFmtId="0" fontId="5" fillId="0" borderId="8" xfId="0" applyFont="1" applyBorder="1" applyAlignment="1">
      <alignment horizontal="left" vertical="center" wrapText="1"/>
    </xf>
    <xf numFmtId="0" fontId="19" fillId="0" borderId="8" xfId="0" applyFont="1" applyBorder="1" applyAlignment="1">
      <alignment horizontal="left" vertical="center" wrapText="1"/>
    </xf>
    <xf numFmtId="0" fontId="0" fillId="0" borderId="8" xfId="0" applyFont="1" applyBorder="1" applyAlignment="1">
      <alignment horizontal="left" vertical="center" wrapText="1"/>
    </xf>
    <xf numFmtId="0" fontId="39" fillId="0" borderId="8" xfId="0" applyFont="1" applyBorder="1" applyAlignment="1">
      <alignment horizontal="left" vertical="center" wrapText="1"/>
    </xf>
    <xf numFmtId="0" fontId="40" fillId="0" borderId="8" xfId="0" applyFont="1" applyBorder="1" applyAlignment="1">
      <alignment horizontal="left" vertical="center" wrapText="1"/>
    </xf>
    <xf numFmtId="0" fontId="20" fillId="0" borderId="8" xfId="0" applyFont="1" applyBorder="1" applyAlignment="1">
      <alignment horizontal="left" vertical="center" wrapText="1"/>
    </xf>
    <xf numFmtId="0" fontId="7" fillId="0" borderId="8" xfId="0" applyFont="1" applyBorder="1" applyAlignment="1">
      <alignment horizontal="left" vertical="center" wrapText="1"/>
    </xf>
    <xf numFmtId="0" fontId="1" fillId="0" borderId="8" xfId="0" applyFont="1" applyBorder="1" applyAlignment="1">
      <alignment horizontal="left" vertical="center" wrapText="1" indent="3"/>
    </xf>
    <xf numFmtId="0" fontId="42" fillId="0" borderId="8" xfId="0" applyFont="1" applyBorder="1" applyAlignment="1">
      <alignment horizontal="left" vertical="center" wrapText="1"/>
    </xf>
    <xf numFmtId="0" fontId="30" fillId="0" borderId="8" xfId="0" applyFont="1" applyBorder="1" applyAlignment="1">
      <alignment horizontal="left" vertical="center" wrapText="1"/>
    </xf>
    <xf numFmtId="0" fontId="15" fillId="0" borderId="8" xfId="0" applyFont="1" applyBorder="1" applyAlignment="1">
      <alignment horizontal="left" vertical="center"/>
    </xf>
    <xf numFmtId="0" fontId="1" fillId="0" borderId="8" xfId="0" applyFont="1" applyBorder="1" applyAlignment="1">
      <alignment horizontal="left" vertical="center" wrapText="1" indent="4"/>
    </xf>
    <xf numFmtId="0" fontId="13" fillId="0" borderId="8" xfId="0" applyFont="1" applyBorder="1" applyAlignment="1">
      <alignment wrapText="1"/>
    </xf>
    <xf numFmtId="0" fontId="0" fillId="0" borderId="8" xfId="0" applyBorder="1" applyAlignment="1">
      <alignment wrapText="1"/>
    </xf>
    <xf numFmtId="0" fontId="0" fillId="2" borderId="0" xfId="0" applyFont="1" applyFill="1" applyBorder="1" applyAlignment="1">
      <alignment horizontal="left" vertical="center"/>
    </xf>
    <xf numFmtId="0" fontId="1" fillId="2" borderId="0" xfId="0" applyFont="1" applyFill="1" applyBorder="1" applyAlignment="1">
      <alignment horizontal="left" vertical="center" wrapText="1"/>
    </xf>
    <xf numFmtId="0" fontId="0" fillId="3" borderId="0" xfId="0" applyFont="1" applyFill="1" applyBorder="1" applyAlignment="1">
      <alignment horizontal="left" vertical="center"/>
    </xf>
    <xf numFmtId="0" fontId="18" fillId="0" borderId="8" xfId="0" applyFont="1" applyBorder="1" applyAlignment="1">
      <alignment vertical="top" wrapText="1"/>
    </xf>
    <xf numFmtId="0" fontId="15" fillId="0" borderId="8" xfId="0" applyFont="1" applyBorder="1"/>
    <xf numFmtId="0" fontId="5" fillId="0" borderId="34" xfId="0" applyFont="1" applyBorder="1" applyAlignment="1">
      <alignment horizontal="left" vertical="center" wrapText="1"/>
    </xf>
    <xf numFmtId="0" fontId="1" fillId="0" borderId="33" xfId="0" applyFont="1" applyBorder="1" applyAlignment="1">
      <alignment horizontal="left" vertical="center" wrapText="1"/>
    </xf>
    <xf numFmtId="0" fontId="0" fillId="0" borderId="34" xfId="0" applyFont="1" applyBorder="1" applyAlignment="1">
      <alignment horizontal="left" vertical="center"/>
    </xf>
    <xf numFmtId="0" fontId="0" fillId="0" borderId="33" xfId="0" applyFont="1" applyBorder="1" applyAlignment="1">
      <alignment horizontal="left" vertical="center"/>
    </xf>
    <xf numFmtId="0" fontId="0" fillId="0" borderId="0" xfId="0" applyAlignment="1">
      <alignment horizontal="center"/>
    </xf>
    <xf numFmtId="0" fontId="38" fillId="0" borderId="39" xfId="0" applyFont="1" applyBorder="1" applyAlignment="1">
      <alignment vertical="center"/>
    </xf>
    <xf numFmtId="0" fontId="0" fillId="0" borderId="40" xfId="0" applyFont="1" applyBorder="1" applyAlignment="1">
      <alignment vertical="center"/>
    </xf>
    <xf numFmtId="0" fontId="0" fillId="0" borderId="41" xfId="0" applyFont="1" applyBorder="1" applyAlignment="1">
      <alignment vertical="center"/>
    </xf>
    <xf numFmtId="0" fontId="5" fillId="0" borderId="34" xfId="0" applyFont="1" applyBorder="1" applyAlignment="1">
      <alignment vertical="center" wrapText="1"/>
    </xf>
    <xf numFmtId="0" fontId="5" fillId="0" borderId="8" xfId="0" applyFont="1" applyBorder="1" applyAlignment="1">
      <alignment vertical="center" wrapText="1"/>
    </xf>
    <xf numFmtId="0" fontId="1" fillId="0" borderId="8" xfId="0" applyFont="1" applyBorder="1" applyAlignment="1">
      <alignment vertical="center" wrapText="1"/>
    </xf>
    <xf numFmtId="0" fontId="1" fillId="0" borderId="33" xfId="0" applyFont="1" applyBorder="1" applyAlignment="1">
      <alignment vertical="center" wrapText="1"/>
    </xf>
    <xf numFmtId="0" fontId="0" fillId="0" borderId="34" xfId="0" applyFont="1" applyBorder="1" applyAlignment="1">
      <alignment vertical="center"/>
    </xf>
    <xf numFmtId="0" fontId="19" fillId="0" borderId="8" xfId="0" applyFont="1" applyBorder="1" applyAlignment="1">
      <alignment vertical="center" wrapText="1"/>
    </xf>
    <xf numFmtId="0" fontId="0" fillId="0" borderId="8" xfId="0" applyFont="1" applyBorder="1" applyAlignment="1">
      <alignment vertical="center"/>
    </xf>
    <xf numFmtId="0" fontId="0" fillId="0" borderId="33" xfId="0" applyFont="1" applyBorder="1" applyAlignment="1">
      <alignment vertical="center"/>
    </xf>
    <xf numFmtId="0" fontId="0" fillId="0" borderId="34" xfId="0" applyBorder="1" applyAlignment="1"/>
    <xf numFmtId="0" fontId="0" fillId="0" borderId="33" xfId="0" applyBorder="1" applyAlignment="1"/>
    <xf numFmtId="0" fontId="5" fillId="0" borderId="34" xfId="0" applyFont="1" applyBorder="1" applyAlignment="1">
      <alignment horizontal="center" vertical="center" wrapText="1"/>
    </xf>
    <xf numFmtId="0" fontId="5" fillId="0" borderId="8" xfId="0" applyFont="1" applyBorder="1" applyAlignment="1">
      <alignment horizontal="center" vertical="center" wrapText="1"/>
    </xf>
    <xf numFmtId="0" fontId="0" fillId="0" borderId="34" xfId="0" applyFont="1" applyBorder="1" applyAlignment="1">
      <alignment horizontal="center" vertical="center"/>
    </xf>
    <xf numFmtId="0" fontId="19" fillId="0" borderId="8" xfId="0" applyFont="1" applyBorder="1" applyAlignment="1">
      <alignment horizontal="center" vertical="center" wrapText="1"/>
    </xf>
    <xf numFmtId="0" fontId="0" fillId="0" borderId="8" xfId="0" applyFont="1" applyBorder="1" applyAlignment="1">
      <alignment horizontal="center" vertical="center"/>
    </xf>
    <xf numFmtId="0" fontId="13" fillId="0" borderId="8" xfId="0" applyFont="1" applyBorder="1" applyAlignment="1">
      <alignment horizontal="center"/>
    </xf>
    <xf numFmtId="0" fontId="0" fillId="2" borderId="8" xfId="0" applyFont="1" applyFill="1" applyBorder="1" applyAlignment="1">
      <alignment horizontal="center" vertical="center"/>
    </xf>
    <xf numFmtId="0" fontId="0" fillId="3" borderId="8" xfId="0" applyFont="1" applyFill="1" applyBorder="1" applyAlignment="1">
      <alignment horizontal="center" vertical="center"/>
    </xf>
    <xf numFmtId="0" fontId="7" fillId="0" borderId="8" xfId="0" applyFont="1" applyBorder="1" applyAlignment="1">
      <alignment horizontal="center" vertical="top" wrapText="1"/>
    </xf>
    <xf numFmtId="0" fontId="0" fillId="0" borderId="8" xfId="0" applyBorder="1" applyAlignment="1">
      <alignment horizontal="center" vertical="top" wrapText="1"/>
    </xf>
    <xf numFmtId="0" fontId="13" fillId="0" borderId="8" xfId="0" applyFont="1" applyBorder="1" applyAlignment="1">
      <alignment horizontal="left"/>
    </xf>
    <xf numFmtId="0" fontId="2" fillId="0" borderId="34" xfId="0" applyFont="1" applyBorder="1" applyAlignment="1">
      <alignment horizontal="left" vertical="top" wrapText="1"/>
    </xf>
    <xf numFmtId="0" fontId="1" fillId="0" borderId="34" xfId="0" applyFont="1" applyBorder="1" applyAlignment="1">
      <alignment horizontal="left" vertical="top" wrapText="1"/>
    </xf>
    <xf numFmtId="0" fontId="20" fillId="0" borderId="34" xfId="0" applyFont="1" applyBorder="1" applyAlignment="1">
      <alignment horizontal="left" vertical="top" wrapText="1"/>
    </xf>
    <xf numFmtId="0" fontId="7" fillId="0" borderId="33" xfId="0" applyFont="1" applyBorder="1" applyAlignment="1">
      <alignment horizontal="left" vertical="top" wrapText="1"/>
    </xf>
    <xf numFmtId="0" fontId="18" fillId="0" borderId="8" xfId="0" applyFont="1" applyBorder="1" applyAlignment="1">
      <alignment horizontal="left" vertical="top" wrapText="1"/>
    </xf>
    <xf numFmtId="0" fontId="15" fillId="0" borderId="34" xfId="0" applyFont="1" applyBorder="1" applyAlignment="1">
      <alignment horizontal="left"/>
    </xf>
    <xf numFmtId="0" fontId="43" fillId="0" borderId="34" xfId="0" applyFont="1" applyBorder="1" applyAlignment="1">
      <alignment vertical="top" wrapText="1"/>
    </xf>
    <xf numFmtId="0" fontId="7" fillId="0" borderId="35" xfId="0" applyFont="1" applyBorder="1" applyAlignment="1">
      <alignment vertical="top" wrapText="1"/>
    </xf>
    <xf numFmtId="0" fontId="1" fillId="0" borderId="8" xfId="0" applyFont="1" applyBorder="1" applyAlignment="1">
      <alignment horizontal="left" vertical="top" wrapText="1" indent="5"/>
    </xf>
    <xf numFmtId="0" fontId="19" fillId="0" borderId="8" xfId="0" applyFont="1" applyBorder="1" applyAlignment="1">
      <alignment horizontal="left" wrapText="1"/>
    </xf>
    <xf numFmtId="0" fontId="0" fillId="0" borderId="8" xfId="0" applyFont="1" applyBorder="1" applyAlignment="1">
      <alignment horizontal="left"/>
    </xf>
    <xf numFmtId="0" fontId="0" fillId="2" borderId="8" xfId="0" applyFont="1" applyFill="1" applyBorder="1" applyAlignment="1">
      <alignment horizontal="left"/>
    </xf>
    <xf numFmtId="0" fontId="0" fillId="3" borderId="8" xfId="0" applyFont="1" applyFill="1" applyBorder="1" applyAlignment="1">
      <alignment horizontal="left"/>
    </xf>
    <xf numFmtId="0" fontId="7" fillId="0" borderId="8" xfId="0" applyFont="1" applyBorder="1" applyAlignment="1">
      <alignment horizontal="left" wrapText="1"/>
    </xf>
    <xf numFmtId="0" fontId="13" fillId="0" borderId="8" xfId="0" applyFont="1" applyBorder="1" applyAlignment="1">
      <alignment horizontal="left" vertical="center"/>
    </xf>
    <xf numFmtId="0" fontId="0" fillId="0" borderId="33" xfId="0" applyBorder="1" applyAlignment="1">
      <alignment horizontal="left" vertical="center"/>
    </xf>
    <xf numFmtId="0" fontId="2"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3" xfId="0" applyFont="1" applyBorder="1" applyAlignment="1">
      <alignment horizontal="left" vertical="center" wrapText="1"/>
    </xf>
    <xf numFmtId="0" fontId="18" fillId="0" borderId="8" xfId="0" applyFont="1" applyBorder="1" applyAlignment="1">
      <alignment horizontal="left" vertical="center" wrapText="1"/>
    </xf>
    <xf numFmtId="0" fontId="7" fillId="0" borderId="35" xfId="0" applyFont="1" applyBorder="1" applyAlignment="1">
      <alignment horizontal="left" vertical="center" wrapText="1"/>
    </xf>
    <xf numFmtId="0" fontId="0" fillId="0" borderId="34" xfId="0" applyBorder="1" applyAlignment="1">
      <alignment horizontal="center" vertical="center"/>
    </xf>
    <xf numFmtId="0" fontId="2" fillId="0" borderId="34" xfId="0" applyFont="1" applyBorder="1" applyAlignment="1">
      <alignment horizontal="center" vertical="center" wrapText="1"/>
    </xf>
    <xf numFmtId="0" fontId="20" fillId="0" borderId="34" xfId="0" applyFont="1" applyBorder="1" applyAlignment="1">
      <alignment horizontal="center" vertical="center" wrapText="1"/>
    </xf>
    <xf numFmtId="0" fontId="0" fillId="0" borderId="8" xfId="0" applyBorder="1" applyAlignment="1">
      <alignment horizontal="center" vertical="center"/>
    </xf>
    <xf numFmtId="0" fontId="2" fillId="0" borderId="8" xfId="0" applyFont="1" applyBorder="1" applyAlignment="1">
      <alignment horizontal="center" vertical="center" wrapText="1"/>
    </xf>
    <xf numFmtId="0" fontId="0" fillId="0" borderId="8" xfId="0" applyBorder="1" applyAlignment="1">
      <alignment horizontal="center" vertical="center" wrapText="1"/>
    </xf>
    <xf numFmtId="0" fontId="7" fillId="0" borderId="8" xfId="0" applyFont="1" applyBorder="1" applyAlignment="1">
      <alignment horizontal="center" vertical="center" wrapText="1"/>
    </xf>
    <xf numFmtId="0" fontId="0"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31" fillId="0" borderId="8" xfId="0" applyFont="1" applyBorder="1" applyAlignment="1">
      <alignment horizontal="right" vertical="top" wrapText="1"/>
    </xf>
    <xf numFmtId="0" fontId="16" fillId="0" borderId="8" xfId="0" applyFont="1" applyBorder="1" applyAlignment="1">
      <alignment horizontal="center" vertical="top" wrapText="1"/>
    </xf>
    <xf numFmtId="0" fontId="19" fillId="0" borderId="8" xfId="0" applyFont="1" applyBorder="1" applyAlignment="1">
      <alignment horizontal="center" vertical="top" wrapText="1"/>
    </xf>
    <xf numFmtId="0" fontId="30" fillId="0" borderId="8" xfId="0" applyFont="1" applyBorder="1" applyAlignment="1">
      <alignment horizontal="center" vertical="top" wrapText="1"/>
    </xf>
    <xf numFmtId="0" fontId="6" fillId="0" borderId="8" xfId="0" applyFont="1" applyBorder="1" applyAlignment="1">
      <alignment horizontal="left" vertical="top" wrapText="1"/>
    </xf>
    <xf numFmtId="0" fontId="8" fillId="0" borderId="8" xfId="0" applyFont="1" applyBorder="1" applyAlignment="1">
      <alignment horizontal="center" vertical="top" wrapText="1"/>
    </xf>
    <xf numFmtId="0" fontId="10" fillId="0" borderId="8" xfId="0" applyFont="1" applyBorder="1" applyAlignment="1">
      <alignment horizontal="center" wrapText="1"/>
    </xf>
    <xf numFmtId="0" fontId="31" fillId="0" borderId="8" xfId="0" applyFont="1" applyBorder="1" applyAlignment="1">
      <alignment horizontal="center" vertical="top" wrapText="1"/>
    </xf>
    <xf numFmtId="0" fontId="44" fillId="0" borderId="8" xfId="0" applyFont="1" applyBorder="1" applyAlignment="1">
      <alignment horizontal="justify" vertical="top" wrapText="1"/>
    </xf>
    <xf numFmtId="0" fontId="14" fillId="0" borderId="0" xfId="0" applyFont="1" applyAlignment="1">
      <alignment wrapText="1"/>
    </xf>
    <xf numFmtId="0" fontId="1" fillId="0" borderId="8" xfId="0" applyFont="1" applyBorder="1" applyAlignment="1">
      <alignment horizontal="left" vertical="top" wrapText="1" indent="1"/>
    </xf>
    <xf numFmtId="0" fontId="19" fillId="0" borderId="8" xfId="0" applyFont="1" applyBorder="1" applyAlignment="1">
      <alignment horizontal="left" vertical="top" wrapText="1" indent="4"/>
    </xf>
    <xf numFmtId="0" fontId="41" fillId="0" borderId="8" xfId="0" applyFont="1" applyBorder="1" applyAlignment="1">
      <alignment vertical="top" wrapText="1"/>
    </xf>
    <xf numFmtId="0" fontId="47" fillId="0" borderId="8" xfId="0" applyFont="1" applyBorder="1" applyAlignment="1">
      <alignment vertical="top" wrapText="1"/>
    </xf>
    <xf numFmtId="0" fontId="22" fillId="0" borderId="8" xfId="0" applyFont="1" applyBorder="1" applyAlignment="1">
      <alignment vertical="top" wrapText="1"/>
    </xf>
    <xf numFmtId="0" fontId="24" fillId="0" borderId="8" xfId="0" applyFont="1" applyBorder="1" applyAlignment="1">
      <alignment vertical="top" wrapText="1"/>
    </xf>
    <xf numFmtId="0" fontId="41" fillId="0" borderId="8" xfId="0" applyFont="1" applyBorder="1" applyAlignment="1">
      <alignment horizontal="center" wrapText="1"/>
    </xf>
    <xf numFmtId="0" fontId="8"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15" fillId="0" borderId="0" xfId="0" applyFont="1" applyAlignment="1">
      <alignment horizontal="center" vertical="center"/>
    </xf>
    <xf numFmtId="0" fontId="0" fillId="0" borderId="0" xfId="0" applyAlignment="1">
      <alignment horizontal="center" vertical="center"/>
    </xf>
    <xf numFmtId="0" fontId="8" fillId="0" borderId="8" xfId="0" applyFont="1" applyBorder="1" applyAlignment="1">
      <alignment horizontal="left" wrapText="1"/>
    </xf>
    <xf numFmtId="0" fontId="38" fillId="0" borderId="8" xfId="0" applyFont="1" applyBorder="1" applyAlignment="1">
      <alignment horizontal="center" vertical="center" wrapText="1"/>
    </xf>
    <xf numFmtId="0" fontId="4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6" fillId="0" borderId="8" xfId="0" applyFont="1" applyBorder="1" applyAlignment="1">
      <alignment horizontal="left" wrapText="1"/>
    </xf>
    <xf numFmtId="0" fontId="20" fillId="0" borderId="8" xfId="0" applyFont="1" applyBorder="1" applyAlignment="1">
      <alignment horizontal="left" wrapText="1"/>
    </xf>
    <xf numFmtId="0" fontId="1" fillId="0" borderId="8" xfId="0" applyFont="1" applyBorder="1" applyAlignment="1">
      <alignment horizontal="left" wrapText="1" indent="3"/>
    </xf>
    <xf numFmtId="0" fontId="1" fillId="0" borderId="8" xfId="0" applyFont="1" applyBorder="1" applyAlignment="1">
      <alignment horizontal="left" wrapText="1" indent="5"/>
    </xf>
    <xf numFmtId="0" fontId="49" fillId="0" borderId="8" xfId="0" applyFont="1" applyBorder="1" applyAlignment="1">
      <alignment horizontal="left" wrapText="1"/>
    </xf>
    <xf numFmtId="0" fontId="1" fillId="0" borderId="8" xfId="0" applyFont="1" applyBorder="1" applyAlignment="1">
      <alignment horizontal="left" wrapText="1" indent="4"/>
    </xf>
    <xf numFmtId="0" fontId="40" fillId="0" borderId="8" xfId="0" applyFont="1" applyBorder="1" applyAlignment="1">
      <alignment horizontal="justify" vertical="top" wrapText="1"/>
    </xf>
    <xf numFmtId="0" fontId="52" fillId="0" borderId="0" xfId="0" applyFont="1"/>
    <xf numFmtId="0" fontId="38" fillId="0" borderId="8" xfId="0" applyFont="1" applyBorder="1" applyAlignment="1">
      <alignment horizontal="right" wrapText="1"/>
    </xf>
    <xf numFmtId="3" fontId="1" fillId="0" borderId="8" xfId="0" applyNumberFormat="1" applyFont="1" applyBorder="1" applyAlignment="1">
      <alignment horizontal="right" vertical="top" wrapText="1"/>
    </xf>
    <xf numFmtId="0" fontId="52" fillId="0" borderId="8" xfId="0" applyFont="1" applyBorder="1"/>
    <xf numFmtId="0" fontId="0" fillId="0" borderId="25" xfId="0" applyBorder="1" applyAlignment="1"/>
    <xf numFmtId="0" fontId="0" fillId="0" borderId="36" xfId="0" applyBorder="1" applyAlignment="1"/>
    <xf numFmtId="0" fontId="0" fillId="0" borderId="32" xfId="0" applyBorder="1" applyAlignment="1"/>
    <xf numFmtId="0" fontId="11" fillId="0" borderId="8" xfId="0" applyFont="1" applyBorder="1" applyAlignment="1">
      <alignment horizontal="center" wrapText="1"/>
    </xf>
    <xf numFmtId="0" fontId="2" fillId="0" borderId="34" xfId="0" applyFont="1" applyBorder="1" applyAlignment="1">
      <alignment horizontal="center" vertical="top" wrapText="1"/>
    </xf>
    <xf numFmtId="0" fontId="1" fillId="0" borderId="33" xfId="0" applyFont="1" applyBorder="1" applyAlignment="1">
      <alignment vertical="top" wrapText="1"/>
    </xf>
    <xf numFmtId="0" fontId="2" fillId="0" borderId="33" xfId="0" applyFont="1" applyBorder="1" applyAlignment="1">
      <alignment horizontal="justify" wrapText="1"/>
    </xf>
    <xf numFmtId="0" fontId="1" fillId="0" borderId="34" xfId="0" applyFont="1" applyBorder="1" applyAlignment="1">
      <alignment vertical="top" wrapText="1"/>
    </xf>
    <xf numFmtId="0" fontId="1" fillId="0" borderId="34" xfId="0" applyFont="1" applyBorder="1" applyAlignment="1">
      <alignment horizontal="justify" wrapText="1"/>
    </xf>
    <xf numFmtId="0" fontId="7" fillId="0" borderId="8" xfId="0" applyFont="1" applyBorder="1" applyAlignment="1">
      <alignment horizontal="left" vertical="top" wrapText="1"/>
    </xf>
    <xf numFmtId="1" fontId="0" fillId="0" borderId="8" xfId="0" applyNumberFormat="1" applyBorder="1"/>
    <xf numFmtId="1" fontId="1" fillId="0" borderId="8" xfId="0" applyNumberFormat="1" applyFont="1" applyBorder="1" applyAlignment="1">
      <alignment horizontal="right" wrapText="1"/>
    </xf>
    <xf numFmtId="1" fontId="1" fillId="0" borderId="8" xfId="0" applyNumberFormat="1" applyFont="1" applyBorder="1" applyAlignment="1"/>
    <xf numFmtId="1" fontId="1" fillId="0" borderId="8" xfId="0" applyNumberFormat="1" applyFont="1" applyBorder="1" applyAlignment="1">
      <alignment wrapText="1"/>
    </xf>
    <xf numFmtId="0" fontId="17" fillId="0" borderId="8" xfId="0" applyFont="1" applyBorder="1" applyAlignment="1">
      <alignment vertical="top"/>
    </xf>
    <xf numFmtId="0" fontId="7" fillId="0" borderId="8" xfId="0" applyFont="1" applyBorder="1" applyAlignment="1">
      <alignment vertical="top"/>
    </xf>
    <xf numFmtId="0" fontId="17" fillId="0" borderId="8" xfId="0" applyFont="1" applyBorder="1"/>
    <xf numFmtId="0" fontId="1" fillId="0" borderId="8" xfId="0" applyFont="1" applyBorder="1" applyAlignment="1">
      <alignment horizontal="center" vertical="top"/>
    </xf>
    <xf numFmtId="0" fontId="19" fillId="0" borderId="8" xfId="0" applyFont="1" applyBorder="1" applyAlignment="1">
      <alignment horizontal="center" vertical="top"/>
    </xf>
    <xf numFmtId="0" fontId="28" fillId="0" borderId="8" xfId="0" applyFont="1" applyBorder="1" applyAlignment="1">
      <alignment horizontal="center" vertical="top" wrapText="1"/>
    </xf>
    <xf numFmtId="0" fontId="0" fillId="0" borderId="0" xfId="0" applyBorder="1" applyAlignment="1"/>
    <xf numFmtId="1" fontId="0" fillId="0" borderId="0" xfId="0" applyNumberFormat="1" applyAlignment="1">
      <alignment horizontal="center"/>
    </xf>
    <xf numFmtId="0" fontId="13" fillId="0" borderId="42" xfId="0" applyFont="1" applyBorder="1" applyAlignment="1">
      <alignment horizontal="center"/>
    </xf>
    <xf numFmtId="0" fontId="1" fillId="0" borderId="10" xfId="0" applyFont="1" applyBorder="1" applyAlignment="1">
      <alignment horizontal="center"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9" xfId="0" applyFont="1" applyBorder="1" applyAlignment="1">
      <alignment wrapText="1"/>
    </xf>
    <xf numFmtId="0" fontId="1" fillId="0" borderId="10" xfId="0" applyFont="1" applyBorder="1" applyAlignment="1">
      <alignment wrapText="1"/>
    </xf>
    <xf numFmtId="0" fontId="1" fillId="0" borderId="29" xfId="0" applyFont="1" applyBorder="1" applyAlignment="1">
      <alignment wrapText="1"/>
    </xf>
    <xf numFmtId="0" fontId="1" fillId="0" borderId="30" xfId="0" applyFont="1" applyBorder="1" applyAlignment="1">
      <alignment wrapText="1"/>
    </xf>
    <xf numFmtId="0" fontId="1" fillId="0" borderId="30" xfId="0" applyFont="1" applyBorder="1" applyAlignment="1">
      <alignment vertical="top" wrapText="1"/>
    </xf>
    <xf numFmtId="0" fontId="15" fillId="0" borderId="0" xfId="0" applyFont="1" applyBorder="1" applyAlignment="1">
      <alignment horizontal="left"/>
    </xf>
    <xf numFmtId="0" fontId="0" fillId="2" borderId="0" xfId="0" applyFill="1" applyBorder="1" applyAlignment="1"/>
    <xf numFmtId="0" fontId="0" fillId="3" borderId="0" xfId="0" applyFill="1" applyBorder="1" applyAlignment="1"/>
    <xf numFmtId="0" fontId="0" fillId="0" borderId="29" xfId="0" applyBorder="1" applyAlignment="1"/>
    <xf numFmtId="0" fontId="1" fillId="0" borderId="45" xfId="0" applyFont="1" applyBorder="1" applyAlignment="1">
      <alignment vertical="top" wrapText="1"/>
    </xf>
    <xf numFmtId="0" fontId="0" fillId="2" borderId="0" xfId="0" applyFont="1" applyFill="1" applyBorder="1" applyAlignment="1">
      <alignment vertical="center"/>
    </xf>
    <xf numFmtId="0" fontId="1" fillId="2" borderId="0" xfId="0" applyFont="1" applyFill="1" applyBorder="1" applyAlignment="1">
      <alignment vertical="center" wrapText="1"/>
    </xf>
    <xf numFmtId="0" fontId="0" fillId="3" borderId="0" xfId="0" applyFont="1" applyFill="1" applyBorder="1" applyAlignment="1">
      <alignment vertical="center"/>
    </xf>
    <xf numFmtId="0" fontId="0" fillId="2" borderId="0" xfId="0" applyFont="1" applyFill="1" applyBorder="1" applyAlignment="1">
      <alignment horizontal="center"/>
    </xf>
    <xf numFmtId="0" fontId="0" fillId="3" borderId="38" xfId="0" applyFont="1" applyFill="1" applyBorder="1" applyAlignment="1">
      <alignment vertical="center"/>
    </xf>
    <xf numFmtId="0" fontId="0" fillId="3" borderId="37" xfId="0" applyFont="1" applyFill="1" applyBorder="1" applyAlignment="1">
      <alignment vertical="center"/>
    </xf>
    <xf numFmtId="0" fontId="0" fillId="3" borderId="13" xfId="0" applyFont="1" applyFill="1" applyBorder="1" applyAlignment="1">
      <alignment vertical="center"/>
    </xf>
    <xf numFmtId="0" fontId="8" fillId="0" borderId="8" xfId="0" applyFont="1" applyBorder="1" applyAlignment="1">
      <alignment horizontal="left" vertical="center" wrapText="1"/>
    </xf>
    <xf numFmtId="0" fontId="8" fillId="0" borderId="16" xfId="0" applyFont="1" applyBorder="1" applyAlignment="1">
      <alignment vertical="top" wrapText="1"/>
    </xf>
    <xf numFmtId="0" fontId="1" fillId="0" borderId="15" xfId="0" applyFont="1" applyBorder="1" applyAlignment="1">
      <alignment wrapText="1"/>
    </xf>
    <xf numFmtId="0" fontId="1" fillId="0" borderId="16" xfId="0" applyFont="1" applyBorder="1" applyAlignment="1">
      <alignment wrapText="1"/>
    </xf>
    <xf numFmtId="0" fontId="1" fillId="0" borderId="17" xfId="0" applyFont="1" applyBorder="1" applyAlignment="1">
      <alignment wrapText="1"/>
    </xf>
    <xf numFmtId="0" fontId="29" fillId="0" borderId="8" xfId="0" applyFont="1" applyBorder="1" applyAlignment="1">
      <alignment horizontal="justify" vertical="top" wrapText="1"/>
    </xf>
    <xf numFmtId="0" fontId="19" fillId="0" borderId="8" xfId="0" applyFont="1" applyBorder="1" applyAlignment="1">
      <alignment horizontal="justify" wrapText="1"/>
    </xf>
    <xf numFmtId="0" fontId="29" fillId="0" borderId="8" xfId="0" applyFont="1" applyBorder="1" applyAlignment="1">
      <alignment horizontal="justify" wrapText="1"/>
    </xf>
    <xf numFmtId="0" fontId="19" fillId="0" borderId="8" xfId="0" applyFont="1" applyBorder="1" applyAlignment="1">
      <alignment horizontal="justify" vertical="top" wrapText="1"/>
    </xf>
    <xf numFmtId="0" fontId="35" fillId="0" borderId="8" xfId="0" applyFont="1" applyBorder="1" applyAlignment="1">
      <alignment horizontal="justify" wrapText="1"/>
    </xf>
    <xf numFmtId="0" fontId="1" fillId="0" borderId="33" xfId="0" applyFont="1" applyBorder="1" applyAlignment="1">
      <alignment horizontal="justify" wrapText="1"/>
    </xf>
    <xf numFmtId="0" fontId="2" fillId="0" borderId="29" xfId="0" applyFont="1" applyBorder="1" applyAlignment="1">
      <alignment horizontal="justify" wrapText="1"/>
    </xf>
    <xf numFmtId="0" fontId="30" fillId="0" borderId="8" xfId="0" applyFont="1" applyBorder="1" applyAlignment="1">
      <alignment horizontal="right" vertical="top" wrapText="1"/>
    </xf>
    <xf numFmtId="0" fontId="30" fillId="0" borderId="8" xfId="0" applyFont="1" applyBorder="1" applyAlignment="1">
      <alignment vertical="top" wrapText="1"/>
    </xf>
    <xf numFmtId="0" fontId="0" fillId="0" borderId="15" xfId="0" applyBorder="1"/>
    <xf numFmtId="0" fontId="2" fillId="0" borderId="33" xfId="0" applyFont="1" applyBorder="1" applyAlignment="1">
      <alignment horizontal="left" wrapText="1"/>
    </xf>
    <xf numFmtId="0" fontId="0" fillId="0" borderId="25" xfId="0" applyBorder="1" applyAlignment="1">
      <alignment horizontal="left" wrapText="1"/>
    </xf>
    <xf numFmtId="0" fontId="2" fillId="0" borderId="9" xfId="0" applyFont="1" applyBorder="1" applyAlignment="1">
      <alignment horizontal="right" wrapText="1"/>
    </xf>
    <xf numFmtId="0" fontId="1" fillId="0" borderId="14" xfId="0" applyFont="1" applyBorder="1" applyAlignment="1">
      <alignment vertical="top" wrapText="1"/>
    </xf>
    <xf numFmtId="0" fontId="0" fillId="2" borderId="7" xfId="0" applyFill="1" applyBorder="1"/>
    <xf numFmtId="0" fontId="0" fillId="2" borderId="1" xfId="0" applyFill="1" applyBorder="1"/>
    <xf numFmtId="0" fontId="19" fillId="0" borderId="9" xfId="0" applyFont="1" applyBorder="1" applyAlignment="1">
      <alignment wrapText="1"/>
    </xf>
    <xf numFmtId="0" fontId="19" fillId="0" borderId="10" xfId="0" applyFont="1" applyBorder="1" applyAlignment="1">
      <alignment wrapText="1"/>
    </xf>
    <xf numFmtId="0" fontId="19" fillId="0" borderId="14" xfId="0" applyFont="1" applyBorder="1" applyAlignment="1">
      <alignment wrapText="1"/>
    </xf>
    <xf numFmtId="0" fontId="19" fillId="0" borderId="9" xfId="0" applyFont="1" applyBorder="1" applyAlignment="1">
      <alignment vertical="top" wrapText="1"/>
    </xf>
    <xf numFmtId="0" fontId="19" fillId="0" borderId="10" xfId="0" applyFont="1" applyBorder="1" applyAlignment="1">
      <alignment vertical="top" wrapText="1"/>
    </xf>
    <xf numFmtId="1" fontId="0" fillId="0" borderId="8" xfId="0" applyNumberFormat="1" applyBorder="1" applyAlignment="1">
      <alignment horizontal="left"/>
    </xf>
    <xf numFmtId="0" fontId="2" fillId="0" borderId="44" xfId="0" applyFont="1" applyBorder="1" applyAlignment="1">
      <alignment vertical="top" wrapText="1"/>
    </xf>
    <xf numFmtId="0" fontId="2" fillId="0" borderId="45" xfId="0" applyFont="1" applyBorder="1" applyAlignment="1">
      <alignment vertical="top" wrapText="1"/>
    </xf>
    <xf numFmtId="0" fontId="19" fillId="0" borderId="9" xfId="0" applyFont="1" applyBorder="1" applyAlignment="1">
      <alignment vertical="center" wrapText="1"/>
    </xf>
    <xf numFmtId="0" fontId="19" fillId="0" borderId="10" xfId="0" applyFont="1" applyBorder="1" applyAlignment="1">
      <alignment vertical="center" wrapText="1"/>
    </xf>
    <xf numFmtId="0" fontId="37" fillId="0" borderId="8" xfId="0" applyFont="1" applyBorder="1" applyAlignment="1">
      <alignment horizontal="left" vertical="center"/>
    </xf>
    <xf numFmtId="0" fontId="19" fillId="0" borderId="14" xfId="0" applyFont="1" applyBorder="1" applyAlignment="1">
      <alignment vertical="center" wrapText="1"/>
    </xf>
    <xf numFmtId="0" fontId="57" fillId="0" borderId="8" xfId="0" applyFont="1" applyBorder="1" applyAlignment="1">
      <alignment horizontal="left" vertical="center" wrapText="1"/>
    </xf>
    <xf numFmtId="0" fontId="2" fillId="0" borderId="33" xfId="0" applyFont="1" applyBorder="1" applyAlignment="1">
      <alignment horizontal="left" vertical="top" wrapText="1"/>
    </xf>
    <xf numFmtId="1" fontId="0" fillId="0" borderId="8" xfId="0" applyNumberFormat="1" applyBorder="1" applyAlignment="1">
      <alignment horizontal="center"/>
    </xf>
    <xf numFmtId="0" fontId="11" fillId="0" borderId="8" xfId="0" applyFont="1" applyBorder="1" applyAlignment="1">
      <alignmen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0" fillId="2" borderId="0" xfId="0" applyFont="1" applyFill="1" applyBorder="1" applyAlignment="1">
      <alignment horizontal="left"/>
    </xf>
    <xf numFmtId="0" fontId="0" fillId="3" borderId="0" xfId="0" applyFont="1" applyFill="1" applyBorder="1" applyAlignment="1">
      <alignment horizontal="left"/>
    </xf>
    <xf numFmtId="0" fontId="56" fillId="0" borderId="8" xfId="0" applyFont="1" applyBorder="1" applyAlignment="1">
      <alignment vertical="top"/>
    </xf>
    <xf numFmtId="0" fontId="56" fillId="0" borderId="8" xfId="0" applyFont="1" applyBorder="1" applyAlignment="1">
      <alignment vertical="center"/>
    </xf>
    <xf numFmtId="0" fontId="0" fillId="0" borderId="0" xfId="0" applyAlignment="1">
      <alignment horizontal="left" vertical="top"/>
    </xf>
    <xf numFmtId="1" fontId="29" fillId="0" borderId="8" xfId="0" applyNumberFormat="1" applyFont="1" applyBorder="1" applyAlignment="1">
      <alignment vertical="top" wrapText="1"/>
    </xf>
    <xf numFmtId="0" fontId="59" fillId="0" borderId="8" xfId="0" applyFont="1" applyBorder="1" applyAlignment="1">
      <alignment vertical="center"/>
    </xf>
    <xf numFmtId="0" fontId="60" fillId="0" borderId="16" xfId="0" applyFont="1" applyBorder="1" applyAlignment="1">
      <alignment vertical="center"/>
    </xf>
    <xf numFmtId="0" fontId="61" fillId="0" borderId="16" xfId="0" applyFont="1" applyBorder="1" applyAlignment="1">
      <alignment horizontal="right"/>
    </xf>
    <xf numFmtId="0" fontId="60" fillId="0" borderId="16" xfId="0" applyFont="1" applyBorder="1" applyAlignment="1">
      <alignment horizontal="right"/>
    </xf>
    <xf numFmtId="0" fontId="60" fillId="0" borderId="17" xfId="0" applyFont="1" applyBorder="1" applyAlignment="1">
      <alignment vertical="center"/>
    </xf>
    <xf numFmtId="0" fontId="62" fillId="0" borderId="8" xfId="0" applyFont="1" applyBorder="1" applyAlignment="1">
      <alignment vertical="top"/>
    </xf>
    <xf numFmtId="0" fontId="63" fillId="0" borderId="0" xfId="0" applyFont="1"/>
    <xf numFmtId="0" fontId="62" fillId="0" borderId="17" xfId="0" applyFont="1" applyBorder="1" applyAlignment="1">
      <alignment vertical="top"/>
    </xf>
    <xf numFmtId="0" fontId="62" fillId="0" borderId="8" xfId="0" applyFont="1" applyBorder="1" applyAlignment="1">
      <alignment horizontal="right"/>
    </xf>
    <xf numFmtId="0" fontId="60" fillId="0" borderId="8" xfId="0" applyFont="1" applyBorder="1" applyAlignment="1">
      <alignment vertical="center"/>
    </xf>
    <xf numFmtId="0" fontId="63" fillId="0" borderId="8" xfId="0" applyFont="1" applyBorder="1"/>
    <xf numFmtId="0" fontId="65" fillId="0" borderId="9" xfId="0" applyFont="1" applyBorder="1" applyAlignment="1">
      <alignment vertical="center" wrapText="1"/>
    </xf>
    <xf numFmtId="0" fontId="66" fillId="0" borderId="18" xfId="0" applyFont="1" applyBorder="1" applyAlignment="1">
      <alignment horizontal="right" wrapText="1"/>
    </xf>
    <xf numFmtId="0" fontId="65" fillId="0" borderId="18" xfId="0" applyFont="1" applyBorder="1" applyAlignment="1">
      <alignment horizontal="right" wrapText="1"/>
    </xf>
    <xf numFmtId="0" fontId="65" fillId="0" borderId="18" xfId="0" applyFont="1" applyBorder="1" applyAlignment="1">
      <alignment vertical="center" wrapText="1"/>
    </xf>
    <xf numFmtId="0" fontId="65" fillId="0" borderId="12" xfId="0" applyFont="1" applyBorder="1" applyAlignment="1">
      <alignment vertical="center" wrapText="1"/>
    </xf>
    <xf numFmtId="0" fontId="60" fillId="0" borderId="15" xfId="0" applyFont="1" applyBorder="1" applyAlignment="1">
      <alignment vertical="center"/>
    </xf>
    <xf numFmtId="0" fontId="69" fillId="0" borderId="16" xfId="0" applyFont="1" applyBorder="1" applyAlignment="1">
      <alignment vertical="top" wrapText="1"/>
    </xf>
    <xf numFmtId="0" fontId="69" fillId="0" borderId="17" xfId="0" applyFont="1" applyBorder="1" applyAlignment="1">
      <alignment vertical="top" wrapText="1"/>
    </xf>
    <xf numFmtId="0" fontId="60" fillId="0" borderId="0" xfId="0" applyFont="1" applyBorder="1" applyAlignment="1">
      <alignment vertical="center" wrapText="1"/>
    </xf>
    <xf numFmtId="0" fontId="61" fillId="0" borderId="0" xfId="0" applyFont="1" applyBorder="1" applyAlignment="1">
      <alignment horizontal="right" wrapText="1"/>
    </xf>
    <xf numFmtId="0" fontId="60" fillId="0" borderId="0" xfId="0" applyFont="1" applyBorder="1" applyAlignment="1">
      <alignment horizontal="right" wrapText="1"/>
    </xf>
    <xf numFmtId="0" fontId="60" fillId="0" borderId="47" xfId="0" applyFont="1" applyBorder="1" applyAlignment="1">
      <alignment vertical="center" wrapText="1"/>
    </xf>
    <xf numFmtId="0" fontId="64" fillId="0" borderId="8" xfId="0" applyFont="1" applyBorder="1" applyAlignment="1">
      <alignment horizontal="center" vertical="center"/>
    </xf>
    <xf numFmtId="0" fontId="71" fillId="0" borderId="8" xfId="0" applyFont="1" applyBorder="1" applyAlignment="1">
      <alignment horizontal="left" vertical="top"/>
    </xf>
    <xf numFmtId="0" fontId="71" fillId="0" borderId="8" xfId="0" applyFont="1" applyBorder="1" applyAlignment="1">
      <alignment horizontal="left" vertical="top" wrapText="1"/>
    </xf>
    <xf numFmtId="0" fontId="70" fillId="0" borderId="8" xfId="0" applyFont="1" applyBorder="1" applyAlignment="1">
      <alignment vertical="center" wrapText="1"/>
    </xf>
    <xf numFmtId="0" fontId="60" fillId="0" borderId="8" xfId="0" applyFont="1" applyBorder="1" applyAlignment="1">
      <alignment horizontal="left" vertical="top"/>
    </xf>
    <xf numFmtId="0" fontId="60" fillId="0" borderId="8" xfId="0" applyFont="1" applyBorder="1" applyAlignment="1">
      <alignment horizontal="center" vertical="top" wrapText="1"/>
    </xf>
    <xf numFmtId="0" fontId="61" fillId="0" borderId="8" xfId="0" applyFont="1" applyBorder="1" applyAlignment="1">
      <alignment horizontal="right" wrapText="1"/>
    </xf>
    <xf numFmtId="0" fontId="71" fillId="0" borderId="8" xfId="0" applyFont="1" applyBorder="1" applyAlignment="1">
      <alignment horizontal="right"/>
    </xf>
    <xf numFmtId="0" fontId="71" fillId="0" borderId="8" xfId="0" applyFont="1" applyBorder="1" applyAlignment="1">
      <alignment vertical="center"/>
    </xf>
    <xf numFmtId="0" fontId="64" fillId="0" borderId="8" xfId="0" applyFont="1" applyBorder="1" applyAlignment="1">
      <alignment horizontal="right"/>
    </xf>
    <xf numFmtId="0" fontId="72" fillId="0" borderId="8" xfId="0" applyFont="1" applyBorder="1" applyAlignment="1">
      <alignment horizontal="left" vertical="top"/>
    </xf>
    <xf numFmtId="0" fontId="72" fillId="0" borderId="8" xfId="0" applyFont="1" applyBorder="1" applyAlignment="1">
      <alignment horizontal="left" vertical="top" wrapText="1"/>
    </xf>
    <xf numFmtId="0" fontId="73" fillId="0" borderId="8" xfId="0" applyFont="1" applyBorder="1" applyAlignment="1">
      <alignment horizontal="right"/>
    </xf>
    <xf numFmtId="0" fontId="74" fillId="0" borderId="8" xfId="0" applyFont="1" applyBorder="1" applyAlignment="1">
      <alignment horizontal="right"/>
    </xf>
    <xf numFmtId="0" fontId="74" fillId="0" borderId="8" xfId="0" applyFont="1" applyBorder="1" applyAlignment="1">
      <alignment vertical="center"/>
    </xf>
    <xf numFmtId="0" fontId="60" fillId="0" borderId="8" xfId="0" applyFont="1" applyBorder="1" applyAlignment="1">
      <alignment horizontal="left" vertical="top" wrapText="1"/>
    </xf>
    <xf numFmtId="0" fontId="74" fillId="0" borderId="8" xfId="0" applyFont="1" applyBorder="1" applyAlignment="1">
      <alignment horizontal="left" vertical="top"/>
    </xf>
    <xf numFmtId="0" fontId="74" fillId="0" borderId="8" xfId="0" applyFont="1" applyBorder="1" applyAlignment="1">
      <alignment horizontal="left" vertical="top" wrapText="1"/>
    </xf>
    <xf numFmtId="0" fontId="55" fillId="0" borderId="8" xfId="4" applyFont="1" applyFill="1" applyBorder="1" applyAlignment="1" applyProtection="1">
      <alignment horizontal="center" vertical="center"/>
      <protection locked="0"/>
    </xf>
    <xf numFmtId="0" fontId="61" fillId="0" borderId="8" xfId="0" applyFont="1" applyBorder="1" applyAlignment="1">
      <alignment horizontal="right"/>
    </xf>
    <xf numFmtId="0" fontId="60" fillId="0" borderId="8" xfId="0" applyFont="1" applyBorder="1" applyAlignment="1">
      <alignment horizontal="right"/>
    </xf>
    <xf numFmtId="0" fontId="71" fillId="0" borderId="8" xfId="0" applyFont="1" applyFill="1" applyBorder="1" applyAlignment="1">
      <alignment horizontal="left" vertical="top"/>
    </xf>
    <xf numFmtId="0" fontId="71" fillId="0" borderId="8" xfId="0" applyFont="1" applyFill="1" applyBorder="1" applyAlignment="1">
      <alignment horizontal="left" vertical="top" wrapText="1"/>
    </xf>
    <xf numFmtId="0" fontId="64" fillId="0" borderId="8" xfId="0" applyFont="1" applyFill="1" applyBorder="1" applyAlignment="1">
      <alignment horizontal="right"/>
    </xf>
    <xf numFmtId="0" fontId="71" fillId="0" borderId="8" xfId="0" applyFont="1" applyFill="1" applyBorder="1" applyAlignment="1">
      <alignment horizontal="right"/>
    </xf>
    <xf numFmtId="0" fontId="71" fillId="0" borderId="8" xfId="0" applyFont="1" applyFill="1" applyBorder="1" applyAlignment="1">
      <alignment vertical="center"/>
    </xf>
    <xf numFmtId="0" fontId="0" fillId="0" borderId="0" xfId="0" applyFill="1"/>
    <xf numFmtId="0" fontId="73" fillId="0" borderId="8" xfId="0" applyFont="1" applyBorder="1" applyAlignment="1">
      <alignment horizontal="right" wrapText="1"/>
    </xf>
    <xf numFmtId="0" fontId="74" fillId="0" borderId="8" xfId="0" applyFont="1" applyBorder="1" applyAlignment="1">
      <alignment horizontal="right" wrapText="1"/>
    </xf>
    <xf numFmtId="0" fontId="60" fillId="0" borderId="8" xfId="0" applyFont="1" applyBorder="1" applyAlignment="1">
      <alignment horizontal="right" vertical="top" wrapText="1"/>
    </xf>
    <xf numFmtId="0" fontId="72" fillId="0" borderId="8" xfId="0" applyFont="1" applyBorder="1" applyAlignment="1">
      <alignment vertical="center"/>
    </xf>
    <xf numFmtId="2" fontId="74" fillId="0" borderId="8" xfId="0" applyNumberFormat="1" applyFont="1" applyBorder="1" applyAlignment="1">
      <alignment horizontal="left" vertical="top" wrapText="1"/>
    </xf>
    <xf numFmtId="2" fontId="71" fillId="0" borderId="8" xfId="0" applyNumberFormat="1" applyFont="1" applyBorder="1" applyAlignment="1">
      <alignment horizontal="left" vertical="top" wrapText="1"/>
    </xf>
    <xf numFmtId="0" fontId="62" fillId="0" borderId="8" xfId="0" applyFont="1" applyBorder="1" applyAlignment="1">
      <alignment horizontal="left" vertical="top"/>
    </xf>
    <xf numFmtId="0" fontId="75" fillId="0" borderId="8" xfId="0" applyFont="1" applyBorder="1" applyAlignment="1">
      <alignment horizontal="right"/>
    </xf>
    <xf numFmtId="0" fontId="0" fillId="0" borderId="8" xfId="0" applyBorder="1" applyAlignment="1">
      <alignment horizontal="right"/>
    </xf>
    <xf numFmtId="0" fontId="75" fillId="0" borderId="0" xfId="0" applyFont="1" applyAlignment="1">
      <alignment horizontal="right"/>
    </xf>
    <xf numFmtId="0" fontId="0" fillId="0" borderId="0" xfId="0" applyAlignment="1">
      <alignment horizontal="right"/>
    </xf>
    <xf numFmtId="0" fontId="69" fillId="0" borderId="8" xfId="0" applyFont="1" applyBorder="1" applyAlignment="1">
      <alignment horizontal="left" vertical="top" wrapText="1"/>
    </xf>
    <xf numFmtId="0" fontId="69" fillId="0" borderId="8" xfId="0" applyFont="1" applyBorder="1" applyAlignment="1">
      <alignment horizontal="right"/>
    </xf>
    <xf numFmtId="0" fontId="69" fillId="0" borderId="8" xfId="0" applyFont="1" applyBorder="1" applyAlignment="1">
      <alignment vertical="top"/>
    </xf>
    <xf numFmtId="0" fontId="63" fillId="0" borderId="0" xfId="0" applyFont="1" applyFill="1" applyAlignment="1">
      <alignment horizontal="left" vertical="top"/>
    </xf>
    <xf numFmtId="0" fontId="75" fillId="0" borderId="0" xfId="0" applyFont="1" applyFill="1" applyAlignment="1">
      <alignment horizontal="right"/>
    </xf>
    <xf numFmtId="0" fontId="63" fillId="0" borderId="0" xfId="0" applyFont="1" applyFill="1" applyAlignment="1">
      <alignment horizontal="right"/>
    </xf>
    <xf numFmtId="0" fontId="63" fillId="0" borderId="0" xfId="0" applyFont="1" applyFill="1"/>
    <xf numFmtId="0" fontId="63" fillId="0" borderId="0" xfId="0" applyFont="1" applyAlignment="1">
      <alignment horizontal="left" vertical="top"/>
    </xf>
    <xf numFmtId="0" fontId="63" fillId="0" borderId="8" xfId="0" applyFont="1" applyBorder="1" applyAlignment="1">
      <alignment horizontal="right"/>
    </xf>
    <xf numFmtId="0" fontId="63" fillId="0" borderId="0" xfId="0" applyFont="1" applyAlignment="1">
      <alignment horizontal="right"/>
    </xf>
    <xf numFmtId="0" fontId="75" fillId="0" borderId="16" xfId="0" applyFont="1" applyBorder="1" applyAlignment="1">
      <alignment horizontal="right"/>
    </xf>
    <xf numFmtId="0" fontId="63" fillId="0" borderId="16" xfId="0" applyFont="1" applyBorder="1" applyAlignment="1">
      <alignment horizontal="right"/>
    </xf>
    <xf numFmtId="0" fontId="71" fillId="0" borderId="0" xfId="0" applyFont="1" applyBorder="1" applyAlignment="1">
      <alignment horizontal="left" vertical="top"/>
    </xf>
    <xf numFmtId="0" fontId="60" fillId="0" borderId="0" xfId="0" applyFont="1" applyBorder="1" applyAlignment="1">
      <alignment horizontal="right" vertical="top" wrapText="1"/>
    </xf>
    <xf numFmtId="0" fontId="75" fillId="0" borderId="0" xfId="0" applyFont="1" applyBorder="1" applyAlignment="1">
      <alignment horizontal="right"/>
    </xf>
    <xf numFmtId="0" fontId="63" fillId="0" borderId="0" xfId="0" applyFont="1" applyBorder="1" applyAlignment="1">
      <alignment horizontal="right"/>
    </xf>
    <xf numFmtId="0" fontId="71" fillId="0" borderId="0" xfId="0" applyFont="1" applyBorder="1" applyAlignment="1">
      <alignment vertical="center"/>
    </xf>
    <xf numFmtId="0" fontId="74" fillId="0" borderId="0" xfId="0" applyFont="1" applyBorder="1" applyAlignment="1">
      <alignment horizontal="left" vertical="top"/>
    </xf>
    <xf numFmtId="0" fontId="69" fillId="0" borderId="0" xfId="0" applyFont="1" applyBorder="1" applyAlignment="1">
      <alignment horizontal="left" vertical="top" wrapText="1"/>
    </xf>
    <xf numFmtId="0" fontId="73" fillId="0" borderId="0" xfId="0" applyFont="1" applyBorder="1" applyAlignment="1">
      <alignment horizontal="right"/>
    </xf>
    <xf numFmtId="0" fontId="74" fillId="0" borderId="0" xfId="0" applyFont="1" applyBorder="1" applyAlignment="1">
      <alignment horizontal="right"/>
    </xf>
    <xf numFmtId="0" fontId="74" fillId="0" borderId="0" xfId="0" applyFont="1" applyBorder="1" applyAlignment="1">
      <alignment vertical="center"/>
    </xf>
    <xf numFmtId="0" fontId="72" fillId="0" borderId="0" xfId="0" applyFont="1" applyBorder="1" applyAlignment="1">
      <alignment vertical="center"/>
    </xf>
    <xf numFmtId="0" fontId="62" fillId="0" borderId="0" xfId="0" applyFont="1" applyBorder="1" applyAlignment="1">
      <alignment horizontal="left" vertical="top"/>
    </xf>
    <xf numFmtId="0" fontId="72" fillId="0" borderId="0" xfId="0" applyFont="1" applyBorder="1" applyAlignment="1">
      <alignment horizontal="left" vertical="top" wrapText="1"/>
    </xf>
    <xf numFmtId="0" fontId="78" fillId="0" borderId="8" xfId="0" applyFont="1" applyBorder="1" applyAlignment="1">
      <alignment horizontal="left" vertical="top" wrapText="1"/>
    </xf>
    <xf numFmtId="0" fontId="69" fillId="0" borderId="0" xfId="0" applyFont="1" applyBorder="1" applyAlignment="1">
      <alignment horizontal="left" vertical="top"/>
    </xf>
    <xf numFmtId="0" fontId="69" fillId="0" borderId="0" xfId="0" applyFont="1" applyBorder="1" applyAlignment="1">
      <alignment horizontal="right"/>
    </xf>
    <xf numFmtId="0" fontId="69" fillId="0" borderId="0" xfId="0" applyFont="1" applyBorder="1" applyAlignment="1">
      <alignment vertical="top"/>
    </xf>
    <xf numFmtId="0" fontId="60" fillId="0" borderId="8" xfId="0" applyFont="1" applyBorder="1" applyAlignment="1">
      <alignment horizontal="right" vertical="top"/>
    </xf>
    <xf numFmtId="0" fontId="72" fillId="0" borderId="0" xfId="0" applyFont="1" applyBorder="1" applyAlignment="1">
      <alignment horizontal="left" vertical="top"/>
    </xf>
    <xf numFmtId="0" fontId="0" fillId="0" borderId="0" xfId="0" applyBorder="1" applyAlignment="1">
      <alignment horizontal="left" vertical="top"/>
    </xf>
    <xf numFmtId="0" fontId="0" fillId="0" borderId="0" xfId="0" applyBorder="1" applyAlignment="1">
      <alignment horizontal="right"/>
    </xf>
    <xf numFmtId="0" fontId="79" fillId="0" borderId="0" xfId="0" applyFont="1" applyBorder="1" applyAlignment="1">
      <alignment horizontal="right"/>
    </xf>
    <xf numFmtId="0" fontId="80" fillId="0" borderId="0" xfId="0" applyFont="1" applyBorder="1" applyAlignment="1">
      <alignment horizontal="right"/>
    </xf>
    <xf numFmtId="0" fontId="80" fillId="0" borderId="0" xfId="0" applyFont="1" applyBorder="1" applyAlignment="1">
      <alignment vertical="center"/>
    </xf>
    <xf numFmtId="0" fontId="62" fillId="0" borderId="8" xfId="0" applyFont="1" applyBorder="1" applyAlignment="1">
      <alignment horizontal="right" wrapText="1"/>
    </xf>
    <xf numFmtId="0" fontId="62" fillId="0" borderId="8" xfId="0" applyFont="1" applyBorder="1" applyAlignment="1">
      <alignment vertical="center" wrapText="1"/>
    </xf>
    <xf numFmtId="0" fontId="60" fillId="0" borderId="8" xfId="0" applyFont="1" applyBorder="1" applyAlignment="1">
      <alignment horizontal="right" vertical="center" wrapText="1"/>
    </xf>
    <xf numFmtId="0" fontId="69" fillId="0" borderId="8" xfId="0" applyFont="1" applyBorder="1" applyAlignment="1">
      <alignment horizontal="left" vertical="top"/>
    </xf>
    <xf numFmtId="0" fontId="81" fillId="0" borderId="8" xfId="0" applyFont="1" applyBorder="1" applyAlignment="1">
      <alignment horizontal="right" wrapText="1"/>
    </xf>
    <xf numFmtId="0" fontId="72" fillId="0" borderId="8" xfId="0" applyFont="1" applyBorder="1" applyAlignment="1">
      <alignment horizontal="right" wrapText="1"/>
    </xf>
    <xf numFmtId="0" fontId="72" fillId="0" borderId="8" xfId="0" applyFont="1" applyBorder="1" applyAlignment="1">
      <alignment vertical="center" wrapText="1"/>
    </xf>
    <xf numFmtId="0" fontId="62" fillId="0" borderId="8" xfId="0" applyFont="1" applyBorder="1"/>
    <xf numFmtId="0" fontId="71" fillId="0" borderId="8" xfId="0" applyNumberFormat="1" applyFont="1" applyBorder="1" applyAlignment="1">
      <alignment horizontal="left" vertical="top" wrapText="1"/>
    </xf>
    <xf numFmtId="2" fontId="82" fillId="0" borderId="8" xfId="0" applyNumberFormat="1" applyFont="1" applyBorder="1" applyAlignment="1">
      <alignment horizontal="left" vertical="top" wrapText="1"/>
    </xf>
    <xf numFmtId="0" fontId="63" fillId="0" borderId="8" xfId="0" applyFont="1" applyBorder="1" applyAlignment="1">
      <alignment horizontal="left" vertical="top"/>
    </xf>
    <xf numFmtId="0" fontId="60" fillId="0" borderId="0" xfId="0" applyFont="1" applyBorder="1" applyAlignment="1">
      <alignment horizontal="right" vertical="center" wrapText="1"/>
    </xf>
    <xf numFmtId="0" fontId="71" fillId="0" borderId="0" xfId="0" applyFont="1" applyBorder="1" applyAlignment="1">
      <alignment vertical="center" wrapText="1"/>
    </xf>
    <xf numFmtId="0" fontId="60" fillId="0" borderId="8" xfId="0" applyFont="1" applyBorder="1" applyAlignment="1">
      <alignment horizontal="right" wrapText="1"/>
    </xf>
    <xf numFmtId="0" fontId="60" fillId="0" borderId="8" xfId="0" applyFont="1" applyBorder="1" applyAlignment="1">
      <alignment vertical="center" wrapText="1"/>
    </xf>
    <xf numFmtId="0" fontId="74" fillId="0" borderId="8" xfId="0" applyFont="1" applyBorder="1" applyAlignment="1">
      <alignment vertical="center" wrapText="1"/>
    </xf>
    <xf numFmtId="0" fontId="72" fillId="0" borderId="0" xfId="0" applyFont="1" applyBorder="1" applyAlignment="1">
      <alignment horizontal="right" vertical="center" wrapText="1"/>
    </xf>
    <xf numFmtId="0" fontId="74" fillId="0" borderId="0" xfId="0" applyFont="1" applyBorder="1" applyAlignment="1">
      <alignment vertical="center" wrapText="1"/>
    </xf>
    <xf numFmtId="0" fontId="81" fillId="0" borderId="0" xfId="0" applyFont="1" applyBorder="1" applyAlignment="1">
      <alignment horizontal="right" wrapText="1"/>
    </xf>
    <xf numFmtId="0" fontId="72" fillId="0" borderId="0" xfId="0" applyFont="1" applyBorder="1" applyAlignment="1">
      <alignment horizontal="right" wrapText="1"/>
    </xf>
    <xf numFmtId="0" fontId="72" fillId="0" borderId="0" xfId="0" applyFont="1" applyBorder="1" applyAlignment="1">
      <alignment vertical="center" wrapText="1"/>
    </xf>
    <xf numFmtId="0" fontId="73" fillId="0" borderId="0" xfId="0" applyFont="1" applyBorder="1" applyAlignment="1">
      <alignment horizontal="right" wrapText="1"/>
    </xf>
    <xf numFmtId="0" fontId="74" fillId="0" borderId="0" xfId="0" applyFont="1" applyBorder="1" applyAlignment="1">
      <alignment horizontal="right" wrapText="1"/>
    </xf>
    <xf numFmtId="0" fontId="71" fillId="0" borderId="9" xfId="0" applyFont="1" applyBorder="1" applyAlignment="1">
      <alignment horizontal="left" vertical="top"/>
    </xf>
    <xf numFmtId="0" fontId="71" fillId="0" borderId="9" xfId="0" applyFont="1" applyBorder="1" applyAlignment="1">
      <alignment horizontal="left" vertical="top" wrapText="1"/>
    </xf>
    <xf numFmtId="0" fontId="71" fillId="0" borderId="18" xfId="0" applyFont="1" applyBorder="1" applyAlignment="1">
      <alignment horizontal="left" vertical="top" wrapText="1"/>
    </xf>
    <xf numFmtId="0" fontId="71" fillId="0" borderId="14" xfId="0" applyFont="1" applyBorder="1" applyAlignment="1">
      <alignment horizontal="left" vertical="top"/>
    </xf>
    <xf numFmtId="0" fontId="71" fillId="0" borderId="0" xfId="0" applyFont="1" applyBorder="1" applyAlignment="1">
      <alignment horizontal="left" vertical="top" wrapText="1"/>
    </xf>
    <xf numFmtId="0" fontId="71" fillId="0" borderId="10" xfId="0" applyFont="1" applyBorder="1" applyAlignment="1">
      <alignment horizontal="left" vertical="top"/>
    </xf>
    <xf numFmtId="0" fontId="71" fillId="0" borderId="37" xfId="0" applyFont="1" applyBorder="1" applyAlignment="1">
      <alignment horizontal="left" vertical="top" wrapText="1"/>
    </xf>
    <xf numFmtId="0" fontId="71" fillId="0" borderId="10" xfId="0" applyFont="1" applyBorder="1" applyAlignment="1">
      <alignment horizontal="left" vertical="top" wrapText="1"/>
    </xf>
    <xf numFmtId="0" fontId="64" fillId="0" borderId="10" xfId="0" applyFont="1" applyBorder="1" applyAlignment="1">
      <alignment horizontal="right" wrapText="1"/>
    </xf>
    <xf numFmtId="0" fontId="71" fillId="0" borderId="10" xfId="0" applyFont="1" applyBorder="1" applyAlignment="1">
      <alignment horizontal="right" wrapText="1"/>
    </xf>
    <xf numFmtId="0" fontId="71" fillId="0" borderId="10" xfId="0" applyFont="1" applyBorder="1" applyAlignment="1">
      <alignment vertical="center" wrapText="1"/>
    </xf>
    <xf numFmtId="0" fontId="69" fillId="0" borderId="0" xfId="0" applyFont="1" applyBorder="1" applyAlignment="1">
      <alignment vertical="top" wrapText="1"/>
    </xf>
    <xf numFmtId="0" fontId="60" fillId="0" borderId="8" xfId="0" applyFont="1" applyFill="1" applyBorder="1" applyAlignment="1">
      <alignment horizontal="left" vertical="top"/>
    </xf>
    <xf numFmtId="0" fontId="60" fillId="0" borderId="8" xfId="0" applyFont="1" applyFill="1" applyBorder="1" applyAlignment="1">
      <alignment horizontal="left" vertical="top" wrapText="1"/>
    </xf>
    <xf numFmtId="0" fontId="62" fillId="0" borderId="8" xfId="0" applyFont="1" applyFill="1" applyBorder="1" applyAlignment="1">
      <alignment horizontal="right"/>
    </xf>
    <xf numFmtId="0" fontId="62" fillId="0" borderId="8" xfId="0" applyFont="1" applyFill="1" applyBorder="1" applyAlignment="1">
      <alignment vertical="top"/>
    </xf>
    <xf numFmtId="0" fontId="62" fillId="0" borderId="8" xfId="0" applyFont="1" applyFill="1" applyBorder="1" applyAlignment="1">
      <alignment vertical="top" wrapText="1"/>
    </xf>
    <xf numFmtId="0" fontId="64" fillId="0" borderId="8" xfId="0" applyFont="1" applyFill="1" applyBorder="1" applyAlignment="1">
      <alignment horizontal="right" wrapText="1"/>
    </xf>
    <xf numFmtId="0" fontId="71" fillId="0" borderId="8" xfId="0" applyFont="1" applyFill="1" applyBorder="1" applyAlignment="1">
      <alignment horizontal="right" wrapText="1"/>
    </xf>
    <xf numFmtId="0" fontId="71" fillId="0" borderId="8" xfId="0" applyFont="1" applyFill="1" applyBorder="1" applyAlignment="1">
      <alignment vertical="center" wrapText="1"/>
    </xf>
    <xf numFmtId="0" fontId="60" fillId="0" borderId="8" xfId="0" applyFont="1" applyFill="1" applyBorder="1" applyAlignment="1">
      <alignment vertical="center" wrapText="1"/>
    </xf>
    <xf numFmtId="0" fontId="0" fillId="0" borderId="0" xfId="0" applyFill="1" applyBorder="1" applyAlignment="1">
      <alignment horizontal="left" vertical="top"/>
    </xf>
    <xf numFmtId="0" fontId="74" fillId="0" borderId="0" xfId="0" applyFont="1" applyFill="1" applyBorder="1" applyAlignment="1">
      <alignment horizontal="left" vertical="top" wrapText="1"/>
    </xf>
    <xf numFmtId="0" fontId="75" fillId="0" borderId="0" xfId="0" applyFont="1" applyFill="1" applyBorder="1" applyAlignment="1">
      <alignment horizontal="right"/>
    </xf>
    <xf numFmtId="0" fontId="0" fillId="0" borderId="0" xfId="0" applyFill="1" applyBorder="1" applyAlignment="1">
      <alignment horizontal="right"/>
    </xf>
    <xf numFmtId="0" fontId="74" fillId="0" borderId="0" xfId="0" applyFont="1" applyFill="1" applyBorder="1" applyAlignment="1">
      <alignment vertical="center" wrapText="1"/>
    </xf>
    <xf numFmtId="0" fontId="61" fillId="0" borderId="8" xfId="0" applyFont="1" applyFill="1" applyBorder="1" applyAlignment="1">
      <alignment horizontal="right" wrapText="1"/>
    </xf>
    <xf numFmtId="0" fontId="72" fillId="0" borderId="8" xfId="0" applyFont="1" applyFill="1" applyBorder="1" applyAlignment="1">
      <alignment horizontal="right" wrapText="1"/>
    </xf>
    <xf numFmtId="0" fontId="74" fillId="0" borderId="0" xfId="0" applyFont="1" applyFill="1" applyBorder="1" applyAlignment="1">
      <alignment horizontal="left" vertical="top"/>
    </xf>
    <xf numFmtId="0" fontId="73" fillId="0" borderId="0" xfId="0" applyFont="1" applyFill="1" applyBorder="1" applyAlignment="1">
      <alignment horizontal="right" wrapText="1"/>
    </xf>
    <xf numFmtId="0" fontId="74" fillId="0" borderId="0" xfId="0" applyFont="1" applyFill="1" applyBorder="1" applyAlignment="1">
      <alignment horizontal="right" wrapText="1"/>
    </xf>
    <xf numFmtId="0" fontId="74" fillId="0" borderId="0" xfId="0" applyFont="1" applyFill="1" applyBorder="1" applyAlignment="1">
      <alignment vertical="center"/>
    </xf>
    <xf numFmtId="0" fontId="71" fillId="0" borderId="0" xfId="0" applyFont="1" applyFill="1" applyBorder="1" applyAlignment="1">
      <alignment horizontal="left" vertical="top"/>
    </xf>
    <xf numFmtId="0" fontId="71" fillId="0" borderId="9" xfId="0" applyFont="1" applyFill="1" applyBorder="1" applyAlignment="1">
      <alignment horizontal="left" vertical="top" wrapText="1"/>
    </xf>
    <xf numFmtId="0" fontId="71" fillId="0" borderId="14" xfId="0" applyFont="1" applyFill="1" applyBorder="1" applyAlignment="1">
      <alignment horizontal="left" vertical="top" wrapText="1"/>
    </xf>
    <xf numFmtId="0" fontId="71" fillId="0" borderId="10" xfId="0" applyFont="1" applyFill="1" applyBorder="1" applyAlignment="1">
      <alignment horizontal="left" vertical="top" wrapText="1"/>
    </xf>
    <xf numFmtId="0" fontId="60" fillId="0" borderId="38" xfId="0" applyFont="1" applyFill="1" applyBorder="1" applyAlignment="1">
      <alignment horizontal="right" vertical="center" wrapText="1"/>
    </xf>
    <xf numFmtId="0" fontId="74" fillId="0" borderId="8" xfId="0" applyFont="1" applyFill="1" applyBorder="1" applyAlignment="1">
      <alignment horizontal="left" vertical="top"/>
    </xf>
    <xf numFmtId="0" fontId="73" fillId="0" borderId="8" xfId="0" applyFont="1" applyFill="1" applyBorder="1" applyAlignment="1">
      <alignment horizontal="right" wrapText="1"/>
    </xf>
    <xf numFmtId="0" fontId="74" fillId="0" borderId="8" xfId="0" applyFont="1" applyFill="1" applyBorder="1" applyAlignment="1">
      <alignment horizontal="right" wrapText="1"/>
    </xf>
    <xf numFmtId="0" fontId="74" fillId="0" borderId="8" xfId="0" applyFont="1" applyFill="1" applyBorder="1" applyAlignment="1">
      <alignment vertical="center" wrapText="1"/>
    </xf>
    <xf numFmtId="0" fontId="74" fillId="0" borderId="8" xfId="0" applyFont="1" applyFill="1" applyBorder="1" applyAlignment="1">
      <alignment vertical="center"/>
    </xf>
    <xf numFmtId="0" fontId="72" fillId="0" borderId="0" xfId="0" applyFont="1" applyFill="1" applyBorder="1" applyAlignment="1">
      <alignment horizontal="left" vertical="top" wrapText="1"/>
    </xf>
    <xf numFmtId="0" fontId="81" fillId="0" borderId="0" xfId="0" applyFont="1" applyFill="1" applyBorder="1" applyAlignment="1">
      <alignment horizontal="right" wrapText="1"/>
    </xf>
    <xf numFmtId="0" fontId="72" fillId="0" borderId="0" xfId="0" applyFont="1" applyFill="1" applyBorder="1" applyAlignment="1">
      <alignment horizontal="right" wrapText="1"/>
    </xf>
    <xf numFmtId="0" fontId="72" fillId="0" borderId="0" xfId="0" applyFont="1" applyFill="1" applyBorder="1" applyAlignment="1">
      <alignment vertical="center" wrapText="1"/>
    </xf>
    <xf numFmtId="0" fontId="73" fillId="0" borderId="8" xfId="0" applyFont="1" applyFill="1" applyBorder="1" applyAlignment="1">
      <alignment horizontal="right"/>
    </xf>
    <xf numFmtId="0" fontId="74" fillId="0" borderId="8" xfId="0" applyFont="1" applyFill="1" applyBorder="1" applyAlignment="1">
      <alignment horizontal="right"/>
    </xf>
    <xf numFmtId="0" fontId="0" fillId="0" borderId="8" xfId="0" applyBorder="1" applyAlignment="1">
      <alignment horizontal="left" vertical="top"/>
    </xf>
    <xf numFmtId="0" fontId="81" fillId="0" borderId="8" xfId="0" applyFont="1" applyBorder="1" applyAlignment="1">
      <alignment horizontal="right"/>
    </xf>
    <xf numFmtId="0" fontId="72" fillId="0" borderId="8" xfId="0" applyFont="1" applyBorder="1" applyAlignment="1">
      <alignment horizontal="right"/>
    </xf>
    <xf numFmtId="0" fontId="61" fillId="0" borderId="8" xfId="0" applyFont="1" applyFill="1" applyBorder="1" applyAlignment="1">
      <alignment horizontal="left" vertical="top" wrapText="1"/>
    </xf>
    <xf numFmtId="0" fontId="62" fillId="0" borderId="8" xfId="0" applyFont="1" applyFill="1" applyBorder="1" applyAlignment="1">
      <alignment horizontal="left" vertical="top" wrapText="1"/>
    </xf>
    <xf numFmtId="0" fontId="62" fillId="0" borderId="8" xfId="0" applyFont="1" applyFill="1" applyBorder="1" applyAlignment="1">
      <alignment horizontal="left" vertical="top"/>
    </xf>
    <xf numFmtId="0" fontId="69" fillId="0" borderId="8" xfId="0" applyFont="1" applyFill="1" applyBorder="1" applyAlignment="1">
      <alignment horizontal="left" vertical="top" wrapText="1"/>
    </xf>
    <xf numFmtId="0" fontId="62" fillId="0" borderId="11" xfId="0" applyFont="1" applyFill="1" applyBorder="1" applyAlignment="1">
      <alignment horizontal="left" vertical="top" wrapText="1"/>
    </xf>
    <xf numFmtId="0" fontId="61" fillId="0" borderId="9" xfId="0" applyFont="1" applyFill="1" applyBorder="1" applyAlignment="1">
      <alignment horizontal="right"/>
    </xf>
    <xf numFmtId="0" fontId="61" fillId="0" borderId="17" xfId="0" applyFont="1" applyFill="1" applyBorder="1"/>
    <xf numFmtId="0" fontId="61" fillId="0" borderId="8" xfId="0" applyFont="1" applyFill="1" applyBorder="1"/>
    <xf numFmtId="0" fontId="71" fillId="0" borderId="15" xfId="0" applyFont="1" applyFill="1" applyBorder="1" applyAlignment="1">
      <alignment horizontal="left" vertical="top"/>
    </xf>
    <xf numFmtId="0" fontId="62" fillId="0" borderId="9" xfId="0" applyFont="1" applyFill="1" applyBorder="1" applyAlignment="1">
      <alignment horizontal="left" vertical="top"/>
    </xf>
    <xf numFmtId="0" fontId="64" fillId="0" borderId="14" xfId="0" applyFont="1" applyFill="1" applyBorder="1" applyAlignment="1">
      <alignment horizontal="right"/>
    </xf>
    <xf numFmtId="0" fontId="62" fillId="0" borderId="14" xfId="0" applyFont="1" applyFill="1" applyBorder="1" applyAlignment="1">
      <alignment horizontal="right"/>
    </xf>
    <xf numFmtId="0" fontId="62" fillId="0" borderId="17" xfId="0" applyFont="1" applyFill="1" applyBorder="1"/>
    <xf numFmtId="0" fontId="62" fillId="0" borderId="8" xfId="0" applyFont="1" applyFill="1" applyBorder="1"/>
    <xf numFmtId="0" fontId="62" fillId="0" borderId="10" xfId="0" applyFont="1" applyFill="1" applyBorder="1" applyAlignment="1">
      <alignment horizontal="left" vertical="top"/>
    </xf>
    <xf numFmtId="0" fontId="64" fillId="0" borderId="10" xfId="0" applyFont="1" applyFill="1" applyBorder="1" applyAlignment="1">
      <alignment horizontal="right"/>
    </xf>
    <xf numFmtId="0" fontId="62" fillId="0" borderId="10" xfId="0" applyFont="1" applyFill="1" applyBorder="1" applyAlignment="1">
      <alignment horizontal="right"/>
    </xf>
    <xf numFmtId="0" fontId="63" fillId="0" borderId="9" xfId="0" applyFont="1" applyFill="1" applyBorder="1"/>
    <xf numFmtId="0" fontId="62" fillId="0" borderId="10" xfId="0" applyFont="1" applyFill="1" applyBorder="1" applyAlignment="1">
      <alignment horizontal="left" vertical="top" wrapText="1"/>
    </xf>
    <xf numFmtId="0" fontId="63" fillId="0" borderId="8" xfId="0" applyFont="1" applyFill="1" applyBorder="1"/>
    <xf numFmtId="0" fontId="64" fillId="0" borderId="9" xfId="0" applyFont="1" applyFill="1" applyBorder="1" applyAlignment="1">
      <alignment horizontal="right"/>
    </xf>
    <xf numFmtId="0" fontId="62" fillId="0" borderId="9" xfId="0" applyFont="1" applyFill="1" applyBorder="1" applyAlignment="1">
      <alignment horizontal="right"/>
    </xf>
    <xf numFmtId="0" fontId="62" fillId="0" borderId="11" xfId="0" applyFont="1" applyFill="1" applyBorder="1" applyAlignment="1">
      <alignment horizontal="left" vertical="top"/>
    </xf>
    <xf numFmtId="0" fontId="62" fillId="0" borderId="38" xfId="0" applyFont="1" applyFill="1" applyBorder="1" applyAlignment="1">
      <alignment horizontal="left" vertical="top"/>
    </xf>
    <xf numFmtId="0" fontId="62" fillId="0" borderId="48" xfId="0" applyFont="1" applyFill="1" applyBorder="1" applyAlignment="1">
      <alignment horizontal="left" vertical="top" wrapText="1"/>
    </xf>
    <xf numFmtId="0" fontId="64" fillId="0" borderId="17" xfId="0" applyFont="1" applyFill="1" applyBorder="1"/>
    <xf numFmtId="0" fontId="64" fillId="0" borderId="8" xfId="0" applyFont="1" applyFill="1" applyBorder="1"/>
    <xf numFmtId="0" fontId="62" fillId="0" borderId="9" xfId="0" applyFont="1" applyFill="1" applyBorder="1" applyAlignment="1">
      <alignment horizontal="left" vertical="top" wrapText="1"/>
    </xf>
    <xf numFmtId="0" fontId="64" fillId="0" borderId="12" xfId="0" applyFont="1" applyFill="1" applyBorder="1" applyAlignment="1">
      <alignment horizontal="right"/>
    </xf>
    <xf numFmtId="0" fontId="64" fillId="0" borderId="13" xfId="0" applyFont="1" applyFill="1" applyBorder="1" applyAlignment="1">
      <alignment horizontal="right"/>
    </xf>
    <xf numFmtId="0" fontId="62" fillId="0" borderId="14" xfId="0" applyFont="1" applyFill="1" applyBorder="1" applyAlignment="1">
      <alignment horizontal="left" vertical="top" wrapText="1"/>
    </xf>
    <xf numFmtId="0" fontId="64" fillId="0" borderId="11" xfId="0" applyFont="1" applyFill="1" applyBorder="1" applyAlignment="1">
      <alignment horizontal="right"/>
    </xf>
    <xf numFmtId="0" fontId="64" fillId="0" borderId="38" xfId="0" applyFont="1" applyFill="1" applyBorder="1" applyAlignment="1">
      <alignment horizontal="right"/>
    </xf>
    <xf numFmtId="0" fontId="62" fillId="0" borderId="14" xfId="0" applyFont="1" applyFill="1" applyBorder="1" applyAlignment="1">
      <alignment horizontal="left" vertical="top"/>
    </xf>
    <xf numFmtId="0" fontId="64" fillId="0" borderId="9" xfId="0" applyFont="1" applyFill="1" applyBorder="1" applyAlignment="1">
      <alignment horizontal="left" vertical="top" wrapText="1"/>
    </xf>
    <xf numFmtId="0" fontId="64" fillId="0" borderId="18" xfId="0" applyFont="1" applyFill="1" applyBorder="1" applyAlignment="1">
      <alignment horizontal="right"/>
    </xf>
    <xf numFmtId="0" fontId="64" fillId="0" borderId="37" xfId="0" applyFont="1" applyFill="1" applyBorder="1" applyAlignment="1">
      <alignment horizontal="right"/>
    </xf>
    <xf numFmtId="0" fontId="60" fillId="0" borderId="10" xfId="0" applyFont="1" applyFill="1" applyBorder="1" applyAlignment="1">
      <alignment horizontal="left" vertical="top"/>
    </xf>
    <xf numFmtId="0" fontId="64" fillId="0" borderId="11" xfId="0" applyFont="1" applyFill="1" applyBorder="1" applyAlignment="1">
      <alignment horizontal="left" vertical="top"/>
    </xf>
    <xf numFmtId="0" fontId="61" fillId="0" borderId="8" xfId="0" applyFont="1" applyBorder="1" applyAlignment="1">
      <alignment horizontal="left" vertical="top"/>
    </xf>
    <xf numFmtId="0" fontId="61" fillId="0" borderId="8" xfId="0" applyFont="1" applyBorder="1" applyAlignment="1">
      <alignment horizontal="left"/>
    </xf>
    <xf numFmtId="0" fontId="62" fillId="0" borderId="8" xfId="0" applyFont="1" applyBorder="1" applyAlignment="1">
      <alignment horizontal="left" vertical="top" wrapText="1"/>
    </xf>
    <xf numFmtId="0" fontId="62" fillId="0" borderId="0" xfId="0" applyFont="1" applyAlignment="1">
      <alignment horizontal="left" vertical="top"/>
    </xf>
    <xf numFmtId="0" fontId="60" fillId="0" borderId="49" xfId="0" applyFont="1" applyBorder="1" applyAlignment="1">
      <alignment horizontal="left" vertical="top" wrapText="1"/>
    </xf>
    <xf numFmtId="0" fontId="64" fillId="0" borderId="49" xfId="0" applyFont="1" applyBorder="1" applyAlignment="1">
      <alignment horizontal="right"/>
    </xf>
    <xf numFmtId="0" fontId="71" fillId="0" borderId="49" xfId="0" applyFont="1" applyBorder="1" applyAlignment="1">
      <alignment horizontal="right"/>
    </xf>
    <xf numFmtId="0" fontId="71" fillId="0" borderId="49" xfId="0" applyFont="1" applyBorder="1" applyAlignment="1">
      <alignment vertical="center"/>
    </xf>
    <xf numFmtId="0" fontId="60" fillId="0" borderId="10" xfId="0" applyFont="1" applyBorder="1" applyAlignment="1">
      <alignment horizontal="right"/>
    </xf>
    <xf numFmtId="0" fontId="64" fillId="0" borderId="10" xfId="0" applyFont="1" applyBorder="1" applyAlignment="1">
      <alignment horizontal="right"/>
    </xf>
    <xf numFmtId="0" fontId="71" fillId="0" borderId="10" xfId="0" applyFont="1" applyBorder="1" applyAlignment="1">
      <alignment vertical="center"/>
    </xf>
    <xf numFmtId="0" fontId="64" fillId="0" borderId="8" xfId="0" applyFont="1" applyFill="1" applyBorder="1" applyAlignment="1">
      <alignment horizontal="left" vertical="top" wrapText="1"/>
    </xf>
    <xf numFmtId="0" fontId="60" fillId="0" borderId="10" xfId="0" applyFont="1" applyBorder="1" applyAlignment="1">
      <alignment horizontal="left" vertical="top"/>
    </xf>
    <xf numFmtId="0" fontId="60" fillId="0" borderId="10" xfId="0" applyFont="1" applyBorder="1" applyAlignment="1">
      <alignment horizontal="left" vertical="top" wrapText="1"/>
    </xf>
    <xf numFmtId="0" fontId="61" fillId="0" borderId="10" xfId="0" applyFont="1" applyBorder="1" applyAlignment="1">
      <alignment horizontal="right"/>
    </xf>
    <xf numFmtId="0" fontId="60" fillId="0" borderId="10" xfId="0" applyFont="1" applyBorder="1" applyAlignment="1">
      <alignment vertical="center"/>
    </xf>
    <xf numFmtId="0" fontId="60" fillId="0" borderId="8" xfId="0" applyFont="1" applyFill="1" applyBorder="1" applyAlignment="1">
      <alignment horizontal="right" vertical="center" wrapText="1"/>
    </xf>
    <xf numFmtId="0" fontId="61" fillId="0" borderId="8" xfId="0" applyFont="1" applyFill="1" applyBorder="1" applyAlignment="1">
      <alignment horizontal="right"/>
    </xf>
    <xf numFmtId="0" fontId="64" fillId="0" borderId="8" xfId="0" applyFont="1" applyFill="1" applyBorder="1" applyAlignment="1">
      <alignment horizontal="left" vertical="top"/>
    </xf>
    <xf numFmtId="0" fontId="69" fillId="0" borderId="8" xfId="0" applyFont="1" applyFill="1" applyBorder="1" applyAlignment="1">
      <alignment horizontal="left" vertical="top"/>
    </xf>
    <xf numFmtId="0" fontId="69" fillId="0" borderId="8" xfId="0" applyFont="1" applyFill="1" applyBorder="1" applyAlignment="1">
      <alignment horizontal="right"/>
    </xf>
    <xf numFmtId="0" fontId="69" fillId="0" borderId="8" xfId="0" applyFont="1" applyFill="1" applyBorder="1"/>
    <xf numFmtId="0" fontId="69" fillId="0" borderId="8" xfId="0" applyFont="1" applyBorder="1"/>
    <xf numFmtId="0" fontId="74" fillId="0" borderId="0" xfId="0" applyFont="1" applyBorder="1" applyAlignment="1">
      <alignment horizontal="left" vertical="top" wrapText="1"/>
    </xf>
    <xf numFmtId="0" fontId="63" fillId="0" borderId="48" xfId="0" applyFont="1" applyBorder="1"/>
    <xf numFmtId="0" fontId="62" fillId="0" borderId="9" xfId="0" applyFont="1" applyBorder="1" applyAlignment="1">
      <alignment horizontal="left" vertical="top"/>
    </xf>
    <xf numFmtId="0" fontId="64" fillId="0" borderId="0" xfId="0" applyFont="1" applyBorder="1" applyAlignment="1">
      <alignment horizontal="right"/>
    </xf>
    <xf numFmtId="0" fontId="71" fillId="0" borderId="0" xfId="0" applyFont="1" applyBorder="1" applyAlignment="1">
      <alignment horizontal="right"/>
    </xf>
    <xf numFmtId="0" fontId="0" fillId="0" borderId="48" xfId="0" applyBorder="1" applyAlignment="1">
      <alignment horizontal="left" vertical="top"/>
    </xf>
    <xf numFmtId="0" fontId="62" fillId="0" borderId="0" xfId="0" applyFont="1" applyBorder="1" applyAlignment="1">
      <alignment horizontal="right"/>
    </xf>
    <xf numFmtId="0" fontId="83" fillId="0" borderId="8" xfId="0" applyFont="1" applyBorder="1" applyAlignment="1">
      <alignment horizontal="left" vertical="top"/>
    </xf>
    <xf numFmtId="0" fontId="71" fillId="0" borderId="48" xfId="0" applyFont="1" applyBorder="1" applyAlignment="1">
      <alignment horizontal="left" vertical="top"/>
    </xf>
    <xf numFmtId="0" fontId="63" fillId="0" borderId="48" xfId="0" applyFont="1" applyBorder="1" applyAlignment="1">
      <alignment horizontal="left" vertical="top"/>
    </xf>
    <xf numFmtId="0" fontId="63" fillId="0" borderId="0" xfId="0" applyFont="1" applyBorder="1" applyAlignment="1">
      <alignment horizontal="left" vertical="top"/>
    </xf>
    <xf numFmtId="0" fontId="64" fillId="0" borderId="9" xfId="0" applyFont="1" applyBorder="1" applyAlignment="1">
      <alignment wrapText="1"/>
    </xf>
    <xf numFmtId="0" fontId="63" fillId="0" borderId="14" xfId="0" applyFont="1" applyBorder="1" applyAlignment="1">
      <alignment wrapText="1"/>
    </xf>
    <xf numFmtId="0" fontId="63" fillId="0" borderId="10" xfId="0" applyFont="1" applyBorder="1" applyAlignment="1">
      <alignment wrapText="1"/>
    </xf>
    <xf numFmtId="0" fontId="71" fillId="0" borderId="16" xfId="0" applyFont="1" applyBorder="1" applyAlignment="1">
      <alignment horizontal="left" vertical="top" wrapText="1"/>
    </xf>
    <xf numFmtId="0" fontId="63" fillId="0" borderId="8" xfId="0" applyFont="1" applyBorder="1" applyAlignment="1">
      <alignment wrapText="1"/>
    </xf>
    <xf numFmtId="0" fontId="64" fillId="0" borderId="0" xfId="0" applyFont="1" applyBorder="1" applyAlignment="1">
      <alignment horizontal="right" wrapText="1"/>
    </xf>
    <xf numFmtId="0" fontId="71" fillId="0" borderId="0" xfId="0" applyFont="1" applyBorder="1" applyAlignment="1">
      <alignment horizontal="right" wrapText="1"/>
    </xf>
    <xf numFmtId="0" fontId="71" fillId="0" borderId="0" xfId="0" applyFont="1" applyFill="1" applyBorder="1" applyAlignment="1">
      <alignment horizontal="left" vertical="top" wrapText="1"/>
    </xf>
    <xf numFmtId="0" fontId="64" fillId="0" borderId="0" xfId="0" applyFont="1" applyFill="1" applyBorder="1" applyAlignment="1">
      <alignment horizontal="right" wrapText="1"/>
    </xf>
    <xf numFmtId="0" fontId="71" fillId="0" borderId="0" xfId="0" applyFont="1" applyFill="1" applyBorder="1" applyAlignment="1">
      <alignment horizontal="right" wrapText="1"/>
    </xf>
    <xf numFmtId="0" fontId="71" fillId="0" borderId="0" xfId="0" applyFont="1" applyFill="1" applyBorder="1" applyAlignment="1">
      <alignment vertical="center" wrapText="1"/>
    </xf>
    <xf numFmtId="0" fontId="71" fillId="0" borderId="48" xfId="0" applyFont="1" applyFill="1" applyBorder="1" applyAlignment="1">
      <alignment horizontal="left" vertical="top"/>
    </xf>
    <xf numFmtId="0" fontId="71" fillId="0" borderId="47" xfId="0" applyFont="1" applyFill="1" applyBorder="1" applyAlignment="1">
      <alignment vertical="center"/>
    </xf>
    <xf numFmtId="0" fontId="71" fillId="0" borderId="47" xfId="0" applyFont="1" applyFill="1" applyBorder="1" applyAlignment="1">
      <alignment vertical="center" wrapText="1"/>
    </xf>
    <xf numFmtId="0" fontId="60" fillId="0" borderId="0" xfId="0" applyFont="1" applyBorder="1" applyAlignment="1">
      <alignment horizontal="right" vertical="top"/>
    </xf>
    <xf numFmtId="0" fontId="63" fillId="0" borderId="16" xfId="0" applyFont="1" applyFill="1" applyBorder="1"/>
    <xf numFmtId="0" fontId="60" fillId="0" borderId="9" xfId="0" applyFont="1" applyBorder="1" applyAlignment="1">
      <alignment horizontal="left" vertical="top"/>
    </xf>
    <xf numFmtId="0" fontId="71" fillId="0" borderId="9" xfId="0" applyFont="1" applyBorder="1" applyAlignment="1">
      <alignment vertical="center"/>
    </xf>
    <xf numFmtId="0" fontId="59" fillId="0" borderId="15" xfId="0" applyFont="1" applyBorder="1" applyAlignment="1">
      <alignment vertical="top"/>
    </xf>
    <xf numFmtId="0" fontId="61" fillId="0" borderId="18" xfId="0" applyFont="1" applyBorder="1" applyAlignment="1">
      <alignment horizontal="right" vertical="top"/>
    </xf>
    <xf numFmtId="0" fontId="60" fillId="0" borderId="18" xfId="0" applyFont="1" applyBorder="1" applyAlignment="1">
      <alignment horizontal="right" vertical="top"/>
    </xf>
    <xf numFmtId="0" fontId="60" fillId="0" borderId="18" xfId="0" applyFont="1" applyBorder="1" applyAlignment="1">
      <alignment vertical="top"/>
    </xf>
    <xf numFmtId="0" fontId="63" fillId="0" borderId="0" xfId="0" applyFont="1" applyAlignment="1">
      <alignment vertical="top" wrapText="1"/>
    </xf>
    <xf numFmtId="0" fontId="62" fillId="0" borderId="10" xfId="0" applyFont="1" applyBorder="1" applyAlignment="1">
      <alignment vertical="top"/>
    </xf>
    <xf numFmtId="0" fontId="62" fillId="0" borderId="37" xfId="0" applyFont="1" applyBorder="1" applyAlignment="1">
      <alignment vertical="top"/>
    </xf>
    <xf numFmtId="0" fontId="64" fillId="0" borderId="15" xfId="0" applyFont="1" applyBorder="1" applyAlignment="1">
      <alignment horizontal="right" vertical="top" wrapText="1"/>
    </xf>
    <xf numFmtId="0" fontId="62" fillId="0" borderId="16" xfId="0" applyFont="1" applyBorder="1" applyAlignment="1">
      <alignment horizontal="right" vertical="top"/>
    </xf>
    <xf numFmtId="0" fontId="62" fillId="0" borderId="16" xfId="0" applyFont="1" applyBorder="1" applyAlignment="1">
      <alignment vertical="top"/>
    </xf>
    <xf numFmtId="0" fontId="60" fillId="0" borderId="8" xfId="0" applyFont="1" applyBorder="1" applyAlignment="1">
      <alignment vertical="top"/>
    </xf>
    <xf numFmtId="0" fontId="63" fillId="0" borderId="15" xfId="0" applyFont="1" applyBorder="1" applyAlignment="1">
      <alignment vertical="top"/>
    </xf>
    <xf numFmtId="0" fontId="65" fillId="0" borderId="8" xfId="0" applyFont="1" applyBorder="1" applyAlignment="1">
      <alignment vertical="top" wrapText="1"/>
    </xf>
    <xf numFmtId="0" fontId="66" fillId="0" borderId="16" xfId="0" applyFont="1" applyBorder="1" applyAlignment="1">
      <alignment horizontal="right" vertical="top" wrapText="1"/>
    </xf>
    <xf numFmtId="0" fontId="65" fillId="0" borderId="16" xfId="0" applyFont="1" applyBorder="1" applyAlignment="1">
      <alignment horizontal="right" vertical="top" wrapText="1"/>
    </xf>
    <xf numFmtId="0" fontId="65" fillId="0" borderId="16" xfId="0" applyFont="1" applyBorder="1" applyAlignment="1">
      <alignment vertical="top" wrapText="1"/>
    </xf>
    <xf numFmtId="0" fontId="65" fillId="0" borderId="17" xfId="0" applyFont="1" applyBorder="1" applyAlignment="1">
      <alignment vertical="top" wrapText="1"/>
    </xf>
    <xf numFmtId="0" fontId="0" fillId="0" borderId="0" xfId="0" applyAlignment="1">
      <alignment vertical="top"/>
    </xf>
    <xf numFmtId="0" fontId="63" fillId="0" borderId="38" xfId="0" applyFont="1" applyBorder="1" applyAlignment="1">
      <alignment vertical="top"/>
    </xf>
    <xf numFmtId="0" fontId="60" fillId="0" borderId="37" xfId="0" applyFont="1" applyBorder="1" applyAlignment="1">
      <alignment vertical="top" wrapText="1"/>
    </xf>
    <xf numFmtId="0" fontId="61" fillId="0" borderId="37" xfId="0" applyFont="1" applyBorder="1" applyAlignment="1">
      <alignment horizontal="right" vertical="top" wrapText="1"/>
    </xf>
    <xf numFmtId="0" fontId="60" fillId="0" borderId="37" xfId="0" applyFont="1" applyBorder="1" applyAlignment="1">
      <alignment horizontal="right" vertical="top" wrapText="1"/>
    </xf>
    <xf numFmtId="0" fontId="60" fillId="0" borderId="13" xfId="0" applyFont="1" applyBorder="1" applyAlignment="1">
      <alignment vertical="top" wrapText="1"/>
    </xf>
    <xf numFmtId="0" fontId="64" fillId="0" borderId="8" xfId="0" applyFont="1" applyBorder="1" applyAlignment="1">
      <alignment horizontal="center" vertical="top"/>
    </xf>
    <xf numFmtId="0" fontId="70" fillId="0" borderId="8" xfId="0" applyFont="1" applyBorder="1" applyAlignment="1">
      <alignment vertical="top" wrapText="1"/>
    </xf>
    <xf numFmtId="0" fontId="61" fillId="0" borderId="8" xfId="0" applyFont="1" applyBorder="1" applyAlignment="1">
      <alignment horizontal="right" vertical="top" wrapText="1"/>
    </xf>
    <xf numFmtId="0" fontId="71" fillId="0" borderId="8" xfId="0" applyFont="1" applyBorder="1" applyAlignment="1">
      <alignment horizontal="right" vertical="top"/>
    </xf>
    <xf numFmtId="0" fontId="71" fillId="0" borderId="8" xfId="0" applyFont="1" applyBorder="1" applyAlignment="1">
      <alignment vertical="top"/>
    </xf>
    <xf numFmtId="0" fontId="64" fillId="0" borderId="8" xfId="0" applyFont="1" applyBorder="1" applyAlignment="1">
      <alignment horizontal="right" vertical="top"/>
    </xf>
    <xf numFmtId="0" fontId="73" fillId="0" borderId="8" xfId="0" applyFont="1" applyBorder="1" applyAlignment="1">
      <alignment horizontal="right" vertical="top"/>
    </xf>
    <xf numFmtId="0" fontId="74" fillId="0" borderId="8" xfId="0" applyFont="1" applyBorder="1" applyAlignment="1">
      <alignment horizontal="right" vertical="top"/>
    </xf>
    <xf numFmtId="0" fontId="74" fillId="0" borderId="8" xfId="0" applyFont="1" applyBorder="1" applyAlignment="1">
      <alignment vertical="top"/>
    </xf>
    <xf numFmtId="0" fontId="61" fillId="0" borderId="8" xfId="0" applyFont="1" applyBorder="1" applyAlignment="1">
      <alignment horizontal="right" vertical="top"/>
    </xf>
    <xf numFmtId="0" fontId="64" fillId="0" borderId="8" xfId="0" applyFont="1" applyFill="1" applyBorder="1" applyAlignment="1">
      <alignment horizontal="right" vertical="top"/>
    </xf>
    <xf numFmtId="0" fontId="71" fillId="0" borderId="8" xfId="0" applyFont="1" applyFill="1" applyBorder="1" applyAlignment="1">
      <alignment horizontal="right" vertical="top"/>
    </xf>
    <xf numFmtId="0" fontId="71" fillId="0" borderId="8" xfId="0" applyFont="1" applyFill="1" applyBorder="1" applyAlignment="1">
      <alignment vertical="top"/>
    </xf>
    <xf numFmtId="0" fontId="73" fillId="0" borderId="8" xfId="0" applyFont="1" applyBorder="1" applyAlignment="1">
      <alignment horizontal="right" vertical="top" wrapText="1"/>
    </xf>
    <xf numFmtId="0" fontId="74" fillId="0" borderId="8" xfId="0" applyFont="1" applyBorder="1" applyAlignment="1">
      <alignment horizontal="right" vertical="top" wrapText="1"/>
    </xf>
    <xf numFmtId="0" fontId="72" fillId="0" borderId="8" xfId="0" applyFont="1" applyBorder="1" applyAlignment="1">
      <alignment vertical="top"/>
    </xf>
    <xf numFmtId="0" fontId="75" fillId="0" borderId="8" xfId="0" applyFont="1" applyBorder="1" applyAlignment="1">
      <alignment horizontal="right" vertical="top"/>
    </xf>
    <xf numFmtId="0" fontId="0" fillId="0" borderId="8" xfId="0" applyBorder="1" applyAlignment="1">
      <alignment horizontal="right" vertical="top"/>
    </xf>
    <xf numFmtId="0" fontId="0" fillId="0" borderId="8" xfId="0" applyBorder="1" applyAlignment="1">
      <alignment vertical="top"/>
    </xf>
    <xf numFmtId="0" fontId="62" fillId="0" borderId="8" xfId="0" applyFont="1" applyBorder="1" applyAlignment="1">
      <alignment horizontal="right" vertical="top"/>
    </xf>
    <xf numFmtId="0" fontId="64" fillId="0" borderId="0" xfId="0" applyFont="1" applyBorder="1" applyAlignment="1">
      <alignment horizontal="right" vertical="top"/>
    </xf>
    <xf numFmtId="0" fontId="62" fillId="0" borderId="0" xfId="0" applyFont="1" applyBorder="1" applyAlignment="1">
      <alignment horizontal="right" vertical="top"/>
    </xf>
    <xf numFmtId="0" fontId="74" fillId="0" borderId="0" xfId="0" applyFont="1" applyBorder="1" applyAlignment="1">
      <alignment vertical="top"/>
    </xf>
    <xf numFmtId="0" fontId="73" fillId="0" borderId="0" xfId="0" applyFont="1" applyBorder="1" applyAlignment="1">
      <alignment horizontal="right" vertical="top"/>
    </xf>
    <xf numFmtId="0" fontId="74" fillId="0" borderId="0" xfId="0" applyFont="1" applyBorder="1" applyAlignment="1">
      <alignment horizontal="right" vertical="top"/>
    </xf>
    <xf numFmtId="0" fontId="69" fillId="0" borderId="8" xfId="0" applyFont="1" applyBorder="1" applyAlignment="1">
      <alignment horizontal="right" vertical="top"/>
    </xf>
    <xf numFmtId="0" fontId="63" fillId="0" borderId="8" xfId="0" applyFont="1" applyFill="1" applyBorder="1" applyAlignment="1">
      <alignment horizontal="left" vertical="top"/>
    </xf>
    <xf numFmtId="0" fontId="75" fillId="0" borderId="8" xfId="0" applyFont="1" applyFill="1" applyBorder="1" applyAlignment="1">
      <alignment horizontal="right" vertical="top"/>
    </xf>
    <xf numFmtId="0" fontId="63" fillId="0" borderId="8" xfId="0" applyFont="1" applyFill="1" applyBorder="1" applyAlignment="1">
      <alignment horizontal="right" vertical="top"/>
    </xf>
    <xf numFmtId="0" fontId="63" fillId="0" borderId="8" xfId="0" applyFont="1" applyBorder="1" applyAlignment="1">
      <alignment horizontal="right" vertical="top"/>
    </xf>
    <xf numFmtId="0" fontId="72" fillId="0" borderId="0" xfId="0" applyFont="1" applyBorder="1" applyAlignment="1">
      <alignment vertical="top"/>
    </xf>
    <xf numFmtId="0" fontId="71" fillId="0" borderId="0" xfId="0" applyFont="1" applyBorder="1" applyAlignment="1">
      <alignment horizontal="right" vertical="top"/>
    </xf>
    <xf numFmtId="0" fontId="71" fillId="0" borderId="0" xfId="0" applyFont="1" applyBorder="1" applyAlignment="1">
      <alignment vertical="top"/>
    </xf>
    <xf numFmtId="0" fontId="75" fillId="0" borderId="0" xfId="0" applyFont="1" applyBorder="1" applyAlignment="1">
      <alignment horizontal="right" vertical="top"/>
    </xf>
    <xf numFmtId="0" fontId="0" fillId="0" borderId="0" xfId="0" applyBorder="1" applyAlignment="1">
      <alignment horizontal="right" vertical="top"/>
    </xf>
    <xf numFmtId="0" fontId="0" fillId="0" borderId="0" xfId="0" applyBorder="1" applyAlignment="1">
      <alignment vertical="top"/>
    </xf>
    <xf numFmtId="0" fontId="79" fillId="0" borderId="0" xfId="0" applyFont="1" applyBorder="1" applyAlignment="1">
      <alignment horizontal="right" vertical="top"/>
    </xf>
    <xf numFmtId="0" fontId="80" fillId="0" borderId="0" xfId="0" applyFont="1" applyBorder="1" applyAlignment="1">
      <alignment horizontal="right" vertical="top"/>
    </xf>
    <xf numFmtId="0" fontId="80" fillId="0" borderId="0" xfId="0" applyFont="1" applyBorder="1" applyAlignment="1">
      <alignment vertical="top"/>
    </xf>
    <xf numFmtId="0" fontId="69" fillId="0" borderId="0" xfId="0" applyFont="1" applyBorder="1" applyAlignment="1">
      <alignment horizontal="right" vertical="top"/>
    </xf>
    <xf numFmtId="0" fontId="62" fillId="0" borderId="8" xfId="0" applyFont="1" applyBorder="1" applyAlignment="1">
      <alignment horizontal="right" vertical="top" wrapText="1"/>
    </xf>
    <xf numFmtId="0" fontId="72" fillId="0" borderId="8" xfId="0" applyFont="1" applyBorder="1" applyAlignment="1">
      <alignment vertical="top" wrapText="1"/>
    </xf>
    <xf numFmtId="0" fontId="81" fillId="0" borderId="8" xfId="0" applyFont="1" applyBorder="1" applyAlignment="1">
      <alignment horizontal="right" vertical="top" wrapText="1"/>
    </xf>
    <xf numFmtId="0" fontId="72" fillId="0" borderId="8" xfId="0" applyFont="1" applyBorder="1" applyAlignment="1">
      <alignment horizontal="right" vertical="top" wrapText="1"/>
    </xf>
    <xf numFmtId="0" fontId="63" fillId="0" borderId="0" xfId="0" applyFont="1" applyBorder="1" applyAlignment="1">
      <alignment horizontal="right" vertical="top"/>
    </xf>
    <xf numFmtId="0" fontId="71" fillId="0" borderId="0" xfId="0" applyFont="1" applyBorder="1" applyAlignment="1">
      <alignment vertical="top" wrapText="1"/>
    </xf>
    <xf numFmtId="0" fontId="60" fillId="0" borderId="8" xfId="0" applyFont="1" applyBorder="1" applyAlignment="1">
      <alignment vertical="top" wrapText="1"/>
    </xf>
    <xf numFmtId="0" fontId="74" fillId="0" borderId="8" xfId="0" applyFont="1" applyBorder="1" applyAlignment="1">
      <alignment vertical="top" wrapText="1"/>
    </xf>
    <xf numFmtId="0" fontId="72" fillId="0" borderId="0" xfId="0" applyFont="1" applyBorder="1" applyAlignment="1">
      <alignment horizontal="right" vertical="top" wrapText="1"/>
    </xf>
    <xf numFmtId="0" fontId="74" fillId="0" borderId="0" xfId="0" applyFont="1" applyBorder="1" applyAlignment="1">
      <alignment vertical="top" wrapText="1"/>
    </xf>
    <xf numFmtId="0" fontId="81" fillId="0" borderId="0" xfId="0" applyFont="1" applyBorder="1" applyAlignment="1">
      <alignment horizontal="right" vertical="top" wrapText="1"/>
    </xf>
    <xf numFmtId="0" fontId="72" fillId="0" borderId="0" xfId="0" applyFont="1" applyBorder="1" applyAlignment="1">
      <alignment vertical="top" wrapText="1"/>
    </xf>
    <xf numFmtId="0" fontId="73" fillId="0" borderId="0" xfId="0" applyFont="1" applyBorder="1" applyAlignment="1">
      <alignment horizontal="right" vertical="top" wrapText="1"/>
    </xf>
    <xf numFmtId="0" fontId="74" fillId="0" borderId="0" xfId="0" applyFont="1" applyBorder="1" applyAlignment="1">
      <alignment horizontal="right" vertical="top" wrapText="1"/>
    </xf>
    <xf numFmtId="0" fontId="62" fillId="0" borderId="8" xfId="0" applyFont="1" applyFill="1" applyBorder="1" applyAlignment="1">
      <alignment horizontal="right" vertical="top"/>
    </xf>
    <xf numFmtId="0" fontId="71" fillId="0" borderId="8" xfId="0" applyFont="1" applyFill="1" applyBorder="1" applyAlignment="1">
      <alignment vertical="top" wrapText="1"/>
    </xf>
    <xf numFmtId="0" fontId="64" fillId="0" borderId="0" xfId="0" applyFont="1" applyFill="1" applyBorder="1" applyAlignment="1">
      <alignment horizontal="right" vertical="top" wrapText="1"/>
    </xf>
    <xf numFmtId="0" fontId="71" fillId="0" borderId="0" xfId="0" applyFont="1" applyFill="1" applyBorder="1" applyAlignment="1">
      <alignment horizontal="right" vertical="top" wrapText="1"/>
    </xf>
    <xf numFmtId="0" fontId="71" fillId="0" borderId="0" xfId="0" applyFont="1" applyFill="1" applyBorder="1" applyAlignment="1">
      <alignment vertical="top" wrapText="1"/>
    </xf>
    <xf numFmtId="0" fontId="75" fillId="0" borderId="0" xfId="0" applyFont="1" applyFill="1" applyBorder="1" applyAlignment="1">
      <alignment horizontal="right" vertical="top"/>
    </xf>
    <xf numFmtId="0" fontId="0" fillId="0" borderId="0" xfId="0" applyFill="1" applyBorder="1" applyAlignment="1">
      <alignment horizontal="right" vertical="top"/>
    </xf>
    <xf numFmtId="0" fontId="74" fillId="0" borderId="0" xfId="0" applyFont="1" applyFill="1" applyBorder="1" applyAlignment="1">
      <alignment vertical="top" wrapText="1"/>
    </xf>
    <xf numFmtId="0" fontId="61" fillId="0" borderId="8" xfId="0" applyFont="1" applyFill="1" applyBorder="1" applyAlignment="1">
      <alignment horizontal="right" vertical="top" wrapText="1"/>
    </xf>
    <xf numFmtId="0" fontId="72" fillId="0" borderId="8" xfId="0" applyFont="1" applyFill="1" applyBorder="1" applyAlignment="1">
      <alignment horizontal="right" vertical="top" wrapText="1"/>
    </xf>
    <xf numFmtId="0" fontId="60" fillId="0" borderId="8" xfId="0" applyFont="1" applyFill="1" applyBorder="1" applyAlignment="1">
      <alignment vertical="top" wrapText="1"/>
    </xf>
    <xf numFmtId="0" fontId="73" fillId="0" borderId="0" xfId="0" applyFont="1" applyFill="1" applyBorder="1" applyAlignment="1">
      <alignment horizontal="right" vertical="top" wrapText="1"/>
    </xf>
    <xf numFmtId="0" fontId="74" fillId="0" borderId="0" xfId="0" applyFont="1" applyFill="1" applyBorder="1" applyAlignment="1">
      <alignment horizontal="right" vertical="top" wrapText="1"/>
    </xf>
    <xf numFmtId="0" fontId="74" fillId="0" borderId="0" xfId="0" applyFont="1" applyFill="1" applyBorder="1" applyAlignment="1">
      <alignment vertical="top"/>
    </xf>
    <xf numFmtId="0" fontId="60" fillId="0" borderId="8" xfId="0" applyFont="1" applyFill="1" applyBorder="1" applyAlignment="1">
      <alignment horizontal="right" vertical="top" wrapText="1"/>
    </xf>
    <xf numFmtId="0" fontId="73" fillId="0" borderId="8" xfId="0" applyFont="1" applyFill="1" applyBorder="1" applyAlignment="1">
      <alignment horizontal="right" vertical="top" wrapText="1"/>
    </xf>
    <xf numFmtId="0" fontId="74" fillId="0" borderId="8" xfId="0" applyFont="1" applyFill="1" applyBorder="1" applyAlignment="1">
      <alignment horizontal="right" vertical="top" wrapText="1"/>
    </xf>
    <xf numFmtId="0" fontId="74" fillId="0" borderId="8" xfId="0" applyFont="1" applyFill="1" applyBorder="1" applyAlignment="1">
      <alignment vertical="top" wrapText="1"/>
    </xf>
    <xf numFmtId="0" fontId="74" fillId="0" borderId="8" xfId="0" applyFont="1" applyFill="1" applyBorder="1" applyAlignment="1">
      <alignment vertical="top"/>
    </xf>
    <xf numFmtId="0" fontId="81" fillId="0" borderId="0" xfId="0" applyFont="1" applyFill="1" applyBorder="1" applyAlignment="1">
      <alignment horizontal="right" vertical="top" wrapText="1"/>
    </xf>
    <xf numFmtId="0" fontId="72" fillId="0" borderId="0" xfId="0" applyFont="1" applyFill="1" applyBorder="1" applyAlignment="1">
      <alignment horizontal="right" vertical="top" wrapText="1"/>
    </xf>
    <xf numFmtId="0" fontId="72" fillId="0" borderId="0" xfId="0" applyFont="1" applyFill="1" applyBorder="1" applyAlignment="1">
      <alignment vertical="top" wrapText="1"/>
    </xf>
    <xf numFmtId="0" fontId="73" fillId="0" borderId="8" xfId="0" applyFont="1" applyFill="1" applyBorder="1" applyAlignment="1">
      <alignment horizontal="right" vertical="top"/>
    </xf>
    <xf numFmtId="0" fontId="74" fillId="0" borderId="8" xfId="0" applyFont="1" applyFill="1" applyBorder="1" applyAlignment="1">
      <alignment horizontal="right" vertical="top"/>
    </xf>
    <xf numFmtId="0" fontId="81" fillId="0" borderId="8" xfId="0" applyFont="1" applyBorder="1" applyAlignment="1">
      <alignment horizontal="right" vertical="top"/>
    </xf>
    <xf numFmtId="0" fontId="72" fillId="0" borderId="8" xfId="0" applyFont="1" applyBorder="1" applyAlignment="1">
      <alignment horizontal="right" vertical="top"/>
    </xf>
    <xf numFmtId="0" fontId="61" fillId="0" borderId="8" xfId="0" applyFont="1" applyFill="1" applyBorder="1" applyAlignment="1">
      <alignment horizontal="right" vertical="top"/>
    </xf>
    <xf numFmtId="0" fontId="63" fillId="0" borderId="8" xfId="0" applyFont="1" applyFill="1" applyBorder="1" applyAlignment="1">
      <alignment vertical="top"/>
    </xf>
    <xf numFmtId="0" fontId="75" fillId="0" borderId="0" xfId="0" applyFont="1" applyAlignment="1">
      <alignment horizontal="right" vertical="top"/>
    </xf>
    <xf numFmtId="0" fontId="0" fillId="0" borderId="0" xfId="0" applyAlignment="1">
      <alignment horizontal="right" vertical="top"/>
    </xf>
    <xf numFmtId="0" fontId="84" fillId="0" borderId="9" xfId="0" applyFont="1" applyBorder="1" applyAlignment="1">
      <alignment vertical="center" wrapText="1"/>
    </xf>
    <xf numFmtId="0" fontId="72" fillId="0" borderId="37" xfId="0" applyFont="1" applyBorder="1" applyAlignment="1">
      <alignment horizontal="left" vertical="top"/>
    </xf>
    <xf numFmtId="0" fontId="69" fillId="0" borderId="37" xfId="0" applyFont="1" applyBorder="1" applyAlignment="1">
      <alignment horizontal="left" vertical="top" wrapText="1"/>
    </xf>
    <xf numFmtId="0" fontId="73" fillId="0" borderId="37" xfId="0" applyFont="1" applyBorder="1" applyAlignment="1">
      <alignment horizontal="right"/>
    </xf>
    <xf numFmtId="0" fontId="74" fillId="0" borderId="37" xfId="0" applyFont="1" applyBorder="1" applyAlignment="1">
      <alignment horizontal="right"/>
    </xf>
    <xf numFmtId="0" fontId="74" fillId="0" borderId="37" xfId="0" applyFont="1" applyBorder="1" applyAlignment="1">
      <alignment vertical="center"/>
    </xf>
    <xf numFmtId="0" fontId="60" fillId="0" borderId="10" xfId="0" applyFont="1" applyBorder="1" applyAlignment="1">
      <alignment horizontal="center" vertical="top" wrapText="1"/>
    </xf>
    <xf numFmtId="0" fontId="73" fillId="0" borderId="10" xfId="0" applyFont="1" applyBorder="1" applyAlignment="1">
      <alignment horizontal="right"/>
    </xf>
    <xf numFmtId="0" fontId="69" fillId="0" borderId="10" xfId="0" applyFont="1" applyBorder="1" applyAlignment="1">
      <alignment horizontal="right"/>
    </xf>
    <xf numFmtId="0" fontId="69" fillId="0" borderId="10" xfId="0" applyFont="1" applyBorder="1" applyAlignment="1">
      <alignment vertical="top"/>
    </xf>
    <xf numFmtId="0" fontId="0" fillId="0" borderId="14" xfId="0" applyBorder="1" applyAlignment="1">
      <alignment horizontal="left" vertical="top"/>
    </xf>
    <xf numFmtId="0" fontId="67" fillId="0" borderId="8" xfId="0" applyFont="1" applyBorder="1" applyAlignment="1">
      <alignment horizontal="left" vertical="top"/>
    </xf>
    <xf numFmtId="0" fontId="63" fillId="0" borderId="17" xfId="0" applyFont="1" applyBorder="1" applyAlignment="1">
      <alignment horizontal="left" vertical="top"/>
    </xf>
    <xf numFmtId="0" fontId="71" fillId="0" borderId="9" xfId="0" applyFont="1" applyBorder="1" applyAlignment="1">
      <alignment wrapText="1"/>
    </xf>
    <xf numFmtId="0" fontId="63" fillId="0" borderId="9" xfId="0" applyFont="1" applyBorder="1" applyAlignment="1">
      <alignment wrapText="1"/>
    </xf>
    <xf numFmtId="0" fontId="63" fillId="0" borderId="9" xfId="0" applyFont="1" applyBorder="1" applyAlignment="1">
      <alignment vertical="center" wrapText="1"/>
    </xf>
    <xf numFmtId="0" fontId="63" fillId="0" borderId="0" xfId="0" applyFont="1" applyFill="1" applyBorder="1"/>
    <xf numFmtId="0" fontId="63" fillId="0" borderId="37" xfId="0" applyFont="1" applyFill="1" applyBorder="1"/>
    <xf numFmtId="0" fontId="62" fillId="0" borderId="48" xfId="0" applyFont="1" applyBorder="1" applyAlignment="1">
      <alignment horizontal="left" vertical="top"/>
    </xf>
    <xf numFmtId="0" fontId="63" fillId="0" borderId="11" xfId="0" applyFont="1" applyBorder="1" applyAlignment="1">
      <alignment horizontal="left" vertical="top"/>
    </xf>
    <xf numFmtId="0" fontId="63" fillId="0" borderId="38" xfId="0" applyFont="1" applyBorder="1" applyAlignment="1">
      <alignment horizontal="left" vertical="top"/>
    </xf>
    <xf numFmtId="0" fontId="63" fillId="0" borderId="37" xfId="0" applyFont="1" applyBorder="1" applyAlignment="1">
      <alignment horizontal="right"/>
    </xf>
    <xf numFmtId="0" fontId="64" fillId="0" borderId="15" xfId="0" applyFont="1" applyBorder="1" applyAlignment="1">
      <alignment horizontal="right" wrapText="1"/>
    </xf>
    <xf numFmtId="0" fontId="62" fillId="0" borderId="16" xfId="0" applyFont="1" applyBorder="1" applyAlignment="1">
      <alignment horizontal="right"/>
    </xf>
    <xf numFmtId="0" fontId="63" fillId="0" borderId="15" xfId="0" applyFont="1" applyBorder="1"/>
    <xf numFmtId="0" fontId="65" fillId="0" borderId="8" xfId="0" applyFont="1" applyBorder="1" applyAlignment="1">
      <alignment vertical="center" wrapText="1"/>
    </xf>
    <xf numFmtId="0" fontId="66" fillId="0" borderId="16" xfId="0" applyFont="1" applyBorder="1" applyAlignment="1">
      <alignment horizontal="right" wrapText="1"/>
    </xf>
    <xf numFmtId="0" fontId="65" fillId="0" borderId="16" xfId="0" applyFont="1" applyBorder="1" applyAlignment="1">
      <alignment horizontal="right" wrapText="1"/>
    </xf>
    <xf numFmtId="0" fontId="65" fillId="0" borderId="16" xfId="0" applyFont="1" applyBorder="1" applyAlignment="1">
      <alignment vertical="center" wrapText="1"/>
    </xf>
    <xf numFmtId="0" fontId="65" fillId="0" borderId="17" xfId="0" applyFont="1" applyBorder="1" applyAlignment="1">
      <alignment vertical="center" wrapText="1"/>
    </xf>
    <xf numFmtId="0" fontId="75" fillId="0" borderId="8" xfId="0" applyFont="1" applyFill="1" applyBorder="1" applyAlignment="1">
      <alignment horizontal="right"/>
    </xf>
    <xf numFmtId="0" fontId="63" fillId="0" borderId="8" xfId="0" applyFont="1" applyFill="1" applyBorder="1" applyAlignment="1">
      <alignment horizontal="right"/>
    </xf>
    <xf numFmtId="0" fontId="63" fillId="0" borderId="38" xfId="0" applyFont="1" applyBorder="1"/>
    <xf numFmtId="0" fontId="60" fillId="0" borderId="37" xfId="0" applyFont="1" applyBorder="1" applyAlignment="1">
      <alignment vertical="center" wrapText="1"/>
    </xf>
    <xf numFmtId="0" fontId="61" fillId="0" borderId="37" xfId="0" applyFont="1" applyBorder="1" applyAlignment="1">
      <alignment horizontal="right" wrapText="1"/>
    </xf>
    <xf numFmtId="0" fontId="60" fillId="0" borderId="37" xfId="0" applyFont="1" applyBorder="1" applyAlignment="1">
      <alignment horizontal="right" wrapText="1"/>
    </xf>
    <xf numFmtId="0" fontId="60" fillId="0" borderId="13" xfId="0" applyFont="1" applyBorder="1" applyAlignment="1">
      <alignment vertical="center" wrapText="1"/>
    </xf>
    <xf numFmtId="0" fontId="64" fillId="0" borderId="0" xfId="0" applyFont="1" applyBorder="1" applyAlignment="1">
      <alignment horizontal="right" vertical="top" wrapText="1"/>
    </xf>
    <xf numFmtId="0" fontId="71" fillId="0" borderId="0" xfId="0" applyFont="1" applyBorder="1" applyAlignment="1">
      <alignment horizontal="right" vertical="top" wrapText="1"/>
    </xf>
    <xf numFmtId="0" fontId="85" fillId="0" borderId="8" xfId="0" applyFont="1" applyBorder="1" applyAlignment="1">
      <alignment horizontal="right"/>
    </xf>
    <xf numFmtId="0" fontId="86" fillId="0" borderId="8" xfId="0" applyFont="1" applyBorder="1" applyAlignment="1">
      <alignment horizontal="right"/>
    </xf>
    <xf numFmtId="0" fontId="87" fillId="0" borderId="8" xfId="0" applyFont="1" applyBorder="1" applyAlignment="1">
      <alignment vertical="center"/>
    </xf>
    <xf numFmtId="0" fontId="71" fillId="0" borderId="8" xfId="0" applyFont="1" applyBorder="1" applyAlignment="1">
      <alignment horizontal="right" vertical="center"/>
    </xf>
    <xf numFmtId="0" fontId="71" fillId="0" borderId="8" xfId="0" applyFont="1" applyFill="1" applyBorder="1" applyAlignment="1">
      <alignment horizontal="right" vertical="center"/>
    </xf>
    <xf numFmtId="0" fontId="71" fillId="2" borderId="8" xfId="0" applyFont="1" applyFill="1" applyBorder="1" applyAlignment="1">
      <alignment horizontal="left" vertical="top"/>
    </xf>
    <xf numFmtId="0" fontId="56" fillId="2" borderId="8" xfId="0" applyFont="1" applyFill="1" applyBorder="1" applyAlignment="1">
      <alignment vertical="center" wrapText="1"/>
    </xf>
    <xf numFmtId="0" fontId="59" fillId="2" borderId="15" xfId="0" applyFont="1" applyFill="1" applyBorder="1" applyAlignment="1">
      <alignment vertical="center"/>
    </xf>
    <xf numFmtId="0" fontId="60" fillId="2" borderId="16" xfId="0" applyFont="1" applyFill="1" applyBorder="1" applyAlignment="1">
      <alignment vertical="center"/>
    </xf>
    <xf numFmtId="0" fontId="61" fillId="2" borderId="18" xfId="0" applyFont="1" applyFill="1" applyBorder="1" applyAlignment="1">
      <alignment horizontal="right"/>
    </xf>
    <xf numFmtId="0" fontId="60" fillId="2" borderId="18" xfId="0" applyFont="1" applyFill="1" applyBorder="1" applyAlignment="1">
      <alignment horizontal="right"/>
    </xf>
    <xf numFmtId="0" fontId="60" fillId="2" borderId="18" xfId="0" applyFont="1" applyFill="1" applyBorder="1" applyAlignment="1">
      <alignment vertical="center"/>
    </xf>
    <xf numFmtId="0" fontId="62" fillId="2" borderId="12" xfId="0" applyFont="1" applyFill="1" applyBorder="1" applyAlignment="1">
      <alignment vertical="top"/>
    </xf>
    <xf numFmtId="0" fontId="59" fillId="2" borderId="8" xfId="0" applyFont="1" applyFill="1" applyBorder="1" applyAlignment="1">
      <alignment vertical="center"/>
    </xf>
    <xf numFmtId="0" fontId="61" fillId="2" borderId="16" xfId="0" applyFont="1" applyFill="1" applyBorder="1" applyAlignment="1">
      <alignment horizontal="right"/>
    </xf>
    <xf numFmtId="0" fontId="60" fillId="2" borderId="16" xfId="0" applyFont="1" applyFill="1" applyBorder="1" applyAlignment="1">
      <alignment horizontal="right"/>
    </xf>
    <xf numFmtId="0" fontId="60" fillId="2" borderId="17" xfId="0" applyFont="1" applyFill="1" applyBorder="1" applyAlignment="1">
      <alignment vertical="center"/>
    </xf>
    <xf numFmtId="0" fontId="62" fillId="2" borderId="8" xfId="0" applyFont="1" applyFill="1" applyBorder="1" applyAlignment="1">
      <alignment vertical="top"/>
    </xf>
    <xf numFmtId="0" fontId="71" fillId="0" borderId="8" xfId="0" applyFont="1" applyBorder="1" applyAlignment="1">
      <alignment horizontal="center" vertical="center"/>
    </xf>
    <xf numFmtId="0" fontId="90" fillId="2" borderId="0" xfId="0" applyFont="1" applyFill="1" applyAlignment="1">
      <alignment horizontal="left" vertical="top"/>
    </xf>
    <xf numFmtId="0" fontId="0" fillId="2" borderId="0" xfId="0" applyFill="1"/>
    <xf numFmtId="0" fontId="62" fillId="2" borderId="8" xfId="0" applyFont="1" applyFill="1" applyBorder="1" applyAlignment="1">
      <alignment horizontal="left" vertical="top"/>
    </xf>
    <xf numFmtId="0" fontId="87" fillId="0" borderId="8" xfId="0" applyFont="1" applyBorder="1" applyAlignment="1">
      <alignment horizontal="left" vertical="top" wrapText="1"/>
    </xf>
    <xf numFmtId="0" fontId="88" fillId="0" borderId="8" xfId="0" applyFont="1" applyBorder="1" applyAlignment="1">
      <alignment horizontal="left" vertical="center"/>
    </xf>
    <xf numFmtId="0" fontId="60" fillId="0" borderId="8" xfId="0" applyFont="1" applyBorder="1" applyAlignment="1">
      <alignment horizontal="left" vertical="center"/>
    </xf>
    <xf numFmtId="0" fontId="87" fillId="0" borderId="8" xfId="0" applyFont="1" applyBorder="1" applyAlignment="1">
      <alignment horizontal="left" vertical="center"/>
    </xf>
    <xf numFmtId="0" fontId="60" fillId="0" borderId="49" xfId="0" applyFont="1" applyBorder="1" applyAlignment="1">
      <alignment horizontal="left" vertical="center"/>
    </xf>
    <xf numFmtId="0" fontId="60" fillId="0" borderId="10" xfId="0" applyFont="1" applyBorder="1" applyAlignment="1">
      <alignment horizontal="left" vertical="center"/>
    </xf>
    <xf numFmtId="1" fontId="91" fillId="0" borderId="8" xfId="0" applyNumberFormat="1" applyFont="1" applyBorder="1" applyAlignment="1">
      <alignment horizontal="left"/>
    </xf>
    <xf numFmtId="0" fontId="15" fillId="2" borderId="8" xfId="0" applyFont="1" applyFill="1" applyBorder="1"/>
    <xf numFmtId="0" fontId="74" fillId="2" borderId="8" xfId="0" applyFont="1" applyFill="1" applyBorder="1" applyAlignment="1">
      <alignment horizontal="left" vertical="top"/>
    </xf>
    <xf numFmtId="0" fontId="69" fillId="2" borderId="0" xfId="0" applyFont="1" applyFill="1" applyBorder="1" applyAlignment="1">
      <alignment horizontal="left" vertical="top"/>
    </xf>
    <xf numFmtId="0" fontId="74" fillId="2" borderId="0" xfId="0" applyFont="1" applyFill="1" applyBorder="1" applyAlignment="1">
      <alignment horizontal="left" vertical="top"/>
    </xf>
    <xf numFmtId="0" fontId="60" fillId="0" borderId="49" xfId="0" applyFont="1" applyBorder="1" applyAlignment="1">
      <alignment vertical="center"/>
    </xf>
    <xf numFmtId="1" fontId="0" fillId="0" borderId="0" xfId="0" applyNumberFormat="1" applyBorder="1"/>
    <xf numFmtId="0" fontId="13" fillId="0" borderId="0" xfId="0" applyFont="1" applyBorder="1"/>
    <xf numFmtId="1" fontId="0" fillId="0" borderId="0" xfId="0" applyNumberFormat="1"/>
    <xf numFmtId="0" fontId="67" fillId="0" borderId="8" xfId="0" applyFont="1" applyBorder="1"/>
    <xf numFmtId="1" fontId="13" fillId="0" borderId="0" xfId="0" applyNumberFormat="1" applyFont="1"/>
    <xf numFmtId="0" fontId="13" fillId="0" borderId="0" xfId="0" applyFont="1"/>
    <xf numFmtId="0" fontId="62" fillId="2" borderId="0" xfId="0" applyFont="1" applyFill="1" applyBorder="1" applyAlignment="1">
      <alignment horizontal="left" vertical="top"/>
    </xf>
    <xf numFmtId="0" fontId="63" fillId="5" borderId="8" xfId="0" applyFont="1" applyFill="1" applyBorder="1" applyAlignment="1">
      <alignment horizontal="left" vertical="top"/>
    </xf>
    <xf numFmtId="0" fontId="63" fillId="5" borderId="0" xfId="0" applyFont="1" applyFill="1" applyAlignment="1">
      <alignment horizontal="left" vertical="top"/>
    </xf>
    <xf numFmtId="1" fontId="2" fillId="0" borderId="8" xfId="0" applyNumberFormat="1" applyFont="1" applyBorder="1" applyAlignment="1">
      <alignment wrapText="1"/>
    </xf>
    <xf numFmtId="0" fontId="37" fillId="0" borderId="0" xfId="0" applyFont="1"/>
    <xf numFmtId="0" fontId="2" fillId="0" borderId="25" xfId="0" applyFont="1" applyBorder="1" applyAlignment="1">
      <alignment horizontal="left" vertical="center" wrapText="1"/>
    </xf>
    <xf numFmtId="0" fontId="60" fillId="2" borderId="8" xfId="0" applyFont="1" applyFill="1" applyBorder="1" applyAlignment="1">
      <alignment horizontal="left" vertical="top"/>
    </xf>
    <xf numFmtId="0" fontId="37" fillId="0" borderId="8" xfId="0" applyFont="1" applyBorder="1" applyAlignment="1">
      <alignment vertical="top"/>
    </xf>
    <xf numFmtId="0" fontId="35" fillId="0" borderId="8" xfId="0" applyFont="1" applyBorder="1" applyAlignment="1">
      <alignment vertical="center" wrapText="1"/>
    </xf>
    <xf numFmtId="0" fontId="2" fillId="0" borderId="25" xfId="0" applyFont="1" applyBorder="1" applyAlignment="1">
      <alignment wrapText="1"/>
    </xf>
    <xf numFmtId="0" fontId="1" fillId="0" borderId="29" xfId="0" applyFont="1" applyBorder="1" applyAlignment="1">
      <alignment horizontal="left" vertical="top" wrapText="1"/>
    </xf>
    <xf numFmtId="1" fontId="92" fillId="0" borderId="8" xfId="0" applyNumberFormat="1" applyFont="1" applyBorder="1" applyAlignment="1"/>
    <xf numFmtId="0" fontId="63" fillId="2" borderId="8" xfId="0" applyFont="1" applyFill="1" applyBorder="1" applyAlignment="1">
      <alignment horizontal="left" vertical="top"/>
    </xf>
    <xf numFmtId="0" fontId="90" fillId="0" borderId="0" xfId="0" applyFont="1" applyBorder="1" applyAlignment="1">
      <alignment horizontal="left" vertical="top"/>
    </xf>
    <xf numFmtId="0" fontId="64" fillId="2" borderId="8" xfId="0" applyFont="1" applyFill="1" applyBorder="1" applyAlignment="1">
      <alignment horizontal="right" wrapText="1"/>
    </xf>
    <xf numFmtId="1" fontId="71" fillId="0" borderId="10" xfId="0" applyNumberFormat="1" applyFont="1" applyBorder="1" applyAlignment="1">
      <alignment vertical="center"/>
    </xf>
    <xf numFmtId="1" fontId="37" fillId="0" borderId="0" xfId="0" applyNumberFormat="1" applyFont="1"/>
    <xf numFmtId="0" fontId="60" fillId="0" borderId="15" xfId="0" applyFont="1" applyBorder="1" applyAlignment="1">
      <alignment horizontal="left" vertical="top" wrapText="1"/>
    </xf>
    <xf numFmtId="0" fontId="60" fillId="0" borderId="16" xfId="0" applyFont="1" applyBorder="1" applyAlignment="1">
      <alignment horizontal="left" vertical="top" wrapText="1"/>
    </xf>
    <xf numFmtId="0" fontId="60" fillId="0" borderId="17" xfId="0" applyFont="1" applyBorder="1" applyAlignment="1">
      <alignment horizontal="left" vertical="top" wrapText="1"/>
    </xf>
    <xf numFmtId="0" fontId="60" fillId="0" borderId="15" xfId="0" applyFont="1" applyBorder="1" applyAlignment="1">
      <alignment horizontal="center" vertical="top" wrapText="1"/>
    </xf>
    <xf numFmtId="0" fontId="60" fillId="0" borderId="16" xfId="0" applyFont="1" applyBorder="1" applyAlignment="1">
      <alignment horizontal="center" vertical="top" wrapText="1"/>
    </xf>
    <xf numFmtId="0" fontId="60" fillId="0" borderId="17" xfId="0" applyFont="1" applyBorder="1" applyAlignment="1">
      <alignment horizontal="center" vertical="top" wrapText="1"/>
    </xf>
    <xf numFmtId="0" fontId="64" fillId="0" borderId="9" xfId="0" applyFont="1" applyFill="1" applyBorder="1" applyAlignment="1">
      <alignment horizontal="right" wrapText="1"/>
    </xf>
    <xf numFmtId="0" fontId="64" fillId="0" borderId="14" xfId="0" applyFont="1" applyFill="1" applyBorder="1" applyAlignment="1">
      <alignment horizontal="right" wrapText="1"/>
    </xf>
    <xf numFmtId="0" fontId="64" fillId="0" borderId="10" xfId="0" applyFont="1" applyFill="1" applyBorder="1" applyAlignment="1">
      <alignment horizontal="right" wrapText="1"/>
    </xf>
    <xf numFmtId="0" fontId="71" fillId="0" borderId="9" xfId="0" applyFont="1" applyFill="1" applyBorder="1" applyAlignment="1">
      <alignment horizontal="right" wrapText="1"/>
    </xf>
    <xf numFmtId="0" fontId="71" fillId="0" borderId="14" xfId="0" applyFont="1" applyFill="1" applyBorder="1" applyAlignment="1">
      <alignment horizontal="right" wrapText="1"/>
    </xf>
    <xf numFmtId="0" fontId="71" fillId="0" borderId="10" xfId="0" applyFont="1" applyFill="1" applyBorder="1" applyAlignment="1">
      <alignment horizontal="right" wrapText="1"/>
    </xf>
    <xf numFmtId="0" fontId="29" fillId="0" borderId="18" xfId="0" applyFont="1" applyBorder="1" applyAlignment="1">
      <alignment horizontal="center" vertical="top"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 fillId="0" borderId="15" xfId="0" applyFont="1" applyBorder="1" applyAlignment="1">
      <alignment horizontal="center" vertical="top" wrapText="1"/>
    </xf>
    <xf numFmtId="0" fontId="2" fillId="0" borderId="16" xfId="0" applyFont="1" applyBorder="1" applyAlignment="1">
      <alignment horizontal="center" vertical="top" wrapText="1"/>
    </xf>
    <xf numFmtId="0" fontId="2" fillId="0" borderId="17" xfId="0" applyFont="1" applyBorder="1" applyAlignment="1">
      <alignment horizontal="center" vertical="top" wrapText="1"/>
    </xf>
    <xf numFmtId="0" fontId="29" fillId="0" borderId="15" xfId="0" applyFont="1" applyBorder="1" applyAlignment="1">
      <alignment horizontal="center" vertical="top" wrapText="1"/>
    </xf>
    <xf numFmtId="0" fontId="29" fillId="0" borderId="16" xfId="0" applyFont="1" applyBorder="1" applyAlignment="1">
      <alignment horizontal="center" vertical="top" wrapText="1"/>
    </xf>
    <xf numFmtId="0" fontId="29" fillId="0" borderId="17" xfId="0" applyFont="1" applyBorder="1" applyAlignment="1">
      <alignment horizontal="center" vertical="top" wrapText="1"/>
    </xf>
    <xf numFmtId="0" fontId="1" fillId="0" borderId="16" xfId="0" applyFont="1" applyBorder="1" applyAlignment="1">
      <alignment horizontal="left" wrapText="1"/>
    </xf>
    <xf numFmtId="0" fontId="11" fillId="0" borderId="15" xfId="0" applyFont="1" applyBorder="1" applyAlignment="1">
      <alignment horizontal="center" wrapText="1"/>
    </xf>
    <xf numFmtId="0" fontId="11" fillId="0" borderId="16" xfId="0" applyFont="1" applyBorder="1" applyAlignment="1">
      <alignment horizontal="center" wrapText="1"/>
    </xf>
    <xf numFmtId="0" fontId="11" fillId="0" borderId="17" xfId="0" applyFont="1" applyBorder="1" applyAlignment="1">
      <alignment horizontal="center" wrapText="1"/>
    </xf>
    <xf numFmtId="0" fontId="2" fillId="0" borderId="18" xfId="0" applyFont="1" applyBorder="1" applyAlignment="1">
      <alignment horizontal="left" wrapText="1"/>
    </xf>
    <xf numFmtId="0" fontId="2" fillId="0" borderId="12" xfId="0" applyFont="1" applyBorder="1" applyAlignment="1">
      <alignment horizontal="left" wrapText="1"/>
    </xf>
    <xf numFmtId="0" fontId="2" fillId="0" borderId="15" xfId="0" applyFont="1" applyBorder="1" applyAlignment="1">
      <alignment horizont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8" xfId="0" applyFont="1" applyBorder="1" applyAlignment="1">
      <alignment horizontal="center" wrapText="1"/>
    </xf>
    <xf numFmtId="0" fontId="60" fillId="0" borderId="15" xfId="0" applyFont="1" applyBorder="1" applyAlignment="1">
      <alignment horizontal="left" wrapText="1"/>
    </xf>
    <xf numFmtId="0" fontId="0" fillId="0" borderId="16" xfId="0" applyBorder="1" applyAlignment="1">
      <alignment wrapText="1"/>
    </xf>
    <xf numFmtId="0" fontId="0" fillId="0" borderId="17" xfId="0" applyBorder="1" applyAlignment="1">
      <alignment wrapText="1"/>
    </xf>
    <xf numFmtId="0" fontId="67" fillId="0" borderId="15" xfId="0" applyFont="1" applyBorder="1" applyAlignment="1">
      <alignment horizontal="left" vertical="top" wrapText="1"/>
    </xf>
    <xf numFmtId="0" fontId="68" fillId="0" borderId="16" xfId="0" applyFont="1" applyBorder="1" applyAlignment="1">
      <alignment wrapText="1"/>
    </xf>
    <xf numFmtId="0" fontId="64" fillId="0" borderId="9" xfId="0" applyFont="1" applyBorder="1" applyAlignment="1">
      <alignment horizontal="center" vertical="center" wrapText="1"/>
    </xf>
    <xf numFmtId="0" fontId="64" fillId="0" borderId="10" xfId="0" applyFont="1" applyBorder="1" applyAlignment="1">
      <alignment horizontal="center" vertical="center" wrapText="1"/>
    </xf>
    <xf numFmtId="0" fontId="70" fillId="0" borderId="9" xfId="0" applyFont="1" applyBorder="1" applyAlignment="1">
      <alignment horizontal="center" vertical="center" wrapText="1"/>
    </xf>
    <xf numFmtId="0" fontId="70" fillId="0" borderId="10" xfId="0" applyFont="1" applyBorder="1" applyAlignment="1">
      <alignment horizontal="center" vertical="center" wrapText="1"/>
    </xf>
    <xf numFmtId="0" fontId="64" fillId="0" borderId="9" xfId="0" applyFont="1" applyBorder="1" applyAlignment="1">
      <alignment horizontal="right" wrapText="1"/>
    </xf>
    <xf numFmtId="0" fontId="63" fillId="0" borderId="14" xfId="0" applyFont="1" applyBorder="1" applyAlignment="1">
      <alignment horizontal="right" wrapText="1"/>
    </xf>
    <xf numFmtId="0" fontId="63" fillId="0" borderId="10" xfId="0" applyFont="1" applyBorder="1" applyAlignment="1">
      <alignment horizontal="right" wrapText="1"/>
    </xf>
    <xf numFmtId="0" fontId="71" fillId="0" borderId="9" xfId="0" applyFont="1" applyBorder="1" applyAlignment="1">
      <alignment horizontal="right" wrapText="1"/>
    </xf>
    <xf numFmtId="0" fontId="71" fillId="0" borderId="9" xfId="0" applyFont="1" applyBorder="1" applyAlignment="1">
      <alignment vertical="center" wrapText="1"/>
    </xf>
    <xf numFmtId="0" fontId="63" fillId="0" borderId="14" xfId="0" applyFont="1" applyBorder="1" applyAlignment="1">
      <alignment vertical="center" wrapText="1"/>
    </xf>
    <xf numFmtId="0" fontId="63" fillId="0" borderId="10" xfId="0" applyFont="1" applyBorder="1" applyAlignment="1">
      <alignment vertical="center" wrapText="1"/>
    </xf>
    <xf numFmtId="0" fontId="60" fillId="0" borderId="15" xfId="0" applyFont="1" applyBorder="1" applyAlignment="1">
      <alignment horizontal="center" vertical="center" wrapText="1"/>
    </xf>
    <xf numFmtId="0" fontId="60" fillId="0" borderId="16" xfId="0" applyFont="1" applyBorder="1" applyAlignment="1">
      <alignment horizontal="center" vertical="center" wrapText="1"/>
    </xf>
    <xf numFmtId="0" fontId="60" fillId="0" borderId="17"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8" fillId="0" borderId="17" xfId="0" applyFont="1" applyBorder="1" applyAlignment="1">
      <alignment horizontal="center" vertical="top" wrapText="1"/>
    </xf>
    <xf numFmtId="0" fontId="0" fillId="3" borderId="0" xfId="0" applyFill="1" applyBorder="1" applyAlignment="1">
      <alignment horizontal="center"/>
    </xf>
    <xf numFmtId="0" fontId="11" fillId="0" borderId="15" xfId="0" applyFont="1" applyBorder="1" applyAlignment="1">
      <alignment horizontal="left" wrapText="1"/>
    </xf>
    <xf numFmtId="0" fontId="11" fillId="0" borderId="16" xfId="0" applyFont="1" applyBorder="1" applyAlignment="1">
      <alignment horizontal="left" wrapText="1"/>
    </xf>
    <xf numFmtId="0" fontId="11" fillId="0" borderId="17" xfId="0" applyFont="1" applyBorder="1" applyAlignment="1">
      <alignment horizontal="left" wrapText="1"/>
    </xf>
    <xf numFmtId="0" fontId="2" fillId="0" borderId="24" xfId="0" applyFont="1" applyBorder="1" applyAlignment="1">
      <alignment horizontal="left" wrapText="1"/>
    </xf>
    <xf numFmtId="0" fontId="13" fillId="0" borderId="24" xfId="0" applyFont="1" applyBorder="1" applyAlignment="1">
      <alignment horizontal="left" wrapText="1"/>
    </xf>
    <xf numFmtId="0" fontId="13" fillId="0" borderId="16" xfId="0" applyFont="1" applyBorder="1" applyAlignment="1">
      <alignment horizontal="left" wrapText="1"/>
    </xf>
    <xf numFmtId="0" fontId="12" fillId="0" borderId="24" xfId="0" applyFont="1" applyBorder="1" applyAlignment="1">
      <alignment horizontal="left" wrapText="1"/>
    </xf>
    <xf numFmtId="0" fontId="12" fillId="0" borderId="16" xfId="0" applyFont="1" applyBorder="1" applyAlignment="1">
      <alignment horizontal="left" wrapText="1"/>
    </xf>
    <xf numFmtId="0" fontId="12" fillId="0" borderId="25" xfId="0" applyFont="1" applyBorder="1" applyAlignment="1">
      <alignment horizontal="left" wrapText="1"/>
    </xf>
    <xf numFmtId="0" fontId="0" fillId="0" borderId="7"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2" fillId="0" borderId="25" xfId="0" applyFont="1" applyBorder="1" applyAlignment="1">
      <alignment horizontal="left" wrapText="1"/>
    </xf>
    <xf numFmtId="0" fontId="1" fillId="0" borderId="24" xfId="0" applyFont="1" applyBorder="1" applyAlignment="1">
      <alignment horizontal="center" wrapText="1"/>
    </xf>
    <xf numFmtId="0" fontId="1" fillId="0" borderId="16" xfId="0" applyFont="1" applyBorder="1" applyAlignment="1">
      <alignment horizontal="center" wrapText="1"/>
    </xf>
    <xf numFmtId="0" fontId="1" fillId="0" borderId="25" xfId="0" applyFont="1" applyBorder="1" applyAlignment="1">
      <alignment horizontal="center" wrapText="1"/>
    </xf>
    <xf numFmtId="0" fontId="2" fillId="0" borderId="24" xfId="0" applyFont="1" applyBorder="1" applyAlignment="1">
      <alignment horizontal="center" wrapText="1"/>
    </xf>
    <xf numFmtId="0" fontId="0" fillId="0" borderId="8" xfId="0" applyBorder="1" applyAlignment="1">
      <alignment horizontal="center"/>
    </xf>
    <xf numFmtId="0" fontId="2" fillId="0" borderId="37" xfId="0" applyFont="1" applyBorder="1" applyAlignment="1">
      <alignment horizontal="left" wrapText="1"/>
    </xf>
    <xf numFmtId="0" fontId="2" fillId="0" borderId="13" xfId="0" applyFont="1" applyBorder="1" applyAlignment="1">
      <alignment horizontal="left" wrapText="1"/>
    </xf>
    <xf numFmtId="0" fontId="1" fillId="0" borderId="28" xfId="0" applyFont="1" applyBorder="1" applyAlignment="1">
      <alignment horizontal="left" wrapText="1"/>
    </xf>
    <xf numFmtId="0" fontId="1" fillId="0" borderId="18" xfId="0" applyFont="1" applyBorder="1" applyAlignment="1">
      <alignment horizontal="left" wrapText="1"/>
    </xf>
    <xf numFmtId="0" fontId="1" fillId="0" borderId="31" xfId="0" applyFont="1" applyBorder="1" applyAlignment="1">
      <alignment horizontal="left" wrapText="1"/>
    </xf>
    <xf numFmtId="0" fontId="1" fillId="0" borderId="24" xfId="0" applyFont="1" applyBorder="1" applyAlignment="1">
      <alignment horizontal="center" vertical="top" wrapText="1"/>
    </xf>
    <xf numFmtId="0" fontId="1" fillId="0" borderId="25" xfId="0" applyFont="1" applyBorder="1" applyAlignment="1">
      <alignment horizontal="center" vertical="top" wrapText="1"/>
    </xf>
    <xf numFmtId="0" fontId="2" fillId="0" borderId="25" xfId="0" applyFont="1" applyBorder="1" applyAlignment="1">
      <alignment horizontal="left" vertical="top" wrapText="1"/>
    </xf>
    <xf numFmtId="0" fontId="13" fillId="0" borderId="15" xfId="0" applyFont="1" applyBorder="1" applyAlignment="1">
      <alignment horizontal="center" vertical="top"/>
    </xf>
    <xf numFmtId="0" fontId="13" fillId="0" borderId="16" xfId="0" applyFont="1" applyBorder="1" applyAlignment="1">
      <alignment horizontal="center" vertical="top"/>
    </xf>
    <xf numFmtId="0" fontId="13" fillId="0" borderId="17" xfId="0" applyFont="1" applyBorder="1" applyAlignment="1">
      <alignment horizontal="center" vertical="top"/>
    </xf>
    <xf numFmtId="0" fontId="67" fillId="0" borderId="15" xfId="0" applyFont="1" applyBorder="1" applyAlignment="1">
      <alignment horizontal="center" vertical="top" wrapText="1"/>
    </xf>
    <xf numFmtId="0" fontId="67" fillId="0" borderId="16" xfId="0" applyFont="1" applyBorder="1" applyAlignment="1">
      <alignment horizontal="center" vertical="top" wrapText="1"/>
    </xf>
    <xf numFmtId="0" fontId="67" fillId="0" borderId="17" xfId="0" applyFont="1" applyBorder="1" applyAlignment="1">
      <alignment horizontal="center" vertical="top" wrapText="1"/>
    </xf>
    <xf numFmtId="0" fontId="0" fillId="3" borderId="7" xfId="0" applyFill="1" applyBorder="1" applyAlignment="1">
      <alignment horizontal="center"/>
    </xf>
    <xf numFmtId="0" fontId="0" fillId="3" borderId="1" xfId="0" applyFill="1" applyBorder="1" applyAlignment="1">
      <alignment horizontal="center"/>
    </xf>
    <xf numFmtId="0" fontId="2" fillId="0" borderId="8" xfId="0" applyFont="1" applyBorder="1" applyAlignment="1">
      <alignment horizontal="center" vertical="top" wrapText="1"/>
    </xf>
    <xf numFmtId="0" fontId="1" fillId="0" borderId="8" xfId="0" applyFont="1" applyBorder="1" applyAlignment="1">
      <alignment horizontal="center" wrapText="1"/>
    </xf>
    <xf numFmtId="0" fontId="1" fillId="0" borderId="8" xfId="0" applyFont="1" applyBorder="1" applyAlignment="1">
      <alignment horizontal="right" wrapText="1"/>
    </xf>
    <xf numFmtId="0" fontId="2" fillId="0" borderId="8" xfId="0" applyFont="1" applyBorder="1" applyAlignment="1">
      <alignment horizontal="justify" wrapText="1"/>
    </xf>
    <xf numFmtId="0" fontId="4" fillId="0" borderId="5" xfId="0" applyFont="1" applyBorder="1" applyAlignment="1">
      <alignment horizontal="center"/>
    </xf>
    <xf numFmtId="0" fontId="0" fillId="0" borderId="6" xfId="0" applyBorder="1" applyAlignment="1"/>
    <xf numFmtId="0" fontId="0" fillId="0" borderId="3" xfId="0" applyBorder="1" applyAlignment="1"/>
    <xf numFmtId="0" fontId="2" fillId="0" borderId="5" xfId="0" applyFont="1" applyBorder="1" applyAlignment="1">
      <alignment horizontal="center" wrapText="1"/>
    </xf>
    <xf numFmtId="0" fontId="0" fillId="0" borderId="6" xfId="0" applyBorder="1" applyAlignment="1">
      <alignment horizontal="center" wrapText="1"/>
    </xf>
    <xf numFmtId="0" fontId="0" fillId="0" borderId="3" xfId="0" applyBorder="1" applyAlignment="1">
      <alignment horizontal="center" wrapText="1"/>
    </xf>
    <xf numFmtId="0" fontId="2" fillId="0" borderId="4" xfId="0" applyFont="1" applyBorder="1" applyAlignment="1">
      <alignment horizontal="center" wrapText="1"/>
    </xf>
    <xf numFmtId="0" fontId="0" fillId="0" borderId="20" xfId="0" applyBorder="1" applyAlignment="1">
      <alignment horizontal="center"/>
    </xf>
    <xf numFmtId="0" fontId="0" fillId="0" borderId="19" xfId="0" applyBorder="1" applyAlignment="1">
      <alignment horizontal="center"/>
    </xf>
    <xf numFmtId="0" fontId="2" fillId="0" borderId="8" xfId="0" applyFont="1" applyBorder="1" applyAlignment="1">
      <alignment vertical="top" wrapText="1"/>
    </xf>
    <xf numFmtId="0" fontId="1" fillId="0" borderId="15" xfId="0" applyFont="1" applyBorder="1" applyAlignment="1">
      <alignment horizontal="center" wrapText="1"/>
    </xf>
    <xf numFmtId="0" fontId="1" fillId="0" borderId="17" xfId="0" applyFont="1" applyBorder="1" applyAlignment="1">
      <alignment horizontal="center" wrapText="1"/>
    </xf>
    <xf numFmtId="0" fontId="1" fillId="0" borderId="8" xfId="0" applyFont="1" applyBorder="1" applyAlignment="1">
      <alignment vertical="top" wrapText="1"/>
    </xf>
    <xf numFmtId="0" fontId="1" fillId="0" borderId="8" xfId="0" applyFont="1" applyBorder="1" applyAlignment="1">
      <alignment horizontal="right" vertical="top" wrapText="1"/>
    </xf>
    <xf numFmtId="0" fontId="2" fillId="0" borderId="15" xfId="0" applyFont="1" applyBorder="1" applyAlignment="1">
      <alignment horizontal="justify" wrapText="1"/>
    </xf>
    <xf numFmtId="0" fontId="0" fillId="0" borderId="16" xfId="0" applyBorder="1" applyAlignment="1"/>
    <xf numFmtId="0" fontId="0" fillId="0" borderId="17" xfId="0" applyBorder="1" applyAlignment="1"/>
    <xf numFmtId="0" fontId="2" fillId="0" borderId="16" xfId="0" applyFont="1" applyBorder="1" applyAlignment="1">
      <alignment horizontal="justify" wrapText="1"/>
    </xf>
    <xf numFmtId="0" fontId="1" fillId="0" borderId="11" xfId="0" applyFont="1" applyBorder="1" applyAlignment="1">
      <alignment horizontal="justify" wrapText="1"/>
    </xf>
    <xf numFmtId="0" fontId="0" fillId="0" borderId="18" xfId="0" applyBorder="1" applyAlignment="1"/>
    <xf numFmtId="0" fontId="0" fillId="0" borderId="12" xfId="0" applyBorder="1" applyAlignment="1"/>
    <xf numFmtId="0" fontId="0" fillId="0" borderId="38" xfId="0" applyBorder="1" applyAlignment="1"/>
    <xf numFmtId="0" fontId="0" fillId="0" borderId="37" xfId="0" applyBorder="1" applyAlignment="1"/>
    <xf numFmtId="0" fontId="0" fillId="0" borderId="13" xfId="0" applyBorder="1" applyAlignment="1"/>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0" fillId="0" borderId="15" xfId="0" applyBorder="1" applyAlignment="1"/>
    <xf numFmtId="0" fontId="13" fillId="0" borderId="15" xfId="0" applyFont="1" applyBorder="1" applyAlignment="1">
      <alignment horizontal="justify"/>
    </xf>
    <xf numFmtId="0" fontId="1" fillId="0" borderId="8" xfId="0" applyFont="1" applyBorder="1" applyAlignment="1">
      <alignment horizontal="justify" wrapText="1"/>
    </xf>
    <xf numFmtId="0" fontId="10" fillId="0" borderId="8" xfId="0" applyFont="1" applyBorder="1" applyAlignment="1">
      <alignment horizontal="right" wrapText="1"/>
    </xf>
    <xf numFmtId="0" fontId="1" fillId="0" borderId="8" xfId="0" applyFont="1" applyBorder="1" applyAlignment="1">
      <alignment horizontal="justify" vertical="top" wrapText="1"/>
    </xf>
    <xf numFmtId="0" fontId="2" fillId="0" borderId="15" xfId="0" applyFont="1" applyBorder="1" applyAlignment="1">
      <alignment vertical="top" wrapText="1"/>
    </xf>
    <xf numFmtId="0" fontId="8" fillId="0" borderId="15" xfId="0" applyFont="1" applyBorder="1" applyAlignment="1">
      <alignment vertical="top" wrapText="1"/>
    </xf>
    <xf numFmtId="0" fontId="20" fillId="0" borderId="8" xfId="0" applyFont="1" applyBorder="1" applyAlignment="1">
      <alignment vertical="top" wrapText="1"/>
    </xf>
    <xf numFmtId="0" fontId="2" fillId="0" borderId="11" xfId="0" applyFont="1" applyBorder="1" applyAlignment="1">
      <alignment wrapText="1"/>
    </xf>
    <xf numFmtId="0" fontId="2" fillId="0" borderId="15" xfId="0" applyFont="1" applyBorder="1" applyAlignment="1">
      <alignment horizontal="justify" vertical="top" wrapText="1"/>
    </xf>
    <xf numFmtId="0" fontId="8" fillId="0" borderId="15" xfId="0" applyFont="1" applyBorder="1" applyAlignment="1">
      <alignment horizontal="justify" vertical="top" wrapText="1"/>
    </xf>
    <xf numFmtId="0" fontId="1" fillId="0" borderId="8" xfId="0" applyFont="1" applyBorder="1" applyAlignment="1">
      <alignment wrapText="1"/>
    </xf>
    <xf numFmtId="0" fontId="0" fillId="0" borderId="16" xfId="0" applyBorder="1" applyAlignment="1">
      <alignment horizontal="center"/>
    </xf>
    <xf numFmtId="0" fontId="0" fillId="0" borderId="17" xfId="0" applyBorder="1" applyAlignment="1">
      <alignment horizontal="center"/>
    </xf>
    <xf numFmtId="0" fontId="1" fillId="0" borderId="8" xfId="0" applyFont="1" applyBorder="1" applyAlignment="1">
      <alignment horizontal="center" vertical="top" wrapText="1"/>
    </xf>
    <xf numFmtId="0" fontId="7" fillId="0" borderId="8" xfId="0" applyFont="1" applyBorder="1" applyAlignment="1">
      <alignment vertical="top" wrapText="1"/>
    </xf>
    <xf numFmtId="0" fontId="59" fillId="2" borderId="15" xfId="0" applyFont="1" applyFill="1" applyBorder="1" applyAlignment="1">
      <alignment horizontal="center" vertical="center"/>
    </xf>
    <xf numFmtId="0" fontId="59" fillId="2" borderId="16" xfId="0" applyFont="1" applyFill="1" applyBorder="1" applyAlignment="1">
      <alignment horizontal="center" vertical="center"/>
    </xf>
    <xf numFmtId="0" fontId="59" fillId="2" borderId="17" xfId="0" applyFont="1" applyFill="1" applyBorder="1" applyAlignment="1">
      <alignment horizontal="center" vertical="center"/>
    </xf>
    <xf numFmtId="0" fontId="60" fillId="0" borderId="50" xfId="0" applyFont="1" applyBorder="1" applyAlignment="1">
      <alignment horizontal="center"/>
    </xf>
    <xf numFmtId="0" fontId="60" fillId="0" borderId="51" xfId="0" applyFont="1" applyBorder="1" applyAlignment="1">
      <alignment horizontal="center"/>
    </xf>
    <xf numFmtId="0" fontId="60" fillId="0" borderId="52" xfId="0" applyFont="1" applyBorder="1" applyAlignment="1">
      <alignment horizontal="center"/>
    </xf>
    <xf numFmtId="0" fontId="4" fillId="0" borderId="8" xfId="0" applyFont="1" applyBorder="1" applyAlignment="1">
      <alignment horizontal="center"/>
    </xf>
    <xf numFmtId="0" fontId="0" fillId="0" borderId="8" xfId="0" applyBorder="1" applyAlignment="1"/>
    <xf numFmtId="0" fontId="2" fillId="0" borderId="8" xfId="0" applyFont="1" applyBorder="1" applyAlignment="1">
      <alignment wrapText="1"/>
    </xf>
    <xf numFmtId="0" fontId="0" fillId="0" borderId="8" xfId="0" applyBorder="1" applyAlignment="1">
      <alignment vertical="top" wrapText="1"/>
    </xf>
    <xf numFmtId="0" fontId="20" fillId="0" borderId="8" xfId="0" applyFont="1" applyBorder="1" applyAlignment="1">
      <alignment horizontal="center" vertical="top" wrapText="1"/>
    </xf>
    <xf numFmtId="0" fontId="29" fillId="0" borderId="15" xfId="0" applyFont="1" applyBorder="1" applyAlignment="1">
      <alignment horizontal="center" wrapText="1"/>
    </xf>
    <xf numFmtId="0" fontId="29" fillId="0" borderId="16" xfId="0" applyFont="1" applyBorder="1" applyAlignment="1">
      <alignment horizontal="center" wrapText="1"/>
    </xf>
    <xf numFmtId="0" fontId="29" fillId="0" borderId="17" xfId="0" applyFont="1" applyBorder="1" applyAlignment="1">
      <alignment horizontal="center" wrapText="1"/>
    </xf>
    <xf numFmtId="0" fontId="34" fillId="0" borderId="15" xfId="0" applyFont="1" applyBorder="1" applyAlignment="1">
      <alignment horizontal="center" vertical="top" wrapText="1"/>
    </xf>
    <xf numFmtId="0" fontId="34" fillId="0" borderId="16" xfId="0" applyFont="1" applyBorder="1" applyAlignment="1">
      <alignment horizontal="center" vertical="top" wrapText="1"/>
    </xf>
    <xf numFmtId="0" fontId="34" fillId="0" borderId="17" xfId="0" applyFont="1" applyBorder="1" applyAlignment="1">
      <alignment horizontal="center" vertical="top" wrapText="1"/>
    </xf>
    <xf numFmtId="0" fontId="33" fillId="0" borderId="15" xfId="0" applyFont="1" applyBorder="1" applyAlignment="1">
      <alignment horizontal="center" vertical="top" wrapText="1"/>
    </xf>
    <xf numFmtId="0" fontId="33" fillId="0" borderId="16" xfId="0" applyFont="1" applyBorder="1" applyAlignment="1">
      <alignment horizontal="center" vertical="top" wrapText="1"/>
    </xf>
    <xf numFmtId="0" fontId="33" fillId="0" borderId="17" xfId="0" applyFont="1" applyBorder="1" applyAlignment="1">
      <alignment horizontal="center" vertical="top" wrapText="1"/>
    </xf>
    <xf numFmtId="0" fontId="60" fillId="0" borderId="50" xfId="0" applyFont="1" applyBorder="1" applyAlignment="1">
      <alignment horizontal="left"/>
    </xf>
    <xf numFmtId="0" fontId="60" fillId="0" borderId="51" xfId="0" applyFont="1" applyBorder="1" applyAlignment="1">
      <alignment horizontal="left"/>
    </xf>
    <xf numFmtId="0" fontId="60" fillId="0" borderId="52" xfId="0" applyFont="1" applyBorder="1" applyAlignment="1">
      <alignment horizontal="left"/>
    </xf>
    <xf numFmtId="0" fontId="60" fillId="0" borderId="15" xfId="0" applyFont="1" applyBorder="1" applyAlignment="1">
      <alignment horizontal="left" vertical="top"/>
    </xf>
    <xf numFmtId="0" fontId="60" fillId="0" borderId="16" xfId="0" applyFont="1" applyBorder="1" applyAlignment="1">
      <alignment horizontal="left" vertical="top"/>
    </xf>
    <xf numFmtId="0" fontId="60" fillId="0" borderId="17" xfId="0" applyFont="1" applyBorder="1" applyAlignment="1">
      <alignment horizontal="left" vertical="top"/>
    </xf>
    <xf numFmtId="0" fontId="60" fillId="0" borderId="53" xfId="0" applyFont="1" applyBorder="1" applyAlignment="1">
      <alignment horizontal="left" vertical="top" wrapText="1"/>
    </xf>
    <xf numFmtId="0" fontId="60" fillId="0" borderId="54" xfId="0" applyFont="1" applyBorder="1" applyAlignment="1">
      <alignment horizontal="left" vertical="top" wrapText="1"/>
    </xf>
    <xf numFmtId="0" fontId="60" fillId="0" borderId="55" xfId="0" applyFont="1" applyBorder="1" applyAlignment="1">
      <alignment horizontal="left" vertical="top" wrapText="1"/>
    </xf>
    <xf numFmtId="0" fontId="4" fillId="0" borderId="8" xfId="0" applyFont="1" applyBorder="1" applyAlignment="1">
      <alignment horizontal="left"/>
    </xf>
    <xf numFmtId="0" fontId="0" fillId="0" borderId="8" xfId="0" applyBorder="1" applyAlignment="1">
      <alignment horizontal="left"/>
    </xf>
    <xf numFmtId="0" fontId="2" fillId="0" borderId="8" xfId="0" applyFont="1" applyBorder="1" applyAlignment="1">
      <alignment horizontal="left" vertical="top" wrapText="1"/>
    </xf>
    <xf numFmtId="0" fontId="1" fillId="0" borderId="8" xfId="0" applyFont="1" applyBorder="1" applyAlignment="1">
      <alignment horizontal="left" wrapText="1"/>
    </xf>
    <xf numFmtId="0" fontId="2" fillId="0" borderId="8" xfId="0" applyFont="1" applyBorder="1" applyAlignment="1">
      <alignment horizontal="left" wrapText="1"/>
    </xf>
    <xf numFmtId="0" fontId="0" fillId="3" borderId="15" xfId="0" applyFill="1" applyBorder="1" applyAlignment="1">
      <alignment horizontal="center"/>
    </xf>
    <xf numFmtId="0" fontId="0" fillId="3" borderId="16" xfId="0" applyFill="1" applyBorder="1" applyAlignment="1">
      <alignment horizontal="center"/>
    </xf>
    <xf numFmtId="0" fontId="0" fillId="3" borderId="17" xfId="0" applyFill="1" applyBorder="1" applyAlignment="1">
      <alignment horizontal="center"/>
    </xf>
    <xf numFmtId="0" fontId="1" fillId="0" borderId="8" xfId="0" applyFont="1" applyBorder="1" applyAlignment="1">
      <alignment horizontal="left" vertical="top" wrapText="1"/>
    </xf>
    <xf numFmtId="0" fontId="20" fillId="0" borderId="8" xfId="0" applyFont="1" applyBorder="1" applyAlignment="1">
      <alignment horizontal="left" vertical="top" wrapText="1"/>
    </xf>
    <xf numFmtId="0" fontId="10" fillId="0" borderId="8" xfId="0" applyFont="1" applyBorder="1" applyAlignment="1">
      <alignment horizontal="left" wrapText="1"/>
    </xf>
    <xf numFmtId="0" fontId="0" fillId="2" borderId="15" xfId="0"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7" fillId="0" borderId="0" xfId="0" applyFont="1" applyBorder="1" applyAlignment="1">
      <alignment horizontal="left" vertical="top" wrapText="1"/>
    </xf>
    <xf numFmtId="0" fontId="29" fillId="0" borderId="15" xfId="0" applyFont="1"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29" fillId="0" borderId="15" xfId="0" applyFont="1" applyBorder="1" applyAlignment="1">
      <alignment horizontal="left" wrapText="1"/>
    </xf>
    <xf numFmtId="0" fontId="0" fillId="0" borderId="16" xfId="0" applyBorder="1" applyAlignment="1">
      <alignment horizontal="left" wrapText="1"/>
    </xf>
    <xf numFmtId="0" fontId="0" fillId="0" borderId="17" xfId="0" applyBorder="1" applyAlignment="1">
      <alignment horizontal="left" wrapText="1"/>
    </xf>
    <xf numFmtId="0" fontId="60" fillId="0" borderId="50" xfId="0" applyFont="1" applyBorder="1" applyAlignment="1">
      <alignment horizontal="left" vertical="center"/>
    </xf>
    <xf numFmtId="0" fontId="60" fillId="0" borderId="51" xfId="0" applyFont="1" applyBorder="1" applyAlignment="1">
      <alignment horizontal="left" vertical="center"/>
    </xf>
    <xf numFmtId="0" fontId="60" fillId="0" borderId="52" xfId="0" applyFont="1" applyBorder="1" applyAlignment="1">
      <alignment horizontal="left" vertical="center"/>
    </xf>
    <xf numFmtId="0" fontId="4" fillId="0" borderId="39" xfId="0" applyFont="1" applyBorder="1" applyAlignment="1">
      <alignment horizontal="left"/>
    </xf>
    <xf numFmtId="0" fontId="0" fillId="0" borderId="40" xfId="0" applyBorder="1" applyAlignment="1">
      <alignment horizontal="left"/>
    </xf>
    <xf numFmtId="0" fontId="0" fillId="0" borderId="41" xfId="0" applyBorder="1" applyAlignment="1">
      <alignment horizontal="left"/>
    </xf>
    <xf numFmtId="0" fontId="29" fillId="0" borderId="8" xfId="0" applyFont="1" applyBorder="1" applyAlignment="1">
      <alignment horizontal="left"/>
    </xf>
    <xf numFmtId="0" fontId="0" fillId="0" borderId="33" xfId="0" applyBorder="1" applyAlignment="1">
      <alignment horizontal="left"/>
    </xf>
    <xf numFmtId="0" fontId="2" fillId="0" borderId="34" xfId="0" applyFont="1" applyBorder="1" applyAlignment="1">
      <alignment horizontal="justify" vertical="top" wrapText="1"/>
    </xf>
    <xf numFmtId="0" fontId="2" fillId="0" borderId="25" xfId="0" applyFont="1" applyBorder="1" applyAlignment="1">
      <alignment horizontal="center" wrapText="1"/>
    </xf>
    <xf numFmtId="0" fontId="1" fillId="0" borderId="24" xfId="0" applyFont="1" applyBorder="1" applyAlignment="1">
      <alignment horizontal="left" wrapText="1"/>
    </xf>
    <xf numFmtId="0" fontId="1" fillId="0" borderId="25" xfId="0" applyFont="1" applyBorder="1" applyAlignment="1">
      <alignment horizontal="left" wrapText="1"/>
    </xf>
    <xf numFmtId="0" fontId="1" fillId="0" borderId="34" xfId="0" applyFont="1" applyBorder="1" applyAlignment="1">
      <alignment horizontal="center" vertical="top" wrapText="1"/>
    </xf>
    <xf numFmtId="0" fontId="11" fillId="0" borderId="8" xfId="0" applyFont="1" applyBorder="1" applyAlignment="1">
      <alignment horizontal="justify" wrapText="1"/>
    </xf>
    <xf numFmtId="0" fontId="20" fillId="0" borderId="34" xfId="0" applyFont="1" applyBorder="1" applyAlignment="1">
      <alignment vertical="top" wrapText="1"/>
    </xf>
    <xf numFmtId="0" fontId="11" fillId="0" borderId="24" xfId="0" applyFont="1" applyBorder="1" applyAlignment="1">
      <alignment horizontal="center" vertical="top" wrapText="1"/>
    </xf>
    <xf numFmtId="0" fontId="11" fillId="0" borderId="16" xfId="0" applyFont="1" applyBorder="1" applyAlignment="1">
      <alignment horizontal="center" vertical="top" wrapText="1"/>
    </xf>
    <xf numFmtId="0" fontId="11" fillId="0" borderId="17" xfId="0" applyFont="1" applyBorder="1" applyAlignment="1">
      <alignment horizontal="center" vertical="top" wrapText="1"/>
    </xf>
    <xf numFmtId="0" fontId="11" fillId="0" borderId="26" xfId="0" applyFont="1" applyBorder="1" applyAlignment="1">
      <alignment horizontal="center" vertical="top" wrapText="1"/>
    </xf>
    <xf numFmtId="0" fontId="11" fillId="0" borderId="27" xfId="0" applyFont="1" applyBorder="1" applyAlignment="1">
      <alignment horizontal="center" vertical="top" wrapText="1"/>
    </xf>
    <xf numFmtId="0" fontId="11" fillId="0" borderId="46" xfId="0" applyFont="1" applyBorder="1" applyAlignment="1">
      <alignment horizontal="center" vertical="top" wrapText="1"/>
    </xf>
    <xf numFmtId="0" fontId="60" fillId="0" borderId="0" xfId="0" applyFont="1" applyBorder="1" applyAlignment="1">
      <alignment horizontal="center"/>
    </xf>
    <xf numFmtId="0" fontId="60" fillId="0" borderId="47" xfId="0" applyFont="1" applyBorder="1" applyAlignment="1">
      <alignment horizontal="center"/>
    </xf>
    <xf numFmtId="0" fontId="60" fillId="0" borderId="8" xfId="0" applyFont="1" applyBorder="1" applyAlignment="1"/>
    <xf numFmtId="0" fontId="13" fillId="0" borderId="15" xfId="0" applyFont="1" applyBorder="1" applyAlignment="1">
      <alignment horizontal="left" vertical="top"/>
    </xf>
    <xf numFmtId="0" fontId="13" fillId="0" borderId="16" xfId="0" applyFont="1" applyBorder="1" applyAlignment="1">
      <alignment horizontal="left" vertical="top"/>
    </xf>
    <xf numFmtId="0" fontId="13" fillId="0" borderId="17" xfId="0" applyFont="1" applyBorder="1" applyAlignment="1">
      <alignment horizontal="left" vertical="top"/>
    </xf>
    <xf numFmtId="0" fontId="9" fillId="0" borderId="15" xfId="0" applyFont="1" applyBorder="1" applyAlignment="1">
      <alignment horizontal="center" vertical="top" wrapText="1"/>
    </xf>
    <xf numFmtId="0" fontId="9" fillId="0" borderId="16" xfId="0" applyFont="1" applyBorder="1" applyAlignment="1">
      <alignment horizontal="center" vertical="top" wrapText="1"/>
    </xf>
    <xf numFmtId="0" fontId="9" fillId="0" borderId="17" xfId="0" applyFont="1" applyBorder="1" applyAlignment="1">
      <alignment horizontal="center" vertical="top" wrapText="1"/>
    </xf>
    <xf numFmtId="0" fontId="71" fillId="0" borderId="15" xfId="0" applyFont="1" applyBorder="1" applyAlignment="1">
      <alignment horizontal="center" vertical="top"/>
    </xf>
    <xf numFmtId="0" fontId="71" fillId="0" borderId="16" xfId="0" applyFont="1" applyBorder="1" applyAlignment="1">
      <alignment horizontal="center" vertical="top"/>
    </xf>
    <xf numFmtId="0" fontId="71" fillId="0" borderId="17" xfId="0" applyFont="1" applyBorder="1" applyAlignment="1">
      <alignment horizontal="center" vertical="top"/>
    </xf>
    <xf numFmtId="0" fontId="35" fillId="0" borderId="8" xfId="0" applyFont="1" applyBorder="1" applyAlignment="1">
      <alignment horizontal="center" vertical="center" wrapText="1"/>
    </xf>
    <xf numFmtId="0" fontId="15" fillId="0" borderId="8" xfId="0" applyFont="1" applyBorder="1" applyAlignment="1">
      <alignment horizontal="center"/>
    </xf>
    <xf numFmtId="0" fontId="19" fillId="0" borderId="8" xfId="0" applyFont="1" applyBorder="1" applyAlignment="1">
      <alignment horizontal="left" vertical="center" wrapText="1"/>
    </xf>
    <xf numFmtId="0" fontId="35" fillId="0" borderId="8" xfId="0" applyFont="1" applyBorder="1" applyAlignment="1">
      <alignment horizontal="lef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57" fillId="0" borderId="15" xfId="0" applyFont="1" applyBorder="1" applyAlignment="1">
      <alignment horizontal="left" vertical="center" wrapText="1"/>
    </xf>
    <xf numFmtId="0" fontId="57" fillId="0" borderId="16" xfId="0" applyFont="1" applyBorder="1" applyAlignment="1">
      <alignment horizontal="left" vertical="center" wrapText="1"/>
    </xf>
    <xf numFmtId="0" fontId="57" fillId="0" borderId="17" xfId="0" applyFont="1" applyBorder="1" applyAlignment="1">
      <alignment horizontal="left" vertical="center" wrapText="1"/>
    </xf>
    <xf numFmtId="0" fontId="35" fillId="0" borderId="15"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5" xfId="0" applyFont="1" applyBorder="1" applyAlignment="1">
      <alignment horizontal="left" vertical="center" wrapText="1"/>
    </xf>
    <xf numFmtId="0" fontId="35" fillId="0" borderId="16" xfId="0" applyFont="1" applyBorder="1" applyAlignment="1">
      <alignment horizontal="left" vertical="center" wrapText="1"/>
    </xf>
    <xf numFmtId="0" fontId="35" fillId="0" borderId="17" xfId="0" applyFont="1" applyBorder="1" applyAlignment="1">
      <alignment horizontal="left" vertical="center" wrapText="1"/>
    </xf>
    <xf numFmtId="0" fontId="29" fillId="0" borderId="8" xfId="0" applyFont="1" applyBorder="1" applyAlignment="1">
      <alignment horizontal="left" vertical="center" wrapText="1"/>
    </xf>
    <xf numFmtId="0" fontId="2" fillId="0" borderId="28" xfId="0" applyFont="1" applyBorder="1" applyAlignment="1">
      <alignment horizontal="center" vertical="top" wrapText="1"/>
    </xf>
    <xf numFmtId="0" fontId="2" fillId="0" borderId="18" xfId="0" applyFont="1" applyBorder="1" applyAlignment="1">
      <alignment horizontal="center" vertical="top" wrapText="1"/>
    </xf>
    <xf numFmtId="0" fontId="2" fillId="0" borderId="12" xfId="0" applyFont="1" applyBorder="1" applyAlignment="1">
      <alignment horizontal="center" vertical="top" wrapText="1"/>
    </xf>
    <xf numFmtId="0" fontId="2" fillId="0" borderId="24" xfId="0" applyFont="1" applyBorder="1" applyAlignment="1">
      <alignment horizontal="center" vertical="top" wrapText="1"/>
    </xf>
    <xf numFmtId="0" fontId="11" fillId="0" borderId="24" xfId="0" applyFont="1" applyBorder="1" applyAlignment="1">
      <alignment horizontal="center" wrapText="1"/>
    </xf>
    <xf numFmtId="0" fontId="2" fillId="0" borderId="26" xfId="0" applyFont="1" applyBorder="1" applyAlignment="1">
      <alignment horizontal="center" vertical="top" wrapText="1"/>
    </xf>
    <xf numFmtId="0" fontId="2" fillId="0" borderId="27" xfId="0" applyFont="1" applyBorder="1" applyAlignment="1">
      <alignment horizontal="center" vertical="top" wrapText="1"/>
    </xf>
    <xf numFmtId="0" fontId="2" fillId="0" borderId="46" xfId="0" applyFont="1" applyBorder="1" applyAlignment="1">
      <alignment horizontal="center" vertical="top" wrapText="1"/>
    </xf>
    <xf numFmtId="0" fontId="11" fillId="0" borderId="24" xfId="0" applyFont="1" applyBorder="1" applyAlignment="1">
      <alignment horizontal="left" wrapText="1"/>
    </xf>
    <xf numFmtId="0" fontId="2" fillId="0" borderId="28" xfId="0" applyFont="1" applyBorder="1" applyAlignment="1">
      <alignment horizontal="left" wrapText="1"/>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17"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8" xfId="0" applyFont="1" applyFill="1" applyBorder="1" applyAlignment="1">
      <alignment horizontal="center" vertical="center"/>
    </xf>
    <xf numFmtId="0" fontId="0" fillId="2" borderId="12" xfId="0" applyFont="1" applyFill="1" applyBorder="1" applyAlignment="1">
      <alignment horizontal="center" vertical="center"/>
    </xf>
    <xf numFmtId="0" fontId="0" fillId="3" borderId="0" xfId="0" applyFont="1" applyFill="1" applyBorder="1" applyAlignment="1">
      <alignment horizontal="center" vertical="center"/>
    </xf>
    <xf numFmtId="0" fontId="64" fillId="0" borderId="8" xfId="0" applyFont="1" applyBorder="1" applyAlignment="1">
      <alignment horizontal="right" wrapText="1"/>
    </xf>
    <xf numFmtId="0" fontId="71" fillId="0" borderId="8" xfId="0" applyFont="1" applyBorder="1" applyAlignment="1">
      <alignment horizontal="right" wrapText="1"/>
    </xf>
    <xf numFmtId="0" fontId="71" fillId="0" borderId="8" xfId="0" applyFont="1" applyBorder="1" applyAlignment="1">
      <alignment vertical="center" wrapText="1"/>
    </xf>
    <xf numFmtId="0" fontId="90" fillId="0" borderId="0" xfId="0" applyFont="1" applyBorder="1" applyAlignment="1">
      <alignment horizontal="center" vertical="top"/>
    </xf>
    <xf numFmtId="0" fontId="13" fillId="0" borderId="33" xfId="0" applyFont="1" applyBorder="1" applyAlignment="1">
      <alignment horizontal="left" vertical="center"/>
    </xf>
    <xf numFmtId="0" fontId="62" fillId="2" borderId="17" xfId="0" applyFont="1" applyFill="1" applyBorder="1" applyAlignment="1">
      <alignment vertical="top"/>
    </xf>
    <xf numFmtId="0" fontId="62" fillId="2" borderId="8" xfId="0" applyFont="1" applyFill="1" applyBorder="1" applyAlignment="1">
      <alignment horizontal="right"/>
    </xf>
    <xf numFmtId="0" fontId="71" fillId="2" borderId="0" xfId="0" applyFont="1" applyFill="1" applyBorder="1" applyAlignment="1">
      <alignment horizontal="left" vertical="top"/>
    </xf>
    <xf numFmtId="0" fontId="71" fillId="0" borderId="15" xfId="0" applyFont="1" applyFill="1" applyBorder="1" applyAlignment="1">
      <alignment wrapText="1"/>
    </xf>
    <xf numFmtId="0" fontId="71" fillId="0" borderId="16" xfId="0" applyFont="1" applyFill="1" applyBorder="1" applyAlignment="1">
      <alignment wrapText="1"/>
    </xf>
    <xf numFmtId="0" fontId="71" fillId="0" borderId="17" xfId="0" applyFont="1" applyFill="1" applyBorder="1" applyAlignment="1">
      <alignment wrapText="1"/>
    </xf>
    <xf numFmtId="0" fontId="74" fillId="0" borderId="15" xfId="0" applyFont="1" applyFill="1" applyBorder="1" applyAlignment="1">
      <alignment wrapText="1"/>
    </xf>
    <xf numFmtId="0" fontId="74" fillId="0" borderId="16" xfId="0" applyFont="1" applyFill="1" applyBorder="1" applyAlignment="1">
      <alignment wrapText="1"/>
    </xf>
    <xf numFmtId="0" fontId="74" fillId="0" borderId="17" xfId="0" applyFont="1" applyFill="1" applyBorder="1" applyAlignment="1">
      <alignment wrapText="1"/>
    </xf>
    <xf numFmtId="1" fontId="2" fillId="0" borderId="8" xfId="0" applyNumberFormat="1" applyFont="1" applyBorder="1" applyAlignment="1">
      <alignment horizontal="center" wrapText="1"/>
    </xf>
    <xf numFmtId="0" fontId="63" fillId="2" borderId="0" xfId="0" applyFont="1" applyFill="1" applyAlignment="1">
      <alignment horizontal="left" vertical="top"/>
    </xf>
    <xf numFmtId="0" fontId="71" fillId="0" borderId="8" xfId="0" applyFont="1" applyBorder="1" applyAlignment="1">
      <alignment horizontal="left" vertical="center"/>
    </xf>
    <xf numFmtId="0" fontId="71" fillId="0" borderId="49" xfId="0" applyFont="1" applyBorder="1" applyAlignment="1">
      <alignment horizontal="left" vertical="center"/>
    </xf>
    <xf numFmtId="0" fontId="2" fillId="0" borderId="17" xfId="0" applyFont="1" applyBorder="1" applyAlignment="1">
      <alignment wrapText="1"/>
    </xf>
    <xf numFmtId="1" fontId="0" fillId="0" borderId="8" xfId="0" applyNumberFormat="1" applyBorder="1" applyAlignment="1">
      <alignment vertical="top"/>
    </xf>
    <xf numFmtId="0" fontId="59" fillId="2" borderId="15" xfId="0" applyFont="1" applyFill="1" applyBorder="1" applyAlignment="1">
      <alignment vertical="top"/>
    </xf>
    <xf numFmtId="0" fontId="60" fillId="2" borderId="16" xfId="0" applyFont="1" applyFill="1" applyBorder="1" applyAlignment="1">
      <alignment vertical="top"/>
    </xf>
    <xf numFmtId="0" fontId="61" fillId="2" borderId="18" xfId="0" applyFont="1" applyFill="1" applyBorder="1" applyAlignment="1">
      <alignment horizontal="right" vertical="top"/>
    </xf>
    <xf numFmtId="0" fontId="60" fillId="2" borderId="18" xfId="0" applyFont="1" applyFill="1" applyBorder="1" applyAlignment="1">
      <alignment horizontal="right" vertical="top"/>
    </xf>
    <xf numFmtId="0" fontId="60" fillId="2" borderId="18" xfId="0" applyFont="1" applyFill="1" applyBorder="1" applyAlignment="1">
      <alignment vertical="top"/>
    </xf>
    <xf numFmtId="0" fontId="62" fillId="2" borderId="10" xfId="0" applyFont="1" applyFill="1" applyBorder="1" applyAlignment="1">
      <alignment vertical="top"/>
    </xf>
    <xf numFmtId="0" fontId="62" fillId="2" borderId="37" xfId="0" applyFont="1" applyFill="1" applyBorder="1" applyAlignment="1">
      <alignment vertical="top"/>
    </xf>
    <xf numFmtId="0" fontId="64" fillId="2" borderId="15" xfId="0" applyFont="1" applyFill="1" applyBorder="1" applyAlignment="1">
      <alignment horizontal="right" vertical="top" wrapText="1"/>
    </xf>
    <xf numFmtId="0" fontId="62" fillId="2" borderId="16" xfId="0" applyFont="1" applyFill="1" applyBorder="1" applyAlignment="1">
      <alignment horizontal="right" vertical="top"/>
    </xf>
    <xf numFmtId="0" fontId="62" fillId="2" borderId="16" xfId="0" applyFont="1" applyFill="1" applyBorder="1" applyAlignment="1">
      <alignment vertical="top"/>
    </xf>
    <xf numFmtId="0" fontId="67" fillId="0" borderId="15" xfId="0" applyFont="1" applyBorder="1" applyAlignment="1">
      <alignment horizontal="left" vertical="top" wrapText="1"/>
    </xf>
    <xf numFmtId="0" fontId="2" fillId="0" borderId="15" xfId="0" applyFont="1" applyBorder="1" applyAlignment="1">
      <alignment horizont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 fillId="0" borderId="11"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wrapText="1"/>
    </xf>
    <xf numFmtId="0" fontId="2" fillId="0" borderId="8" xfId="0" applyFont="1" applyBorder="1" applyAlignment="1">
      <alignment horizontal="center" wrapText="1"/>
    </xf>
    <xf numFmtId="0" fontId="60" fillId="0" borderId="15" xfId="0" applyFont="1" applyBorder="1" applyAlignment="1">
      <alignment horizontal="left" vertical="top" wrapText="1"/>
    </xf>
    <xf numFmtId="0" fontId="13" fillId="0" borderId="15" xfId="0" applyFont="1" applyBorder="1" applyAlignment="1">
      <alignment horizontal="left"/>
    </xf>
    <xf numFmtId="0" fontId="13" fillId="0" borderId="16" xfId="0" applyFont="1" applyBorder="1" applyAlignment="1">
      <alignment horizontal="left"/>
    </xf>
    <xf numFmtId="0" fontId="13" fillId="0" borderId="17" xfId="0" applyFont="1" applyBorder="1" applyAlignment="1">
      <alignment horizontal="left"/>
    </xf>
    <xf numFmtId="0" fontId="60" fillId="0" borderId="15" xfId="0" applyFont="1" applyBorder="1" applyAlignment="1">
      <alignment vertical="top"/>
    </xf>
    <xf numFmtId="0" fontId="60" fillId="0" borderId="16" xfId="0" applyFont="1" applyBorder="1" applyAlignment="1">
      <alignment vertical="top"/>
    </xf>
    <xf numFmtId="0" fontId="64" fillId="0" borderId="8" xfId="0" applyFont="1" applyFill="1" applyBorder="1" applyAlignment="1">
      <alignment horizontal="right" vertical="top" wrapText="1"/>
    </xf>
    <xf numFmtId="0" fontId="71" fillId="0" borderId="8" xfId="0" applyFont="1" applyFill="1" applyBorder="1" applyAlignment="1">
      <alignment horizontal="right" vertical="top" wrapText="1"/>
    </xf>
    <xf numFmtId="0" fontId="64" fillId="0" borderId="8" xfId="0" applyFont="1" applyBorder="1" applyAlignment="1">
      <alignment horizontal="right" vertical="top" wrapText="1"/>
    </xf>
    <xf numFmtId="0" fontId="63" fillId="0" borderId="8" xfId="0" applyFont="1" applyBorder="1" applyAlignment="1">
      <alignment horizontal="right" vertical="top" wrapText="1"/>
    </xf>
    <xf numFmtId="0" fontId="71" fillId="0" borderId="8" xfId="0" applyFont="1" applyBorder="1" applyAlignment="1">
      <alignment horizontal="right" vertical="top" wrapText="1"/>
    </xf>
    <xf numFmtId="0" fontId="71" fillId="0" borderId="8" xfId="0" applyFont="1"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68" fillId="0" borderId="16" xfId="0" applyFont="1" applyBorder="1" applyAlignment="1">
      <alignment vertical="top" wrapText="1"/>
    </xf>
    <xf numFmtId="0" fontId="64" fillId="0" borderId="9" xfId="0" applyFont="1" applyBorder="1" applyAlignment="1">
      <alignment horizontal="center" vertical="top" wrapText="1"/>
    </xf>
    <xf numFmtId="0" fontId="64" fillId="0" borderId="10" xfId="0" applyFont="1" applyBorder="1" applyAlignment="1">
      <alignment horizontal="center" vertical="top" wrapText="1"/>
    </xf>
    <xf numFmtId="0" fontId="70" fillId="0" borderId="9" xfId="0" applyFont="1" applyBorder="1" applyAlignment="1">
      <alignment horizontal="center" vertical="top" wrapText="1"/>
    </xf>
    <xf numFmtId="0" fontId="70" fillId="0" borderId="10" xfId="0" applyFont="1" applyBorder="1" applyAlignment="1">
      <alignment horizontal="center" vertical="top" wrapText="1"/>
    </xf>
    <xf numFmtId="0" fontId="0" fillId="3" borderId="0" xfId="0" applyFont="1" applyFill="1" applyBorder="1" applyAlignment="1">
      <alignment horizontal="center"/>
    </xf>
    <xf numFmtId="0" fontId="0" fillId="0" borderId="11" xfId="0" applyBorder="1" applyAlignment="1">
      <alignment horizontal="center"/>
    </xf>
    <xf numFmtId="0" fontId="0" fillId="0" borderId="18" xfId="0" applyBorder="1" applyAlignment="1">
      <alignment horizontal="center"/>
    </xf>
    <xf numFmtId="0" fontId="0" fillId="0" borderId="12" xfId="0" applyBorder="1" applyAlignment="1">
      <alignment horizontal="center"/>
    </xf>
    <xf numFmtId="0" fontId="71" fillId="0" borderId="8" xfId="0" applyFont="1" applyBorder="1" applyAlignment="1">
      <alignment vertical="center" wrapText="1"/>
    </xf>
    <xf numFmtId="3" fontId="94" fillId="0" borderId="8" xfId="0" applyNumberFormat="1" applyFont="1" applyBorder="1"/>
    <xf numFmtId="0" fontId="13" fillId="0" borderId="56" xfId="0" applyFont="1" applyBorder="1" applyAlignment="1">
      <alignment horizontal="center"/>
    </xf>
    <xf numFmtId="0" fontId="13" fillId="0" borderId="43" xfId="0" applyFont="1" applyBorder="1" applyAlignment="1">
      <alignment horizontal="center"/>
    </xf>
    <xf numFmtId="3" fontId="13" fillId="0" borderId="43" xfId="0" applyNumberFormat="1" applyFont="1" applyBorder="1" applyAlignment="1">
      <alignment horizontal="center"/>
    </xf>
    <xf numFmtId="3" fontId="0" fillId="0" borderId="8" xfId="0" applyNumberFormat="1" applyBorder="1"/>
    <xf numFmtId="3" fontId="0" fillId="0" borderId="8" xfId="0" applyNumberFormat="1" applyBorder="1" applyAlignment="1"/>
    <xf numFmtId="0" fontId="71" fillId="0" borderId="9" xfId="0" applyFont="1" applyFill="1" applyBorder="1" applyAlignment="1">
      <alignment wrapText="1"/>
    </xf>
    <xf numFmtId="0" fontId="71" fillId="0" borderId="14" xfId="0" applyFont="1" applyFill="1" applyBorder="1" applyAlignment="1">
      <alignment wrapText="1"/>
    </xf>
    <xf numFmtId="0" fontId="71" fillId="0" borderId="10" xfId="0" applyFont="1" applyFill="1" applyBorder="1" applyAlignment="1">
      <alignment wrapText="1"/>
    </xf>
    <xf numFmtId="1" fontId="29" fillId="0" borderId="8" xfId="0" applyNumberFormat="1" applyFont="1" applyBorder="1" applyAlignment="1">
      <alignment horizontal="center" vertical="top" wrapText="1"/>
    </xf>
    <xf numFmtId="0" fontId="1" fillId="0" borderId="14" xfId="0" applyFont="1" applyBorder="1" applyAlignment="1">
      <alignment wrapText="1"/>
    </xf>
    <xf numFmtId="0" fontId="10" fillId="0" borderId="9" xfId="0" applyFont="1" applyBorder="1" applyAlignment="1">
      <alignment wrapText="1"/>
    </xf>
    <xf numFmtId="0" fontId="10" fillId="0" borderId="10" xfId="0" applyFont="1" applyBorder="1" applyAlignment="1">
      <alignment wrapText="1"/>
    </xf>
    <xf numFmtId="0" fontId="70" fillId="0" borderId="9" xfId="0" applyFont="1" applyBorder="1" applyAlignment="1">
      <alignment vertical="center" wrapText="1"/>
    </xf>
    <xf numFmtId="0" fontId="70" fillId="0" borderId="15" xfId="0" applyFont="1" applyBorder="1" applyAlignment="1">
      <alignment vertical="center" wrapText="1"/>
    </xf>
    <xf numFmtId="0" fontId="70" fillId="0" borderId="17" xfId="0" applyFont="1" applyBorder="1" applyAlignment="1">
      <alignment vertical="center" wrapText="1"/>
    </xf>
    <xf numFmtId="0" fontId="70" fillId="0" borderId="10" xfId="0" applyFont="1" applyBorder="1" applyAlignment="1">
      <alignment vertical="center" wrapText="1"/>
    </xf>
    <xf numFmtId="0" fontId="71" fillId="0" borderId="8" xfId="0" applyFont="1" applyBorder="1" applyAlignment="1">
      <alignment horizontal="left" wrapText="1"/>
    </xf>
    <xf numFmtId="0" fontId="71" fillId="0" borderId="18" xfId="0" applyFont="1" applyBorder="1" applyAlignment="1">
      <alignment horizontal="left" wrapText="1"/>
    </xf>
    <xf numFmtId="0" fontId="0" fillId="0" borderId="0" xfId="0" applyAlignment="1"/>
    <xf numFmtId="0" fontId="1" fillId="0" borderId="18" xfId="0" applyFont="1" applyBorder="1" applyAlignment="1">
      <alignment vertical="top" wrapText="1"/>
    </xf>
    <xf numFmtId="0" fontId="1" fillId="0" borderId="0" xfId="0" applyFont="1" applyBorder="1" applyAlignment="1">
      <alignment vertical="top" wrapText="1"/>
    </xf>
    <xf numFmtId="0" fontId="5" fillId="0" borderId="8" xfId="0" applyFont="1" applyBorder="1" applyAlignment="1">
      <alignment horizontal="center" vertical="top" wrapText="1"/>
    </xf>
    <xf numFmtId="0" fontId="2" fillId="2" borderId="0" xfId="0" applyFont="1" applyFill="1" applyBorder="1" applyAlignment="1">
      <alignment vertical="top" wrapText="1"/>
    </xf>
    <xf numFmtId="0" fontId="0" fillId="3" borderId="0" xfId="0" applyFill="1" applyBorder="1" applyAlignment="1">
      <alignment vertical="top"/>
    </xf>
    <xf numFmtId="0" fontId="65" fillId="0" borderId="9" xfId="0" applyFont="1" applyBorder="1" applyAlignment="1">
      <alignment vertical="top" wrapText="1"/>
    </xf>
    <xf numFmtId="0" fontId="60" fillId="0" borderId="0" xfId="0" applyFont="1" applyBorder="1" applyAlignment="1">
      <alignment vertical="top" wrapText="1"/>
    </xf>
    <xf numFmtId="0" fontId="60" fillId="0" borderId="50" xfId="0" applyFont="1" applyBorder="1" applyAlignment="1">
      <alignment horizontal="center" vertical="top"/>
    </xf>
    <xf numFmtId="0" fontId="94" fillId="0" borderId="8" xfId="0" applyFont="1" applyBorder="1"/>
    <xf numFmtId="0" fontId="71" fillId="0" borderId="9" xfId="0" applyFont="1" applyFill="1" applyBorder="1" applyAlignment="1">
      <alignment horizontal="left" wrapText="1"/>
    </xf>
    <xf numFmtId="166" fontId="13" fillId="0" borderId="56" xfId="0" applyNumberFormat="1" applyFont="1" applyBorder="1" applyAlignment="1">
      <alignment horizontal="center"/>
    </xf>
    <xf numFmtId="0" fontId="70" fillId="0" borderId="15" xfId="0" applyFont="1" applyBorder="1" applyAlignment="1">
      <alignment vertical="top" wrapText="1"/>
    </xf>
    <xf numFmtId="0" fontId="70" fillId="0" borderId="17" xfId="0" applyFont="1" applyBorder="1" applyAlignment="1">
      <alignment vertical="top" wrapText="1"/>
    </xf>
    <xf numFmtId="0" fontId="63" fillId="0" borderId="14" xfId="0" applyFont="1" applyBorder="1" applyAlignment="1">
      <alignment vertical="top" wrapText="1"/>
    </xf>
    <xf numFmtId="0" fontId="63" fillId="0" borderId="10" xfId="0" applyFont="1" applyBorder="1" applyAlignment="1">
      <alignment vertical="top" wrapText="1"/>
    </xf>
    <xf numFmtId="0" fontId="64" fillId="0" borderId="9" xfId="0" applyFont="1" applyFill="1" applyBorder="1" applyAlignment="1">
      <alignment horizontal="right" wrapText="1"/>
    </xf>
    <xf numFmtId="0" fontId="64" fillId="0" borderId="14" xfId="0" applyFont="1" applyFill="1" applyBorder="1" applyAlignment="1">
      <alignment horizontal="right" wrapText="1"/>
    </xf>
    <xf numFmtId="0" fontId="64" fillId="0" borderId="10" xfId="0" applyFont="1" applyFill="1" applyBorder="1" applyAlignment="1">
      <alignment horizontal="right"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 fillId="0" borderId="15" xfId="0" applyFont="1" applyBorder="1" applyAlignment="1">
      <alignment horizontal="center" vertical="top" wrapText="1"/>
    </xf>
    <xf numFmtId="0" fontId="2" fillId="0" borderId="16" xfId="0" applyFont="1" applyBorder="1" applyAlignment="1">
      <alignment horizontal="center" vertical="top" wrapText="1"/>
    </xf>
    <xf numFmtId="0" fontId="2" fillId="0" borderId="17" xfId="0" applyFont="1" applyBorder="1" applyAlignment="1">
      <alignment horizontal="center" vertical="top" wrapText="1"/>
    </xf>
    <xf numFmtId="0" fontId="2" fillId="0" borderId="15" xfId="0" applyFont="1" applyBorder="1" applyAlignment="1">
      <alignment horizontal="left" vertical="top" wrapText="1"/>
    </xf>
    <xf numFmtId="0" fontId="2" fillId="0" borderId="17"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2" fillId="0" borderId="18" xfId="0" applyFont="1" applyBorder="1" applyAlignment="1">
      <alignment horizontal="left" wrapText="1"/>
    </xf>
    <xf numFmtId="0" fontId="2" fillId="0" borderId="15" xfId="0" applyFont="1" applyBorder="1" applyAlignment="1">
      <alignment horizont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60" fillId="0" borderId="15" xfId="0" applyFont="1" applyBorder="1" applyAlignment="1">
      <alignment horizontal="left" wrapText="1"/>
    </xf>
    <xf numFmtId="0" fontId="0" fillId="0" borderId="16" xfId="0" applyBorder="1" applyAlignment="1">
      <alignment wrapText="1"/>
    </xf>
    <xf numFmtId="0" fontId="0" fillId="0" borderId="17" xfId="0" applyBorder="1" applyAlignment="1">
      <alignment wrapText="1"/>
    </xf>
    <xf numFmtId="0" fontId="67" fillId="0" borderId="15" xfId="0" applyFont="1" applyBorder="1" applyAlignment="1">
      <alignment horizontal="left" vertical="top" wrapText="1"/>
    </xf>
    <xf numFmtId="0" fontId="68" fillId="0" borderId="16" xfId="0" applyFont="1" applyBorder="1" applyAlignment="1">
      <alignment wrapText="1"/>
    </xf>
    <xf numFmtId="0" fontId="64" fillId="0" borderId="9" xfId="0" applyFont="1" applyBorder="1" applyAlignment="1">
      <alignment horizontal="center" vertical="center" wrapText="1"/>
    </xf>
    <xf numFmtId="0" fontId="64" fillId="0" borderId="10" xfId="0" applyFont="1" applyBorder="1" applyAlignment="1">
      <alignment horizontal="center" vertical="center" wrapText="1"/>
    </xf>
    <xf numFmtId="0" fontId="70" fillId="0" borderId="9" xfId="0" applyFont="1" applyBorder="1" applyAlignment="1">
      <alignment horizontal="center" vertical="center" wrapText="1"/>
    </xf>
    <xf numFmtId="0" fontId="70" fillId="0" borderId="10" xfId="0" applyFont="1" applyBorder="1" applyAlignment="1">
      <alignment horizontal="center" vertical="center" wrapText="1"/>
    </xf>
    <xf numFmtId="0" fontId="64" fillId="0" borderId="9" xfId="0" applyFont="1" applyBorder="1" applyAlignment="1">
      <alignment horizontal="right" wrapText="1"/>
    </xf>
    <xf numFmtId="0" fontId="63" fillId="0" borderId="14" xfId="0" applyFont="1" applyBorder="1" applyAlignment="1">
      <alignment horizontal="right" wrapText="1"/>
    </xf>
    <xf numFmtId="0" fontId="63" fillId="0" borderId="10" xfId="0" applyFont="1" applyBorder="1" applyAlignment="1">
      <alignment horizontal="right" wrapText="1"/>
    </xf>
    <xf numFmtId="0" fontId="71" fillId="0" borderId="9" xfId="0" applyFont="1" applyBorder="1" applyAlignment="1">
      <alignment horizontal="right" wrapText="1"/>
    </xf>
    <xf numFmtId="0" fontId="71" fillId="0" borderId="9" xfId="0" applyFont="1" applyBorder="1" applyAlignment="1">
      <alignment vertical="center" wrapText="1"/>
    </xf>
    <xf numFmtId="0" fontId="63" fillId="0" borderId="14" xfId="0" applyFont="1" applyBorder="1" applyAlignment="1">
      <alignment vertical="center" wrapText="1"/>
    </xf>
    <xf numFmtId="0" fontId="63" fillId="0" borderId="10" xfId="0" applyFont="1" applyBorder="1" applyAlignment="1">
      <alignment vertical="center" wrapText="1"/>
    </xf>
    <xf numFmtId="0" fontId="11" fillId="0" borderId="15" xfId="0" applyFont="1" applyBorder="1" applyAlignment="1">
      <alignment horizontal="left" wrapText="1"/>
    </xf>
    <xf numFmtId="0" fontId="11" fillId="0" borderId="16" xfId="0" applyFont="1" applyBorder="1" applyAlignment="1">
      <alignment horizontal="left" wrapText="1"/>
    </xf>
    <xf numFmtId="0" fontId="2" fillId="0" borderId="11" xfId="0" applyFont="1" applyBorder="1" applyAlignment="1">
      <alignment horizontal="left"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59" fillId="2" borderId="15" xfId="0" applyFont="1" applyFill="1" applyBorder="1" applyAlignment="1">
      <alignment horizontal="center" vertical="center"/>
    </xf>
    <xf numFmtId="0" fontId="59" fillId="2" borderId="16" xfId="0" applyFont="1" applyFill="1" applyBorder="1" applyAlignment="1">
      <alignment horizontal="center" vertical="center"/>
    </xf>
    <xf numFmtId="0" fontId="59" fillId="2" borderId="17" xfId="0" applyFont="1" applyFill="1" applyBorder="1" applyAlignment="1">
      <alignment horizontal="center" vertical="center"/>
    </xf>
    <xf numFmtId="0" fontId="0" fillId="3" borderId="38" xfId="0" applyFont="1" applyFill="1" applyBorder="1" applyAlignment="1">
      <alignment horizontal="center" vertical="center"/>
    </xf>
    <xf numFmtId="0" fontId="0" fillId="3" borderId="37" xfId="0" applyFont="1" applyFill="1" applyBorder="1" applyAlignment="1">
      <alignment horizontal="center" vertical="center"/>
    </xf>
    <xf numFmtId="0" fontId="0" fillId="3" borderId="13"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8" xfId="0" applyFont="1" applyFill="1" applyBorder="1" applyAlignment="1">
      <alignment horizontal="center" vertical="center"/>
    </xf>
    <xf numFmtId="0" fontId="0" fillId="2" borderId="12" xfId="0" applyFont="1" applyFill="1" applyBorder="1" applyAlignment="1">
      <alignment horizontal="center" vertical="center"/>
    </xf>
    <xf numFmtId="0" fontId="0" fillId="3" borderId="0" xfId="0" applyFont="1" applyFill="1" applyBorder="1" applyAlignment="1">
      <alignment horizontal="center" vertical="center"/>
    </xf>
    <xf numFmtId="0" fontId="1" fillId="0" borderId="15" xfId="0" applyFont="1" applyBorder="1" applyAlignment="1">
      <alignment horizontal="center" wrapText="1"/>
    </xf>
    <xf numFmtId="0" fontId="1" fillId="0" borderId="16" xfId="0" applyFont="1" applyBorder="1" applyAlignment="1">
      <alignment horizontal="center" wrapText="1"/>
    </xf>
    <xf numFmtId="0" fontId="1" fillId="0" borderId="17" xfId="0" applyFont="1" applyBorder="1" applyAlignment="1">
      <alignment horizontal="center" wrapText="1"/>
    </xf>
    <xf numFmtId="0" fontId="71" fillId="0" borderId="9" xfId="0" applyFont="1" applyFill="1" applyBorder="1" applyAlignment="1">
      <alignment horizontal="right" wrapText="1"/>
    </xf>
    <xf numFmtId="0" fontId="71" fillId="0" borderId="14" xfId="0" applyFont="1" applyFill="1" applyBorder="1" applyAlignment="1">
      <alignment horizontal="right" wrapText="1"/>
    </xf>
    <xf numFmtId="0" fontId="71" fillId="0" borderId="10" xfId="0" applyFont="1" applyFill="1" applyBorder="1" applyAlignment="1">
      <alignment horizontal="right" wrapText="1"/>
    </xf>
    <xf numFmtId="0" fontId="0" fillId="3" borderId="0" xfId="0" applyFont="1" applyFill="1" applyBorder="1" applyAlignment="1">
      <alignment horizontal="center"/>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7" xfId="0" applyFont="1" applyBorder="1" applyAlignment="1">
      <alignment horizontal="center" wrapText="1"/>
    </xf>
    <xf numFmtId="0" fontId="8" fillId="0" borderId="15" xfId="0" applyFont="1" applyBorder="1" applyAlignment="1">
      <alignment horizontal="left" wrapText="1"/>
    </xf>
    <xf numFmtId="0" fontId="8" fillId="0" borderId="16" xfId="0" applyFont="1" applyBorder="1" applyAlignment="1">
      <alignment horizontal="left" wrapText="1"/>
    </xf>
    <xf numFmtId="0" fontId="8" fillId="0" borderId="17" xfId="0" applyFont="1" applyBorder="1" applyAlignment="1">
      <alignment horizontal="left" wrapText="1"/>
    </xf>
    <xf numFmtId="0" fontId="8" fillId="0" borderId="15" xfId="0" applyFont="1" applyBorder="1" applyAlignment="1">
      <alignment horizontal="center" wrapText="1"/>
    </xf>
    <xf numFmtId="0" fontId="8" fillId="0" borderId="16" xfId="0" applyFont="1" applyBorder="1" applyAlignment="1">
      <alignment horizontal="center" wrapText="1"/>
    </xf>
    <xf numFmtId="0" fontId="8" fillId="0" borderId="17" xfId="0" applyFont="1" applyBorder="1" applyAlignment="1">
      <alignment horizontal="center" wrapText="1"/>
    </xf>
    <xf numFmtId="0" fontId="0" fillId="0" borderId="11" xfId="0" applyBorder="1" applyAlignment="1">
      <alignment horizontal="center"/>
    </xf>
    <xf numFmtId="0" fontId="0" fillId="0" borderId="18" xfId="0" applyBorder="1" applyAlignment="1">
      <alignment horizontal="center"/>
    </xf>
    <xf numFmtId="0" fontId="0" fillId="0" borderId="12" xfId="0" applyBorder="1" applyAlignment="1">
      <alignment horizontal="center"/>
    </xf>
    <xf numFmtId="0" fontId="9" fillId="0" borderId="15" xfId="0" applyFont="1" applyBorder="1" applyAlignment="1">
      <alignment horizontal="center" vertical="top" wrapText="1"/>
    </xf>
    <xf numFmtId="0" fontId="9" fillId="0" borderId="16" xfId="0" applyFont="1" applyBorder="1" applyAlignment="1">
      <alignment horizontal="center" vertical="top" wrapText="1"/>
    </xf>
    <xf numFmtId="0" fontId="9" fillId="0" borderId="17"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8" fillId="0" borderId="17" xfId="0" applyFont="1" applyBorder="1" applyAlignment="1">
      <alignment horizontal="center" vertical="top" wrapText="1"/>
    </xf>
    <xf numFmtId="0" fontId="0" fillId="0" borderId="0" xfId="0" applyBorder="1" applyAlignment="1">
      <alignment wrapText="1"/>
    </xf>
    <xf numFmtId="0" fontId="0" fillId="0" borderId="47" xfId="0" applyBorder="1" applyAlignment="1">
      <alignment wrapText="1"/>
    </xf>
    <xf numFmtId="0" fontId="64" fillId="0" borderId="8" xfId="0" applyFont="1" applyBorder="1" applyAlignment="1">
      <alignment horizontal="right" wrapText="1"/>
    </xf>
    <xf numFmtId="0" fontId="63" fillId="0" borderId="8" xfId="0" applyFont="1" applyBorder="1" applyAlignment="1">
      <alignment horizontal="right" wrapText="1"/>
    </xf>
    <xf numFmtId="0" fontId="71" fillId="0" borderId="8" xfId="0" applyFont="1" applyBorder="1" applyAlignment="1">
      <alignment horizontal="right" wrapText="1"/>
    </xf>
    <xf numFmtId="0" fontId="71" fillId="0" borderId="8" xfId="0" applyFont="1" applyBorder="1" applyAlignment="1">
      <alignment vertical="center" wrapText="1"/>
    </xf>
    <xf numFmtId="0" fontId="37" fillId="0" borderId="15" xfId="0" applyFont="1" applyBorder="1" applyAlignment="1">
      <alignment horizontal="left"/>
    </xf>
    <xf numFmtId="0" fontId="37" fillId="0" borderId="16" xfId="0" applyFont="1" applyBorder="1" applyAlignment="1">
      <alignment horizontal="left"/>
    </xf>
    <xf numFmtId="0" fontId="37" fillId="0" borderId="17" xfId="0" applyFont="1" applyBorder="1" applyAlignment="1">
      <alignment horizontal="left"/>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165" fontId="0" fillId="0" borderId="0" xfId="0" applyNumberFormat="1"/>
    <xf numFmtId="165" fontId="95" fillId="0" borderId="0" xfId="1" applyNumberFormat="1" applyFont="1"/>
    <xf numFmtId="0" fontId="62" fillId="0" borderId="0" xfId="0" applyFont="1" applyBorder="1" applyAlignment="1">
      <alignment vertical="center"/>
    </xf>
    <xf numFmtId="165" fontId="12" fillId="0" borderId="0" xfId="0" applyNumberFormat="1" applyFont="1"/>
    <xf numFmtId="0" fontId="71" fillId="0" borderId="9" xfId="0" applyFont="1" applyBorder="1" applyAlignment="1">
      <alignment vertical="center" wrapText="1"/>
    </xf>
    <xf numFmtId="0" fontId="63" fillId="0" borderId="14" xfId="0" applyFont="1" applyBorder="1" applyAlignment="1">
      <alignment vertical="center" wrapText="1"/>
    </xf>
    <xf numFmtId="0" fontId="63" fillId="0" borderId="10" xfId="0" applyFont="1" applyBorder="1" applyAlignment="1">
      <alignment vertical="center" wrapText="1"/>
    </xf>
    <xf numFmtId="0" fontId="70" fillId="0" borderId="9" xfId="0" applyFont="1" applyBorder="1" applyAlignment="1">
      <alignment horizontal="center" vertical="center" wrapText="1"/>
    </xf>
    <xf numFmtId="0" fontId="70"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0" fillId="0" borderId="16" xfId="0" applyBorder="1" applyAlignment="1">
      <alignment horizontal="center" vertical="center"/>
    </xf>
    <xf numFmtId="0" fontId="1" fillId="0" borderId="17" xfId="0" applyFont="1" applyBorder="1" applyAlignment="1">
      <alignment horizontal="center" vertical="center" wrapText="1"/>
    </xf>
    <xf numFmtId="1" fontId="0" fillId="0" borderId="8" xfId="0" applyNumberFormat="1" applyBorder="1" applyAlignment="1">
      <alignment horizontal="left" vertical="center"/>
    </xf>
    <xf numFmtId="0" fontId="8" fillId="0" borderId="17" xfId="0" applyFont="1" applyBorder="1" applyAlignment="1">
      <alignment vertical="center" wrapText="1"/>
    </xf>
    <xf numFmtId="0" fontId="0" fillId="0" borderId="0" xfId="0" applyAlignment="1">
      <alignment vertical="center"/>
    </xf>
    <xf numFmtId="0" fontId="62" fillId="0" borderId="8" xfId="0" applyFont="1" applyBorder="1" applyAlignment="1">
      <alignment vertical="center"/>
    </xf>
    <xf numFmtId="0" fontId="0" fillId="0" borderId="16" xfId="0" applyBorder="1" applyAlignment="1">
      <alignment vertical="center" wrapText="1"/>
    </xf>
    <xf numFmtId="0" fontId="69" fillId="0" borderId="16" xfId="0" applyFont="1" applyBorder="1" applyAlignment="1">
      <alignment vertical="center" wrapText="1"/>
    </xf>
    <xf numFmtId="0" fontId="0" fillId="0" borderId="8" xfId="0" applyBorder="1" applyAlignment="1">
      <alignment vertical="center"/>
    </xf>
    <xf numFmtId="0" fontId="69" fillId="0" borderId="8" xfId="0" applyFont="1" applyBorder="1" applyAlignment="1">
      <alignment vertical="center"/>
    </xf>
    <xf numFmtId="0" fontId="69" fillId="0" borderId="0" xfId="0" applyFont="1" applyBorder="1" applyAlignment="1">
      <alignment vertical="center"/>
    </xf>
    <xf numFmtId="0" fontId="0" fillId="0" borderId="0" xfId="0" applyBorder="1" applyAlignment="1">
      <alignment vertical="center"/>
    </xf>
    <xf numFmtId="0" fontId="62" fillId="0" borderId="8" xfId="0" applyFont="1" applyFill="1" applyBorder="1" applyAlignment="1">
      <alignment vertical="center"/>
    </xf>
    <xf numFmtId="0" fontId="61" fillId="0" borderId="17" xfId="0" applyFont="1" applyFill="1" applyBorder="1" applyAlignment="1">
      <alignment vertical="center"/>
    </xf>
    <xf numFmtId="0" fontId="62" fillId="0" borderId="17" xfId="0" applyFont="1" applyFill="1" applyBorder="1" applyAlignment="1">
      <alignment vertical="center"/>
    </xf>
    <xf numFmtId="0" fontId="64" fillId="0" borderId="8" xfId="0" applyFont="1" applyFill="1" applyBorder="1" applyAlignment="1">
      <alignment vertical="center"/>
    </xf>
    <xf numFmtId="0" fontId="64" fillId="0" borderId="17" xfId="0" applyFont="1" applyFill="1" applyBorder="1" applyAlignment="1">
      <alignment vertical="center"/>
    </xf>
    <xf numFmtId="0" fontId="0" fillId="0" borderId="17" xfId="0" applyBorder="1" applyAlignment="1">
      <alignment horizontal="center" vertical="center"/>
    </xf>
    <xf numFmtId="3" fontId="94" fillId="0" borderId="8" xfId="0" applyNumberFormat="1" applyFont="1" applyBorder="1" applyAlignment="1">
      <alignment vertical="center"/>
    </xf>
    <xf numFmtId="0" fontId="1" fillId="0" borderId="16" xfId="0" applyFont="1" applyBorder="1" applyAlignment="1">
      <alignment horizontal="center" vertical="center" wrapText="1"/>
    </xf>
    <xf numFmtId="0" fontId="0" fillId="4" borderId="8" xfId="0" applyFill="1" applyBorder="1" applyAlignment="1">
      <alignment horizontal="left" vertical="center"/>
    </xf>
    <xf numFmtId="0" fontId="8" fillId="0" borderId="16" xfId="0" applyFont="1" applyBorder="1" applyAlignment="1">
      <alignment vertical="center" wrapText="1"/>
    </xf>
    <xf numFmtId="1" fontId="0" fillId="0" borderId="0" xfId="0" applyNumberFormat="1" applyAlignment="1">
      <alignment horizontal="center" vertical="center"/>
    </xf>
    <xf numFmtId="0" fontId="62" fillId="0" borderId="8" xfId="0" applyFont="1" applyBorder="1" applyAlignment="1">
      <alignment horizontal="right" vertical="center"/>
    </xf>
    <xf numFmtId="0" fontId="0" fillId="0" borderId="17" xfId="0" applyBorder="1" applyAlignment="1">
      <alignment vertical="center" wrapText="1"/>
    </xf>
    <xf numFmtId="0" fontId="65" fillId="0" borderId="18" xfId="0" applyFont="1" applyBorder="1" applyAlignment="1">
      <alignment horizontal="right" vertical="center" wrapText="1"/>
    </xf>
    <xf numFmtId="0" fontId="68" fillId="0" borderId="16" xfId="0" applyFont="1" applyBorder="1" applyAlignment="1">
      <alignment vertical="center" wrapText="1"/>
    </xf>
    <xf numFmtId="0" fontId="69" fillId="0" borderId="17" xfId="0" applyFont="1" applyBorder="1" applyAlignment="1">
      <alignment vertical="center" wrapText="1"/>
    </xf>
    <xf numFmtId="0" fontId="74" fillId="0" borderId="8" xfId="0" applyFont="1" applyBorder="1" applyAlignment="1">
      <alignment horizontal="right" vertical="center"/>
    </xf>
    <xf numFmtId="0" fontId="60" fillId="0" borderId="8" xfId="0" applyFont="1" applyBorder="1" applyAlignment="1">
      <alignment horizontal="right" vertical="center"/>
    </xf>
    <xf numFmtId="0" fontId="71" fillId="0" borderId="8" xfId="0" applyFont="1" applyBorder="1" applyAlignment="1">
      <alignment horizontal="right" vertical="center" wrapText="1"/>
    </xf>
    <xf numFmtId="0" fontId="74" fillId="0" borderId="8" xfId="0" applyFont="1" applyBorder="1" applyAlignment="1">
      <alignment horizontal="right" vertical="center" wrapText="1"/>
    </xf>
    <xf numFmtId="0" fontId="0" fillId="0" borderId="8" xfId="0" applyBorder="1" applyAlignment="1">
      <alignment horizontal="right" vertical="center"/>
    </xf>
    <xf numFmtId="0" fontId="0" fillId="0" borderId="0" xfId="0" applyAlignment="1">
      <alignment horizontal="right" vertical="center"/>
    </xf>
    <xf numFmtId="0" fontId="69" fillId="0" borderId="8" xfId="0" applyFont="1" applyBorder="1" applyAlignment="1">
      <alignment horizontal="right" vertical="center"/>
    </xf>
    <xf numFmtId="0" fontId="63" fillId="0" borderId="0" xfId="0" applyFont="1" applyFill="1" applyAlignment="1">
      <alignment horizontal="right" vertical="center"/>
    </xf>
    <xf numFmtId="0" fontId="63" fillId="0" borderId="8" xfId="0" applyFont="1" applyBorder="1" applyAlignment="1">
      <alignment horizontal="right" vertical="center"/>
    </xf>
    <xf numFmtId="0" fontId="63" fillId="0" borderId="0" xfId="0" applyFont="1" applyAlignment="1">
      <alignment horizontal="right" vertical="center"/>
    </xf>
    <xf numFmtId="0" fontId="63" fillId="0" borderId="16" xfId="0" applyFont="1" applyBorder="1" applyAlignment="1">
      <alignment horizontal="right" vertical="center"/>
    </xf>
    <xf numFmtId="0" fontId="63" fillId="0" borderId="0" xfId="0" applyFont="1" applyBorder="1" applyAlignment="1">
      <alignment horizontal="right" vertical="center"/>
    </xf>
    <xf numFmtId="0" fontId="74" fillId="0" borderId="0" xfId="0" applyFont="1" applyBorder="1" applyAlignment="1">
      <alignment horizontal="right" vertical="center"/>
    </xf>
    <xf numFmtId="0" fontId="69" fillId="0" borderId="0" xfId="0" applyFont="1" applyBorder="1" applyAlignment="1">
      <alignment horizontal="right" vertical="center"/>
    </xf>
    <xf numFmtId="0" fontId="0" fillId="0" borderId="0" xfId="0" applyBorder="1" applyAlignment="1">
      <alignment horizontal="right" vertical="center"/>
    </xf>
    <xf numFmtId="0" fontId="80" fillId="0" borderId="0" xfId="0" applyFont="1" applyBorder="1" applyAlignment="1">
      <alignment horizontal="right" vertical="center"/>
    </xf>
    <xf numFmtId="0" fontId="62" fillId="0" borderId="8" xfId="0" applyFont="1" applyBorder="1" applyAlignment="1">
      <alignment horizontal="right" vertical="center" wrapText="1"/>
    </xf>
    <xf numFmtId="0" fontId="72" fillId="0" borderId="8" xfId="0" applyFont="1" applyBorder="1" applyAlignment="1">
      <alignment horizontal="right" vertical="center" wrapText="1"/>
    </xf>
    <xf numFmtId="0" fontId="74" fillId="0" borderId="0" xfId="0" applyFont="1" applyBorder="1" applyAlignment="1">
      <alignment horizontal="right" vertical="center" wrapText="1"/>
    </xf>
    <xf numFmtId="0" fontId="71" fillId="0" borderId="9" xfId="0" applyFont="1" applyBorder="1" applyAlignment="1">
      <alignment horizontal="right" vertical="center" wrapText="1"/>
    </xf>
    <xf numFmtId="0" fontId="63" fillId="0" borderId="14" xfId="0" applyFont="1" applyBorder="1" applyAlignment="1">
      <alignment horizontal="right" vertical="center" wrapText="1"/>
    </xf>
    <xf numFmtId="0" fontId="63" fillId="0" borderId="10" xfId="0" applyFont="1" applyBorder="1" applyAlignment="1">
      <alignment horizontal="right" vertical="center" wrapText="1"/>
    </xf>
    <xf numFmtId="0" fontId="71" fillId="0" borderId="10" xfId="0" applyFont="1" applyBorder="1" applyAlignment="1">
      <alignment horizontal="right" vertical="center" wrapText="1"/>
    </xf>
    <xf numFmtId="0" fontId="69" fillId="0" borderId="0" xfId="0" applyFont="1" applyBorder="1" applyAlignment="1">
      <alignment vertical="center" wrapText="1"/>
    </xf>
    <xf numFmtId="0" fontId="62" fillId="0" borderId="8" xfId="0" applyFont="1" applyFill="1" applyBorder="1" applyAlignment="1">
      <alignment horizontal="right" vertical="center"/>
    </xf>
    <xf numFmtId="0" fontId="62" fillId="0" borderId="8" xfId="0" applyFont="1" applyFill="1" applyBorder="1" applyAlignment="1">
      <alignment vertical="center" wrapText="1"/>
    </xf>
    <xf numFmtId="0" fontId="71" fillId="0" borderId="8" xfId="0" applyFont="1" applyFill="1" applyBorder="1" applyAlignment="1">
      <alignment horizontal="right" vertical="center" wrapText="1"/>
    </xf>
    <xf numFmtId="0" fontId="0" fillId="0" borderId="0" xfId="0" applyFill="1" applyBorder="1" applyAlignment="1">
      <alignment horizontal="right" vertical="center"/>
    </xf>
    <xf numFmtId="0" fontId="72" fillId="0" borderId="8" xfId="0" applyFont="1" applyFill="1" applyBorder="1" applyAlignment="1">
      <alignment horizontal="right" vertical="center" wrapText="1"/>
    </xf>
    <xf numFmtId="0" fontId="74" fillId="0" borderId="0" xfId="0" applyFont="1" applyFill="1" applyBorder="1" applyAlignment="1">
      <alignment horizontal="right" vertical="center" wrapText="1"/>
    </xf>
    <xf numFmtId="0" fontId="71" fillId="0" borderId="9" xfId="0" applyFont="1" applyFill="1" applyBorder="1" applyAlignment="1">
      <alignment horizontal="right" vertical="center" wrapText="1"/>
    </xf>
    <xf numFmtId="0" fontId="71" fillId="0" borderId="14" xfId="0" applyFont="1" applyFill="1" applyBorder="1" applyAlignment="1">
      <alignment horizontal="right" vertical="center" wrapText="1"/>
    </xf>
    <xf numFmtId="0" fontId="71" fillId="0" borderId="10" xfId="0" applyFont="1" applyFill="1" applyBorder="1" applyAlignment="1">
      <alignment horizontal="right" vertical="center" wrapText="1"/>
    </xf>
    <xf numFmtId="0" fontId="74" fillId="0" borderId="8" xfId="0" applyFont="1" applyFill="1" applyBorder="1" applyAlignment="1">
      <alignment horizontal="right" vertical="center" wrapText="1"/>
    </xf>
    <xf numFmtId="0" fontId="72" fillId="0" borderId="0" xfId="0" applyFont="1" applyFill="1" applyBorder="1" applyAlignment="1">
      <alignment horizontal="right" vertical="center" wrapText="1"/>
    </xf>
    <xf numFmtId="0" fontId="74" fillId="0" borderId="8" xfId="0" applyFont="1" applyFill="1" applyBorder="1" applyAlignment="1">
      <alignment horizontal="right" vertical="center"/>
    </xf>
    <xf numFmtId="0" fontId="72" fillId="0" borderId="8" xfId="0" applyFont="1" applyBorder="1" applyAlignment="1">
      <alignment horizontal="right" vertical="center"/>
    </xf>
    <xf numFmtId="0" fontId="64" fillId="0" borderId="8" xfId="0" applyFont="1" applyFill="1" applyBorder="1" applyAlignment="1">
      <alignment horizontal="right" vertical="center"/>
    </xf>
    <xf numFmtId="0" fontId="61" fillId="0" borderId="9" xfId="0" applyFont="1" applyFill="1" applyBorder="1" applyAlignment="1">
      <alignment horizontal="right" vertical="center"/>
    </xf>
    <xf numFmtId="0" fontId="61" fillId="0" borderId="8" xfId="0" applyFont="1" applyFill="1" applyBorder="1" applyAlignment="1">
      <alignment vertical="center"/>
    </xf>
    <xf numFmtId="0" fontId="62" fillId="0" borderId="14" xfId="0" applyFont="1" applyFill="1" applyBorder="1" applyAlignment="1">
      <alignment horizontal="right" vertical="center"/>
    </xf>
    <xf numFmtId="0" fontId="62" fillId="0" borderId="10" xfId="0" applyFont="1" applyFill="1" applyBorder="1" applyAlignment="1">
      <alignment horizontal="right" vertical="center"/>
    </xf>
    <xf numFmtId="0" fontId="63" fillId="0" borderId="9" xfId="0" applyFont="1" applyFill="1" applyBorder="1" applyAlignment="1">
      <alignment vertical="center"/>
    </xf>
    <xf numFmtId="0" fontId="63" fillId="0" borderId="8" xfId="0" applyFont="1" applyFill="1" applyBorder="1" applyAlignment="1">
      <alignment vertical="center"/>
    </xf>
    <xf numFmtId="0" fontId="62" fillId="0" borderId="9" xfId="0" applyFont="1" applyFill="1" applyBorder="1" applyAlignment="1">
      <alignment horizontal="right" vertical="center"/>
    </xf>
    <xf numFmtId="0" fontId="63" fillId="0" borderId="0" xfId="0" applyFont="1" applyFill="1" applyAlignment="1">
      <alignment vertical="center"/>
    </xf>
    <xf numFmtId="0" fontId="71" fillId="0" borderId="49" xfId="0" applyFont="1" applyBorder="1" applyAlignment="1">
      <alignment horizontal="right" vertical="center"/>
    </xf>
    <xf numFmtId="1" fontId="0" fillId="0" borderId="0" xfId="0" applyNumberFormat="1" applyAlignment="1">
      <alignment vertical="center"/>
    </xf>
    <xf numFmtId="3" fontId="0" fillId="0" borderId="0" xfId="0" applyNumberFormat="1"/>
    <xf numFmtId="0" fontId="0" fillId="0" borderId="0" xfId="0"/>
    <xf numFmtId="0" fontId="63" fillId="0" borderId="0" xfId="0" applyFont="1"/>
    <xf numFmtId="41" fontId="0" fillId="0" borderId="41" xfId="0" applyNumberFormat="1" applyFill="1" applyBorder="1" applyAlignment="1">
      <alignment horizontal="center"/>
    </xf>
    <xf numFmtId="41" fontId="0" fillId="0" borderId="33" xfId="0" applyNumberFormat="1" applyFill="1" applyBorder="1" applyAlignment="1">
      <alignment horizontal="center"/>
    </xf>
    <xf numFmtId="41" fontId="0" fillId="0" borderId="0" xfId="0" applyNumberFormat="1"/>
    <xf numFmtId="41" fontId="96" fillId="0" borderId="2" xfId="0" applyNumberFormat="1" applyFont="1" applyBorder="1" applyAlignment="1">
      <alignment horizontal="center" vertical="center"/>
    </xf>
    <xf numFmtId="41" fontId="55" fillId="0" borderId="10" xfId="4" applyNumberFormat="1" applyFont="1" applyFill="1" applyBorder="1" applyAlignment="1" applyProtection="1">
      <alignment horizontal="center" vertical="center"/>
      <protection locked="0"/>
    </xf>
    <xf numFmtId="41" fontId="63" fillId="0" borderId="0" xfId="0" applyNumberFormat="1" applyFont="1"/>
    <xf numFmtId="41" fontId="55" fillId="0" borderId="8" xfId="4" applyNumberFormat="1" applyFont="1" applyFill="1" applyBorder="1" applyAlignment="1" applyProtection="1">
      <alignment horizontal="center" vertical="center"/>
      <protection locked="0"/>
    </xf>
    <xf numFmtId="41" fontId="97" fillId="0" borderId="8" xfId="4" applyNumberFormat="1" applyFont="1" applyFill="1" applyBorder="1" applyAlignment="1" applyProtection="1">
      <alignment horizontal="center" vertical="center"/>
      <protection locked="0"/>
    </xf>
    <xf numFmtId="41" fontId="0" fillId="0" borderId="0" xfId="0" applyNumberFormat="1" applyFill="1"/>
    <xf numFmtId="41" fontId="63" fillId="0" borderId="0" xfId="0" applyNumberFormat="1" applyFont="1" applyFill="1"/>
    <xf numFmtId="41" fontId="98" fillId="0" borderId="0" xfId="0" applyNumberFormat="1" applyFont="1" applyFill="1"/>
    <xf numFmtId="41" fontId="0" fillId="0" borderId="40" xfId="0" applyNumberFormat="1" applyFill="1" applyBorder="1" applyAlignment="1">
      <alignment horizontal="center"/>
    </xf>
    <xf numFmtId="41" fontId="0" fillId="0" borderId="8" xfId="0" applyNumberFormat="1" applyFill="1" applyBorder="1" applyAlignment="1">
      <alignment horizontal="center"/>
    </xf>
    <xf numFmtId="41" fontId="99" fillId="0" borderId="2" xfId="1" applyNumberFormat="1" applyFont="1" applyFill="1" applyBorder="1" applyAlignment="1">
      <alignment horizontal="center"/>
    </xf>
    <xf numFmtId="0" fontId="71" fillId="0" borderId="11" xfId="0" applyFont="1" applyFill="1" applyBorder="1" applyAlignment="1">
      <alignment wrapText="1"/>
    </xf>
    <xf numFmtId="0" fontId="71" fillId="0" borderId="48" xfId="0" applyFont="1" applyFill="1" applyBorder="1" applyAlignment="1">
      <alignment wrapText="1"/>
    </xf>
    <xf numFmtId="0" fontId="71" fillId="0" borderId="38" xfId="0" applyFont="1" applyFill="1" applyBorder="1" applyAlignment="1">
      <alignment wrapText="1"/>
    </xf>
    <xf numFmtId="41" fontId="0" fillId="0" borderId="5" xfId="0" applyNumberFormat="1" applyFill="1" applyBorder="1" applyAlignment="1">
      <alignment horizontal="left" vertical="center"/>
    </xf>
    <xf numFmtId="41" fontId="13" fillId="0" borderId="2" xfId="0" applyNumberFormat="1" applyFont="1" applyFill="1" applyBorder="1" applyAlignment="1">
      <alignment horizontal="center" vertical="center"/>
    </xf>
    <xf numFmtId="41" fontId="13" fillId="0" borderId="45" xfId="0" applyNumberFormat="1" applyFont="1" applyFill="1" applyBorder="1" applyAlignment="1">
      <alignment horizontal="left" vertical="center"/>
    </xf>
    <xf numFmtId="41" fontId="13" fillId="0" borderId="10" xfId="0" applyNumberFormat="1" applyFont="1" applyFill="1" applyBorder="1" applyAlignment="1">
      <alignment horizontal="center" vertical="center"/>
    </xf>
    <xf numFmtId="41" fontId="13" fillId="0" borderId="34" xfId="0" applyNumberFormat="1" applyFont="1" applyFill="1" applyBorder="1" applyAlignment="1">
      <alignment horizontal="left" vertical="center"/>
    </xf>
    <xf numFmtId="41" fontId="13" fillId="0" borderId="8" xfId="0" applyNumberFormat="1" applyFont="1" applyFill="1" applyBorder="1" applyAlignment="1">
      <alignment horizontal="center" vertical="center"/>
    </xf>
    <xf numFmtId="41" fontId="13" fillId="0" borderId="44" xfId="0" applyNumberFormat="1" applyFont="1" applyFill="1" applyBorder="1" applyAlignment="1">
      <alignment horizontal="left" vertical="center"/>
    </xf>
    <xf numFmtId="41" fontId="13" fillId="0" borderId="9" xfId="0" applyNumberFormat="1" applyFont="1" applyFill="1" applyBorder="1" applyAlignment="1">
      <alignment horizontal="center" vertical="center"/>
    </xf>
    <xf numFmtId="41" fontId="0" fillId="0" borderId="58" xfId="0" applyNumberFormat="1" applyFill="1" applyBorder="1" applyAlignment="1">
      <alignment horizontal="left" vertical="center"/>
    </xf>
    <xf numFmtId="41" fontId="0" fillId="0" borderId="59" xfId="0" applyNumberFormat="1" applyFill="1" applyBorder="1" applyAlignment="1">
      <alignment horizontal="center" vertical="center"/>
    </xf>
    <xf numFmtId="41" fontId="0" fillId="0" borderId="0" xfId="0" applyNumberFormat="1" applyFill="1" applyAlignment="1">
      <alignment horizontal="left" vertical="center"/>
    </xf>
    <xf numFmtId="41" fontId="0" fillId="0" borderId="0" xfId="0" applyNumberFormat="1" applyFill="1" applyAlignment="1">
      <alignment horizontal="center" vertical="center"/>
    </xf>
    <xf numFmtId="167" fontId="0" fillId="0" borderId="0" xfId="5" applyNumberFormat="1" applyFont="1" applyFill="1" applyAlignment="1">
      <alignment horizontal="center" vertical="center"/>
    </xf>
    <xf numFmtId="0" fontId="60" fillId="0" borderId="15" xfId="0" applyFont="1" applyBorder="1" applyAlignment="1">
      <alignment horizontal="center" vertical="top" wrapText="1"/>
    </xf>
    <xf numFmtId="0" fontId="60" fillId="0" borderId="16" xfId="0" applyFont="1" applyBorder="1" applyAlignment="1">
      <alignment horizontal="center" vertical="top" wrapText="1"/>
    </xf>
    <xf numFmtId="0" fontId="60" fillId="0" borderId="17" xfId="0" applyFont="1" applyBorder="1" applyAlignment="1">
      <alignment horizontal="center" vertical="top" wrapText="1"/>
    </xf>
    <xf numFmtId="0" fontId="71" fillId="0" borderId="9" xfId="0" applyFont="1" applyBorder="1" applyAlignment="1">
      <alignment horizontal="right" wrapText="1"/>
    </xf>
    <xf numFmtId="0" fontId="63" fillId="0" borderId="14" xfId="0" applyFont="1" applyBorder="1" applyAlignment="1">
      <alignment horizontal="right" wrapText="1"/>
    </xf>
    <xf numFmtId="0" fontId="63" fillId="0" borderId="10" xfId="0" applyFont="1" applyBorder="1" applyAlignment="1">
      <alignment horizontal="right" wrapText="1"/>
    </xf>
    <xf numFmtId="0" fontId="71" fillId="0" borderId="12" xfId="0" applyFont="1" applyBorder="1" applyAlignment="1">
      <alignment vertical="center" wrapText="1"/>
    </xf>
    <xf numFmtId="0" fontId="63" fillId="0" borderId="47" xfId="0" applyFont="1" applyBorder="1" applyAlignment="1">
      <alignment vertical="center" wrapText="1"/>
    </xf>
    <xf numFmtId="0" fontId="63" fillId="0" borderId="13" xfId="0" applyFont="1" applyBorder="1" applyAlignment="1">
      <alignment vertical="center" wrapText="1"/>
    </xf>
    <xf numFmtId="0" fontId="71" fillId="0" borderId="9" xfId="0" applyFont="1" applyBorder="1" applyAlignment="1">
      <alignment vertical="center" wrapText="1"/>
    </xf>
    <xf numFmtId="0" fontId="63" fillId="0" borderId="14" xfId="0" applyFont="1" applyBorder="1" applyAlignment="1">
      <alignment vertical="center" wrapText="1"/>
    </xf>
    <xf numFmtId="0" fontId="63" fillId="0" borderId="10" xfId="0" applyFont="1" applyBorder="1" applyAlignment="1">
      <alignment vertical="center" wrapText="1"/>
    </xf>
    <xf numFmtId="0" fontId="60" fillId="0" borderId="15" xfId="0" applyFont="1" applyBorder="1" applyAlignment="1">
      <alignment horizontal="center" vertical="center" wrapText="1"/>
    </xf>
    <xf numFmtId="0" fontId="60" fillId="0" borderId="16"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5" xfId="0" applyFont="1" applyBorder="1" applyAlignment="1">
      <alignment horizontal="left" wrapText="1"/>
    </xf>
    <xf numFmtId="0" fontId="0" fillId="0" borderId="16" xfId="0" applyBorder="1" applyAlignment="1">
      <alignment wrapText="1"/>
    </xf>
    <xf numFmtId="0" fontId="0" fillId="0" borderId="17" xfId="0" applyBorder="1" applyAlignment="1">
      <alignment wrapText="1"/>
    </xf>
    <xf numFmtId="0" fontId="67" fillId="0" borderId="15" xfId="0" applyFont="1" applyBorder="1" applyAlignment="1">
      <alignment horizontal="left" vertical="top" wrapText="1"/>
    </xf>
    <xf numFmtId="0" fontId="68" fillId="0" borderId="16" xfId="0" applyFont="1" applyBorder="1" applyAlignment="1">
      <alignment wrapText="1"/>
    </xf>
    <xf numFmtId="0" fontId="64" fillId="0" borderId="9" xfId="0" applyFont="1" applyBorder="1" applyAlignment="1">
      <alignment horizontal="center" vertical="center" wrapText="1"/>
    </xf>
    <xf numFmtId="0" fontId="64" fillId="0" borderId="10" xfId="0" applyFont="1" applyBorder="1" applyAlignment="1">
      <alignment horizontal="center" vertical="center" wrapText="1"/>
    </xf>
    <xf numFmtId="0" fontId="70" fillId="0" borderId="9" xfId="0" applyFont="1" applyBorder="1" applyAlignment="1">
      <alignment horizontal="center" vertical="center" wrapText="1"/>
    </xf>
    <xf numFmtId="0" fontId="70" fillId="0" borderId="10" xfId="0" applyFont="1" applyBorder="1" applyAlignment="1">
      <alignment horizontal="center" vertical="center" wrapText="1"/>
    </xf>
    <xf numFmtId="0" fontId="70" fillId="0" borderId="8" xfId="0" applyFont="1" applyBorder="1" applyAlignment="1">
      <alignment horizontal="center" vertical="center" wrapText="1"/>
    </xf>
    <xf numFmtId="0" fontId="2" fillId="0" borderId="15" xfId="0" applyFont="1" applyBorder="1" applyAlignment="1">
      <alignment horizontal="center" wrapText="1"/>
    </xf>
    <xf numFmtId="0" fontId="2" fillId="0" borderId="16" xfId="0" applyFont="1" applyBorder="1" applyAlignment="1">
      <alignment horizontal="center" vertical="top"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 fillId="0" borderId="15" xfId="0" applyFont="1" applyBorder="1" applyAlignment="1">
      <alignment horizontal="center" vertical="top" wrapText="1"/>
    </xf>
    <xf numFmtId="0" fontId="2" fillId="0" borderId="17" xfId="0" applyFont="1" applyBorder="1" applyAlignment="1">
      <alignment horizontal="center" vertical="top" wrapText="1"/>
    </xf>
    <xf numFmtId="0" fontId="2" fillId="0" borderId="15" xfId="0" applyFont="1" applyBorder="1" applyAlignment="1">
      <alignment horizontal="left" vertical="top" wrapText="1"/>
    </xf>
    <xf numFmtId="0" fontId="2" fillId="0" borderId="17" xfId="0" applyFont="1" applyBorder="1" applyAlignment="1">
      <alignment horizontal="left" vertical="top"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wrapText="1"/>
    </xf>
    <xf numFmtId="0" fontId="13" fillId="0" borderId="15" xfId="0" applyFont="1" applyBorder="1" applyAlignment="1">
      <alignment horizontal="center"/>
    </xf>
    <xf numFmtId="0" fontId="13" fillId="0" borderId="16" xfId="0" applyFont="1" applyBorder="1" applyAlignment="1">
      <alignment horizontal="center"/>
    </xf>
    <xf numFmtId="0" fontId="13" fillId="0" borderId="17" xfId="0" applyFont="1" applyBorder="1" applyAlignment="1">
      <alignment horizontal="center"/>
    </xf>
    <xf numFmtId="0" fontId="1" fillId="0" borderId="16" xfId="0" applyFont="1" applyBorder="1" applyAlignment="1">
      <alignment horizontal="center" vertical="top" wrapText="1"/>
    </xf>
    <xf numFmtId="0" fontId="2" fillId="0" borderId="8" xfId="0" applyFont="1" applyBorder="1" applyAlignment="1">
      <alignment horizontal="center" wrapText="1"/>
    </xf>
    <xf numFmtId="0" fontId="29" fillId="0" borderId="18" xfId="0" applyFont="1" applyBorder="1" applyAlignment="1">
      <alignment horizontal="center" vertical="top" wrapText="1"/>
    </xf>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9" fillId="0" borderId="15" xfId="0" applyFont="1" applyBorder="1" applyAlignment="1">
      <alignment horizontal="center" vertical="top" wrapText="1"/>
    </xf>
    <xf numFmtId="0" fontId="29" fillId="0" borderId="16" xfId="0" applyFont="1" applyBorder="1" applyAlignment="1">
      <alignment horizontal="center" vertical="top" wrapText="1"/>
    </xf>
    <xf numFmtId="0" fontId="29" fillId="0" borderId="17" xfId="0" applyFont="1" applyBorder="1" applyAlignment="1">
      <alignment horizontal="center"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11" fillId="0" borderId="15" xfId="0" applyFont="1" applyBorder="1" applyAlignment="1">
      <alignment horizontal="center" wrapText="1"/>
    </xf>
    <xf numFmtId="0" fontId="11" fillId="0" borderId="16" xfId="0" applyFont="1" applyBorder="1" applyAlignment="1">
      <alignment horizontal="center" wrapText="1"/>
    </xf>
    <xf numFmtId="0" fontId="11" fillId="0" borderId="17" xfId="0" applyFont="1" applyBorder="1" applyAlignment="1">
      <alignment horizontal="center" wrapText="1"/>
    </xf>
    <xf numFmtId="0" fontId="64" fillId="0" borderId="9" xfId="0" applyFont="1" applyFill="1" applyBorder="1" applyAlignment="1">
      <alignment horizontal="right" wrapText="1"/>
    </xf>
    <xf numFmtId="0" fontId="64" fillId="0" borderId="14" xfId="0" applyFont="1" applyFill="1" applyBorder="1" applyAlignment="1">
      <alignment horizontal="right" wrapText="1"/>
    </xf>
    <xf numFmtId="0" fontId="64" fillId="0" borderId="10" xfId="0" applyFont="1" applyFill="1" applyBorder="1" applyAlignment="1">
      <alignment horizontal="right" wrapText="1"/>
    </xf>
    <xf numFmtId="0" fontId="60" fillId="0" borderId="15" xfId="0" applyFont="1" applyBorder="1" applyAlignment="1">
      <alignment horizontal="left" vertical="top" wrapText="1"/>
    </xf>
    <xf numFmtId="0" fontId="60" fillId="0" borderId="16" xfId="0" applyFont="1" applyBorder="1" applyAlignment="1">
      <alignment horizontal="left" vertical="top" wrapText="1"/>
    </xf>
    <xf numFmtId="0" fontId="60" fillId="0" borderId="17" xfId="0" applyFont="1" applyBorder="1" applyAlignment="1">
      <alignment horizontal="left" vertical="top" wrapText="1"/>
    </xf>
    <xf numFmtId="0" fontId="64" fillId="0" borderId="9" xfId="0" applyFont="1" applyBorder="1" applyAlignment="1">
      <alignment horizontal="right" wrapText="1"/>
    </xf>
    <xf numFmtId="0" fontId="2" fillId="0" borderId="18" xfId="0" applyFont="1" applyBorder="1" applyAlignment="1">
      <alignment horizontal="center" wrapText="1"/>
    </xf>
    <xf numFmtId="0" fontId="2" fillId="0" borderId="24" xfId="0" applyFont="1" applyBorder="1" applyAlignment="1">
      <alignment horizontal="center" wrapText="1"/>
    </xf>
    <xf numFmtId="0" fontId="2" fillId="0" borderId="11" xfId="0" applyFont="1" applyBorder="1" applyAlignment="1">
      <alignment horizontal="left" wrapText="1"/>
    </xf>
    <xf numFmtId="0" fontId="11" fillId="0" borderId="15" xfId="0" applyFont="1" applyBorder="1" applyAlignment="1">
      <alignment horizontal="left" wrapText="1"/>
    </xf>
    <xf numFmtId="0" fontId="11" fillId="0" borderId="16" xfId="0" applyFont="1" applyBorder="1" applyAlignment="1">
      <alignment horizontal="left" wrapText="1"/>
    </xf>
    <xf numFmtId="0" fontId="60" fillId="0" borderId="15" xfId="0" applyFont="1" applyBorder="1" applyAlignment="1">
      <alignment vertical="top" wrapText="1"/>
    </xf>
    <xf numFmtId="0" fontId="60" fillId="0" borderId="16" xfId="0" applyFont="1" applyBorder="1" applyAlignment="1">
      <alignment vertical="top" wrapText="1"/>
    </xf>
    <xf numFmtId="0" fontId="60" fillId="0" borderId="17" xfId="0" applyFont="1" applyBorder="1" applyAlignment="1">
      <alignment vertical="top" wrapText="1"/>
    </xf>
    <xf numFmtId="0" fontId="60" fillId="0" borderId="8" xfId="0" applyFont="1" applyBorder="1" applyAlignment="1"/>
    <xf numFmtId="0" fontId="13" fillId="0" borderId="15" xfId="0" applyFont="1" applyBorder="1" applyAlignment="1">
      <alignment horizontal="left" vertical="top"/>
    </xf>
    <xf numFmtId="0" fontId="13" fillId="0" borderId="16" xfId="0" applyFont="1" applyBorder="1" applyAlignment="1">
      <alignment horizontal="left" vertical="top"/>
    </xf>
    <xf numFmtId="0" fontId="13" fillId="0" borderId="17" xfId="0" applyFont="1" applyBorder="1" applyAlignment="1">
      <alignment horizontal="left" vertical="top"/>
    </xf>
    <xf numFmtId="0" fontId="60" fillId="0" borderId="15" xfId="0" applyFont="1" applyBorder="1" applyAlignment="1">
      <alignment vertical="top"/>
    </xf>
    <xf numFmtId="0" fontId="60" fillId="0" borderId="16" xfId="0" applyFont="1" applyBorder="1" applyAlignment="1">
      <alignment vertical="top"/>
    </xf>
    <xf numFmtId="0" fontId="60" fillId="0" borderId="17" xfId="0" applyFont="1" applyBorder="1" applyAlignment="1">
      <alignment vertical="top"/>
    </xf>
    <xf numFmtId="0" fontId="58" fillId="0" borderId="21" xfId="0" applyFont="1" applyBorder="1" applyAlignment="1">
      <alignment horizontal="center" vertical="center"/>
    </xf>
    <xf numFmtId="0" fontId="58" fillId="0" borderId="22" xfId="0" applyFont="1" applyBorder="1" applyAlignment="1">
      <alignment horizontal="center"/>
    </xf>
    <xf numFmtId="0" fontId="58" fillId="0" borderId="22" xfId="0" applyFont="1" applyBorder="1" applyAlignment="1">
      <alignment horizontal="center" vertical="center"/>
    </xf>
    <xf numFmtId="0" fontId="58" fillId="0" borderId="23" xfId="0" applyFont="1" applyBorder="1" applyAlignment="1">
      <alignment horizontal="center" vertical="center"/>
    </xf>
    <xf numFmtId="0" fontId="93" fillId="0" borderId="8" xfId="0" applyFont="1" applyBorder="1" applyAlignment="1">
      <alignment horizontal="center"/>
    </xf>
    <xf numFmtId="0" fontId="60" fillId="0" borderId="15" xfId="0" applyFont="1" applyBorder="1" applyAlignment="1">
      <alignment horizontal="left" vertical="top"/>
    </xf>
    <xf numFmtId="0" fontId="60" fillId="0" borderId="16" xfId="0" applyFont="1" applyBorder="1" applyAlignment="1">
      <alignment horizontal="left" vertical="top"/>
    </xf>
    <xf numFmtId="0" fontId="60" fillId="0" borderId="17" xfId="0" applyFont="1" applyBorder="1" applyAlignment="1">
      <alignment horizontal="left" vertical="top"/>
    </xf>
    <xf numFmtId="0" fontId="71" fillId="0" borderId="15" xfId="0" applyFont="1" applyFill="1" applyBorder="1" applyAlignment="1">
      <alignment horizontal="center" wrapText="1"/>
    </xf>
    <xf numFmtId="0" fontId="71" fillId="0" borderId="16" xfId="0" applyFont="1" applyFill="1" applyBorder="1" applyAlignment="1">
      <alignment horizontal="center" wrapText="1"/>
    </xf>
    <xf numFmtId="0" fontId="71" fillId="0" borderId="17" xfId="0" applyFont="1" applyFill="1" applyBorder="1" applyAlignment="1">
      <alignment horizont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4" xfId="0" applyFont="1" applyBorder="1" applyAlignment="1">
      <alignment horizontal="left" vertical="center" wrapText="1"/>
    </xf>
    <xf numFmtId="0" fontId="60" fillId="0" borderId="15" xfId="0" applyFont="1" applyFill="1" applyBorder="1" applyAlignment="1">
      <alignment horizontal="center" vertical="top" wrapText="1"/>
    </xf>
    <xf numFmtId="0" fontId="60" fillId="0" borderId="16" xfId="0" applyFont="1" applyFill="1" applyBorder="1" applyAlignment="1">
      <alignment horizontal="center" vertical="top" wrapText="1"/>
    </xf>
    <xf numFmtId="0" fontId="60" fillId="0" borderId="17" xfId="0" applyFont="1" applyFill="1" applyBorder="1" applyAlignment="1">
      <alignment horizontal="center" vertical="top" wrapText="1"/>
    </xf>
    <xf numFmtId="0" fontId="72" fillId="0" borderId="15" xfId="0" applyFont="1" applyBorder="1" applyAlignment="1">
      <alignment horizontal="center" vertical="top" wrapText="1"/>
    </xf>
    <xf numFmtId="0" fontId="72" fillId="0" borderId="16" xfId="0" applyFont="1" applyBorder="1" applyAlignment="1">
      <alignment horizontal="center" vertical="top" wrapText="1"/>
    </xf>
    <xf numFmtId="0" fontId="72" fillId="0" borderId="17" xfId="0" applyFont="1" applyBorder="1" applyAlignment="1">
      <alignment horizontal="center" vertical="top" wrapText="1"/>
    </xf>
    <xf numFmtId="0" fontId="64" fillId="0" borderId="15" xfId="0" applyFont="1" applyFill="1" applyBorder="1" applyAlignment="1">
      <alignment horizontal="center"/>
    </xf>
    <xf numFmtId="0" fontId="64" fillId="0" borderId="17" xfId="0" applyFont="1" applyFill="1" applyBorder="1" applyAlignment="1">
      <alignment horizontal="center"/>
    </xf>
    <xf numFmtId="0" fontId="73" fillId="0" borderId="15" xfId="0" applyFont="1" applyFill="1" applyBorder="1" applyAlignment="1">
      <alignment horizontal="center"/>
    </xf>
    <xf numFmtId="0" fontId="73" fillId="0" borderId="17" xfId="0" applyFont="1" applyFill="1" applyBorder="1" applyAlignment="1">
      <alignment horizontal="center"/>
    </xf>
    <xf numFmtId="0" fontId="38" fillId="0" borderId="21" xfId="0" applyFont="1" applyBorder="1" applyAlignment="1">
      <alignment horizontal="center" vertical="center"/>
    </xf>
    <xf numFmtId="0" fontId="38" fillId="0" borderId="22" xfId="0" applyFont="1" applyBorder="1" applyAlignment="1">
      <alignment horizontal="center" vertical="center"/>
    </xf>
    <xf numFmtId="0" fontId="38" fillId="0" borderId="23" xfId="0"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6" xfId="0" applyFont="1" applyBorder="1" applyAlignment="1">
      <alignment horizontal="center" vertical="center" wrapText="1"/>
    </xf>
    <xf numFmtId="0" fontId="11" fillId="0" borderId="24"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60" fillId="0" borderId="53" xfId="0" applyFont="1" applyBorder="1" applyAlignment="1">
      <alignment horizontal="left" vertical="top" wrapText="1"/>
    </xf>
    <xf numFmtId="0" fontId="60" fillId="0" borderId="54" xfId="0" applyFont="1" applyBorder="1" applyAlignment="1">
      <alignment horizontal="left" vertical="top" wrapText="1"/>
    </xf>
    <xf numFmtId="0" fontId="60" fillId="0" borderId="55" xfId="0" applyFont="1" applyBorder="1" applyAlignment="1">
      <alignment horizontal="left" vertical="top" wrapText="1"/>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7" xfId="0" applyFont="1" applyBorder="1" applyAlignment="1">
      <alignment horizontal="center" vertical="center" wrapText="1"/>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1" xfId="0" applyBorder="1" applyAlignment="1">
      <alignment horizontal="center"/>
    </xf>
    <xf numFmtId="0" fontId="0" fillId="0" borderId="18" xfId="0" applyBorder="1" applyAlignment="1">
      <alignment horizontal="center"/>
    </xf>
    <xf numFmtId="0" fontId="0" fillId="0" borderId="12" xfId="0" applyBorder="1" applyAlignment="1">
      <alignment horizontal="center"/>
    </xf>
    <xf numFmtId="0" fontId="100" fillId="0" borderId="60" xfId="0" applyFont="1" applyFill="1" applyBorder="1" applyAlignment="1">
      <alignment horizontal="left" vertical="center"/>
    </xf>
    <xf numFmtId="0" fontId="95" fillId="0" borderId="44" xfId="0" applyFont="1" applyFill="1" applyBorder="1" applyAlignment="1">
      <alignment horizontal="left" wrapText="1"/>
    </xf>
    <xf numFmtId="0" fontId="4" fillId="0" borderId="15" xfId="0" applyFont="1" applyBorder="1" applyAlignment="1"/>
    <xf numFmtId="0" fontId="4" fillId="0" borderId="16" xfId="0" applyFont="1" applyBorder="1" applyAlignment="1">
      <alignment vertical="top"/>
    </xf>
    <xf numFmtId="0" fontId="4" fillId="0" borderId="16" xfId="0" applyFont="1" applyBorder="1" applyAlignment="1"/>
    <xf numFmtId="0" fontId="4" fillId="0" borderId="17" xfId="0" applyFont="1" applyBorder="1" applyAlignment="1"/>
    <xf numFmtId="0" fontId="2" fillId="0" borderId="15" xfId="0" applyFont="1" applyBorder="1" applyAlignment="1">
      <alignment wrapText="1"/>
    </xf>
    <xf numFmtId="0" fontId="2" fillId="0" borderId="16" xfId="0" applyFont="1" applyBorder="1" applyAlignment="1">
      <alignment wrapText="1"/>
    </xf>
    <xf numFmtId="0" fontId="2" fillId="0" borderId="16" xfId="0" applyFont="1" applyBorder="1" applyAlignment="1">
      <alignment vertical="top" wrapText="1"/>
    </xf>
    <xf numFmtId="0" fontId="13" fillId="0" borderId="15" xfId="0" applyFont="1" applyBorder="1" applyAlignment="1">
      <alignment wrapText="1"/>
    </xf>
    <xf numFmtId="0" fontId="13" fillId="0" borderId="16" xfId="0" applyFont="1" applyBorder="1" applyAlignment="1">
      <alignment wrapText="1"/>
    </xf>
    <xf numFmtId="0" fontId="13" fillId="0" borderId="17" xfId="0" applyFont="1" applyBorder="1" applyAlignment="1">
      <alignment wrapText="1"/>
    </xf>
    <xf numFmtId="0" fontId="12" fillId="0" borderId="15" xfId="0" applyFont="1" applyBorder="1" applyAlignment="1">
      <alignment wrapText="1"/>
    </xf>
    <xf numFmtId="0" fontId="12" fillId="0" borderId="16" xfId="0" applyFont="1" applyBorder="1" applyAlignment="1">
      <alignment wrapText="1"/>
    </xf>
    <xf numFmtId="0" fontId="12" fillId="0" borderId="17" xfId="0" applyFont="1" applyBorder="1" applyAlignment="1">
      <alignment wrapText="1"/>
    </xf>
    <xf numFmtId="0" fontId="13" fillId="0" borderId="15" xfId="0" applyFont="1" applyBorder="1" applyAlignment="1"/>
    <xf numFmtId="0" fontId="13" fillId="0" borderId="16" xfId="0" applyFont="1" applyBorder="1" applyAlignment="1"/>
    <xf numFmtId="0" fontId="13" fillId="0" borderId="17" xfId="0" applyFont="1" applyBorder="1" applyAlignment="1"/>
    <xf numFmtId="0" fontId="2" fillId="0" borderId="17" xfId="0" applyFont="1" applyBorder="1" applyAlignment="1">
      <alignmen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8" fillId="0" borderId="17" xfId="0" applyFont="1" applyBorder="1" applyAlignment="1">
      <alignment vertical="top" wrapText="1"/>
    </xf>
    <xf numFmtId="0" fontId="11" fillId="0" borderId="15" xfId="0" applyFont="1" applyBorder="1" applyAlignment="1">
      <alignment wrapText="1"/>
    </xf>
    <xf numFmtId="0" fontId="11" fillId="0" borderId="16" xfId="0" applyFont="1" applyBorder="1" applyAlignment="1">
      <alignment wrapText="1"/>
    </xf>
    <xf numFmtId="0" fontId="11" fillId="0" borderId="17" xfId="0" applyFont="1" applyBorder="1" applyAlignment="1">
      <alignment wrapText="1"/>
    </xf>
    <xf numFmtId="0" fontId="2" fillId="0" borderId="11" xfId="0" applyFont="1" applyBorder="1" applyAlignment="1">
      <alignment vertical="top" wrapText="1"/>
    </xf>
    <xf numFmtId="0" fontId="2" fillId="0" borderId="18" xfId="0" applyFont="1" applyBorder="1" applyAlignment="1">
      <alignment wrapText="1"/>
    </xf>
    <xf numFmtId="0" fontId="2" fillId="0" borderId="12" xfId="0" applyFont="1" applyBorder="1" applyAlignment="1">
      <alignment wrapText="1"/>
    </xf>
    <xf numFmtId="0" fontId="2" fillId="0" borderId="15" xfId="0" applyFont="1" applyBorder="1" applyAlignment="1"/>
    <xf numFmtId="0" fontId="2" fillId="0" borderId="16" xfId="0" applyFont="1" applyBorder="1" applyAlignment="1"/>
    <xf numFmtId="0" fontId="2" fillId="0" borderId="17" xfId="0" applyFont="1" applyBorder="1" applyAlignment="1"/>
    <xf numFmtId="0" fontId="29" fillId="0" borderId="15" xfId="0" applyFont="1" applyBorder="1" applyAlignment="1">
      <alignment vertical="top" wrapText="1"/>
    </xf>
    <xf numFmtId="0" fontId="29" fillId="0" borderId="16" xfId="0" applyFont="1" applyBorder="1" applyAlignment="1">
      <alignment vertical="top" wrapText="1"/>
    </xf>
    <xf numFmtId="0" fontId="29" fillId="0" borderId="17" xfId="0" applyFont="1" applyBorder="1" applyAlignment="1">
      <alignment vertical="top" wrapText="1"/>
    </xf>
    <xf numFmtId="0" fontId="60" fillId="0" borderId="15" xfId="0" applyFont="1" applyBorder="1" applyAlignment="1">
      <alignment wrapText="1"/>
    </xf>
    <xf numFmtId="0" fontId="67" fillId="0" borderId="15" xfId="0" applyFont="1" applyBorder="1" applyAlignment="1">
      <alignment vertical="top" wrapText="1"/>
    </xf>
    <xf numFmtId="0" fontId="64" fillId="0" borderId="9" xfId="0" applyFont="1" applyBorder="1" applyAlignment="1">
      <alignment vertical="center" wrapText="1"/>
    </xf>
    <xf numFmtId="0" fontId="64" fillId="0" borderId="10" xfId="0" applyFont="1" applyBorder="1" applyAlignment="1">
      <alignment vertical="center" wrapText="1"/>
    </xf>
    <xf numFmtId="0" fontId="87" fillId="0" borderId="15" xfId="0" applyFont="1" applyBorder="1" applyAlignment="1">
      <alignment vertical="top" wrapText="1"/>
    </xf>
    <xf numFmtId="0" fontId="87" fillId="0" borderId="16" xfId="0" applyFont="1" applyBorder="1" applyAlignment="1">
      <alignment vertical="top" wrapText="1"/>
    </xf>
    <xf numFmtId="0" fontId="87" fillId="0" borderId="17" xfId="0" applyFont="1" applyBorder="1" applyAlignment="1">
      <alignment vertical="top" wrapText="1"/>
    </xf>
    <xf numFmtId="0" fontId="88" fillId="0" borderId="15" xfId="0" applyFont="1" applyBorder="1" applyAlignment="1">
      <alignment vertical="top" wrapText="1"/>
    </xf>
    <xf numFmtId="0" fontId="88" fillId="0" borderId="16" xfId="0" applyFont="1" applyBorder="1" applyAlignment="1">
      <alignment vertical="top" wrapText="1"/>
    </xf>
    <xf numFmtId="0" fontId="88" fillId="0" borderId="17" xfId="0" applyFont="1" applyBorder="1" applyAlignment="1">
      <alignment vertical="top" wrapText="1"/>
    </xf>
    <xf numFmtId="0" fontId="60" fillId="0" borderId="15" xfId="0" applyFont="1" applyBorder="1" applyAlignment="1">
      <alignment vertical="center" wrapText="1"/>
    </xf>
    <xf numFmtId="0" fontId="60" fillId="0" borderId="16" xfId="0" applyFont="1" applyBorder="1" applyAlignment="1">
      <alignment vertical="center" wrapText="1"/>
    </xf>
    <xf numFmtId="0" fontId="60" fillId="0" borderId="17" xfId="0" applyFont="1" applyBorder="1" applyAlignment="1">
      <alignment vertical="center" wrapText="1"/>
    </xf>
    <xf numFmtId="0" fontId="71" fillId="0" borderId="15" xfId="0" applyFont="1" applyBorder="1" applyAlignment="1">
      <alignment vertical="top" wrapText="1"/>
    </xf>
    <xf numFmtId="0" fontId="71" fillId="0" borderId="16" xfId="0" applyFont="1" applyBorder="1" applyAlignment="1">
      <alignment vertical="top" wrapText="1"/>
    </xf>
    <xf numFmtId="0" fontId="71" fillId="0" borderId="17" xfId="0" applyFont="1" applyBorder="1" applyAlignment="1">
      <alignment vertical="top" wrapText="1"/>
    </xf>
    <xf numFmtId="0" fontId="89" fillId="2" borderId="15" xfId="0" applyFont="1" applyFill="1" applyBorder="1" applyAlignment="1">
      <alignment vertical="top"/>
    </xf>
    <xf numFmtId="0" fontId="89" fillId="2" borderId="16" xfId="0" applyFont="1" applyFill="1" applyBorder="1" applyAlignment="1">
      <alignment vertical="top"/>
    </xf>
    <xf numFmtId="0" fontId="89" fillId="2" borderId="17" xfId="0" applyFont="1" applyFill="1" applyBorder="1" applyAlignment="1">
      <alignment vertical="top"/>
    </xf>
    <xf numFmtId="0" fontId="71" fillId="2" borderId="15" xfId="0" applyFont="1" applyFill="1" applyBorder="1" applyAlignment="1">
      <alignment vertical="top" wrapText="1"/>
    </xf>
    <xf numFmtId="0" fontId="71" fillId="2" borderId="16" xfId="0" applyFont="1" applyFill="1" applyBorder="1" applyAlignment="1">
      <alignment vertical="top" wrapText="1"/>
    </xf>
    <xf numFmtId="0" fontId="71" fillId="2" borderId="17" xfId="0" applyFont="1" applyFill="1" applyBorder="1" applyAlignment="1">
      <alignment vertical="top" wrapText="1"/>
    </xf>
    <xf numFmtId="0" fontId="64" fillId="0" borderId="9" xfId="0" applyFont="1" applyFill="1" applyBorder="1" applyAlignment="1">
      <alignment wrapText="1"/>
    </xf>
    <xf numFmtId="0" fontId="64" fillId="0" borderId="14" xfId="0" applyFont="1" applyFill="1" applyBorder="1" applyAlignment="1">
      <alignment wrapText="1"/>
    </xf>
    <xf numFmtId="0" fontId="64" fillId="0" borderId="10" xfId="0" applyFont="1" applyFill="1" applyBorder="1" applyAlignment="1">
      <alignment wrapText="1"/>
    </xf>
    <xf numFmtId="0" fontId="67" fillId="0" borderId="15" xfId="0" applyFont="1" applyFill="1" applyBorder="1" applyAlignment="1">
      <alignment vertical="top" wrapText="1"/>
    </xf>
    <xf numFmtId="0" fontId="67" fillId="0" borderId="16" xfId="0" applyFont="1" applyFill="1" applyBorder="1" applyAlignment="1">
      <alignment vertical="top" wrapText="1"/>
    </xf>
    <xf numFmtId="0" fontId="67" fillId="0" borderId="17" xfId="0" applyFont="1" applyFill="1" applyBorder="1" applyAlignment="1">
      <alignment vertical="top" wrapText="1"/>
    </xf>
    <xf numFmtId="0" fontId="60" fillId="0" borderId="15" xfId="0" applyFont="1" applyFill="1" applyBorder="1" applyAlignment="1">
      <alignment vertical="center" wrapText="1"/>
    </xf>
    <xf numFmtId="0" fontId="60" fillId="0" borderId="16" xfId="0" applyFont="1" applyFill="1" applyBorder="1" applyAlignment="1">
      <alignment vertical="center" wrapText="1"/>
    </xf>
    <xf numFmtId="0" fontId="60" fillId="0" borderId="17" xfId="0" applyFont="1" applyFill="1" applyBorder="1" applyAlignment="1">
      <alignment vertical="center" wrapText="1"/>
    </xf>
    <xf numFmtId="0" fontId="60" fillId="0" borderId="15" xfId="0" applyFont="1" applyFill="1" applyBorder="1" applyAlignment="1">
      <alignment vertical="top" wrapText="1"/>
    </xf>
    <xf numFmtId="0" fontId="60" fillId="0" borderId="16" xfId="0" applyFont="1" applyFill="1" applyBorder="1" applyAlignment="1">
      <alignment vertical="top" wrapText="1"/>
    </xf>
    <xf numFmtId="0" fontId="60" fillId="0" borderId="17" xfId="0" applyFont="1" applyFill="1" applyBorder="1" applyAlignment="1">
      <alignment vertical="top" wrapText="1"/>
    </xf>
    <xf numFmtId="0" fontId="60" fillId="0" borderId="15" xfId="0" applyFont="1" applyBorder="1" applyAlignment="1"/>
    <xf numFmtId="0" fontId="60" fillId="0" borderId="16" xfId="0" applyFont="1" applyBorder="1" applyAlignment="1"/>
    <xf numFmtId="0" fontId="60" fillId="0" borderId="17" xfId="0" applyFont="1" applyBorder="1" applyAlignment="1"/>
    <xf numFmtId="0" fontId="90" fillId="0" borderId="15" xfId="0" applyFont="1" applyBorder="1" applyAlignment="1">
      <alignment vertical="top"/>
    </xf>
    <xf numFmtId="0" fontId="90" fillId="0" borderId="16" xfId="0" applyFont="1" applyBorder="1" applyAlignment="1">
      <alignment vertical="top"/>
    </xf>
    <xf numFmtId="0" fontId="90" fillId="0" borderId="17" xfId="0" applyFont="1" applyBorder="1" applyAlignment="1">
      <alignment vertical="top"/>
    </xf>
    <xf numFmtId="0" fontId="2" fillId="0" borderId="28" xfId="0" applyFont="1" applyBorder="1" applyAlignment="1">
      <alignment wrapText="1"/>
    </xf>
    <xf numFmtId="0" fontId="2" fillId="0" borderId="24" xfId="0" applyFont="1" applyBorder="1" applyAlignment="1">
      <alignment wrapText="1"/>
    </xf>
    <xf numFmtId="0" fontId="60" fillId="0" borderId="50" xfId="0" applyFont="1" applyBorder="1" applyAlignment="1"/>
    <xf numFmtId="0" fontId="60" fillId="0" borderId="51" xfId="0" applyFont="1" applyBorder="1" applyAlignment="1"/>
    <xf numFmtId="0" fontId="60" fillId="0" borderId="52" xfId="0" applyFont="1" applyBorder="1" applyAlignment="1"/>
    <xf numFmtId="0" fontId="13" fillId="0" borderId="15" xfId="0" applyFont="1" applyBorder="1" applyAlignment="1">
      <alignment vertical="top"/>
    </xf>
    <xf numFmtId="0" fontId="13" fillId="0" borderId="16" xfId="0" applyFont="1" applyBorder="1" applyAlignment="1">
      <alignment vertical="top"/>
    </xf>
    <xf numFmtId="0" fontId="13" fillId="0" borderId="17" xfId="0" applyFont="1" applyBorder="1" applyAlignment="1">
      <alignment vertical="top"/>
    </xf>
    <xf numFmtId="0" fontId="11" fillId="0" borderId="15" xfId="0" applyFont="1" applyBorder="1" applyAlignment="1">
      <alignment vertical="center" wrapText="1"/>
    </xf>
    <xf numFmtId="0" fontId="11" fillId="0" borderId="16" xfId="0" applyFont="1" applyBorder="1" applyAlignment="1">
      <alignment vertical="center" wrapText="1"/>
    </xf>
    <xf numFmtId="41" fontId="0" fillId="0" borderId="57" xfId="0" applyNumberFormat="1" applyFill="1" applyBorder="1" applyAlignment="1">
      <alignment horizontal="center" vertical="center"/>
    </xf>
    <xf numFmtId="0" fontId="29" fillId="0" borderId="16" xfId="0" applyFont="1" applyBorder="1" applyAlignment="1">
      <alignment horizontal="center" vertical="top" wrapText="1"/>
    </xf>
  </cellXfs>
  <cellStyles count="6">
    <cellStyle name="Comma" xfId="1" builtinId="3"/>
    <cellStyle name="Comma 2 2" xfId="3"/>
    <cellStyle name="Normal" xfId="0" builtinId="0"/>
    <cellStyle name="Normal 2_BOQ- 3" xfId="2"/>
    <cellStyle name="Normal_New E. Subst. Southern Complex -10.8.2(SS36) 2" xfId="4"/>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50</xdr:row>
      <xdr:rowOff>0</xdr:rowOff>
    </xdr:from>
    <xdr:to>
      <xdr:col>1</xdr:col>
      <xdr:colOff>133350</xdr:colOff>
      <xdr:row>50</xdr:row>
      <xdr:rowOff>142875</xdr:rowOff>
    </xdr:to>
    <xdr:pic>
      <xdr:nvPicPr>
        <xdr:cNvPr id="5122" name="Picture 2"/>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685800" y="25936575"/>
          <a:ext cx="133350" cy="142875"/>
        </a:xfrm>
        <a:prstGeom prst="rect">
          <a:avLst/>
        </a:prstGeom>
        <a:noFill/>
      </xdr:spPr>
    </xdr:pic>
    <xdr:clientData/>
  </xdr:twoCellAnchor>
  <xdr:twoCellAnchor>
    <xdr:from>
      <xdr:col>1</xdr:col>
      <xdr:colOff>0</xdr:colOff>
      <xdr:row>53</xdr:row>
      <xdr:rowOff>0</xdr:rowOff>
    </xdr:from>
    <xdr:to>
      <xdr:col>1</xdr:col>
      <xdr:colOff>133350</xdr:colOff>
      <xdr:row>53</xdr:row>
      <xdr:rowOff>142875</xdr:rowOff>
    </xdr:to>
    <xdr:pic>
      <xdr:nvPicPr>
        <xdr:cNvPr id="5121" name="Picture 1"/>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85800" y="27393900"/>
          <a:ext cx="133350" cy="1428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50</xdr:row>
      <xdr:rowOff>0</xdr:rowOff>
    </xdr:from>
    <xdr:to>
      <xdr:col>1</xdr:col>
      <xdr:colOff>133350</xdr:colOff>
      <xdr:row>50</xdr:row>
      <xdr:rowOff>142875</xdr:rowOff>
    </xdr:to>
    <xdr:pic>
      <xdr:nvPicPr>
        <xdr:cNvPr id="1028" name="Picture 4"/>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685800" y="27184350"/>
          <a:ext cx="133350" cy="142875"/>
        </a:xfrm>
        <a:prstGeom prst="rect">
          <a:avLst/>
        </a:prstGeom>
        <a:noFill/>
      </xdr:spPr>
    </xdr:pic>
    <xdr:clientData/>
  </xdr:twoCellAnchor>
  <xdr:twoCellAnchor>
    <xdr:from>
      <xdr:col>1</xdr:col>
      <xdr:colOff>0</xdr:colOff>
      <xdr:row>53</xdr:row>
      <xdr:rowOff>0</xdr:rowOff>
    </xdr:from>
    <xdr:to>
      <xdr:col>1</xdr:col>
      <xdr:colOff>133350</xdr:colOff>
      <xdr:row>53</xdr:row>
      <xdr:rowOff>142875</xdr:rowOff>
    </xdr:to>
    <xdr:pic>
      <xdr:nvPicPr>
        <xdr:cNvPr id="1027" name="Picture 3"/>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85800" y="28822650"/>
          <a:ext cx="133350" cy="142875"/>
        </a:xfrm>
        <a:prstGeom prst="rect">
          <a:avLst/>
        </a:prstGeom>
        <a:noFill/>
      </xdr:spPr>
    </xdr:pic>
    <xdr:clientData/>
  </xdr:twoCellAnchor>
</xdr:wsDr>
</file>

<file path=xl/theme/theme1.xml><?xml version="1.0" encoding="utf-8"?>
<a:theme xmlns:a="http://schemas.openxmlformats.org/drawingml/2006/main" name="نسق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topLeftCell="A13" zoomScale="85" zoomScaleNormal="100" zoomScaleSheetLayoutView="85" workbookViewId="0">
      <selection activeCell="J30" sqref="J30"/>
    </sheetView>
  </sheetViews>
  <sheetFormatPr defaultRowHeight="14.25"/>
  <cols>
    <col min="1" max="1" width="6.25" style="1320" bestFit="1" customWidth="1"/>
    <col min="2" max="2" width="15.375" style="1321" customWidth="1"/>
    <col min="3" max="3" width="13.375" style="1321" bestFit="1" customWidth="1"/>
    <col min="4" max="4" width="16.25" style="1321" customWidth="1"/>
    <col min="5" max="5" width="15.625" style="1321" customWidth="1"/>
    <col min="6" max="6" width="16.375" style="1321" customWidth="1"/>
    <col min="7" max="196" width="9" style="330"/>
    <col min="197" max="197" width="14.125" style="330" bestFit="1" customWidth="1"/>
    <col min="198" max="198" width="13" style="330" bestFit="1" customWidth="1"/>
    <col min="199" max="200" width="13.75" style="330" customWidth="1"/>
    <col min="201" max="201" width="14.375" style="330" bestFit="1" customWidth="1"/>
    <col min="202" max="202" width="14.875" style="330" customWidth="1"/>
    <col min="203" max="204" width="13.75" style="330" customWidth="1"/>
    <col min="205" max="205" width="16" style="330" customWidth="1"/>
    <col min="206" max="206" width="9" style="330"/>
    <col min="207" max="207" width="8" style="330" customWidth="1"/>
    <col min="208" max="212" width="0" style="330" hidden="1" customWidth="1"/>
    <col min="213" max="452" width="9" style="330"/>
    <col min="453" max="453" width="14.125" style="330" bestFit="1" customWidth="1"/>
    <col min="454" max="454" width="13" style="330" bestFit="1" customWidth="1"/>
    <col min="455" max="456" width="13.75" style="330" customWidth="1"/>
    <col min="457" max="457" width="14.375" style="330" bestFit="1" customWidth="1"/>
    <col min="458" max="458" width="14.875" style="330" customWidth="1"/>
    <col min="459" max="460" width="13.75" style="330" customWidth="1"/>
    <col min="461" max="461" width="16" style="330" customWidth="1"/>
    <col min="462" max="462" width="9" style="330"/>
    <col min="463" max="463" width="8" style="330" customWidth="1"/>
    <col min="464" max="468" width="0" style="330" hidden="1" customWidth="1"/>
    <col min="469" max="708" width="9" style="330"/>
    <col min="709" max="709" width="14.125" style="330" bestFit="1" customWidth="1"/>
    <col min="710" max="710" width="13" style="330" bestFit="1" customWidth="1"/>
    <col min="711" max="712" width="13.75" style="330" customWidth="1"/>
    <col min="713" max="713" width="14.375" style="330" bestFit="1" customWidth="1"/>
    <col min="714" max="714" width="14.875" style="330" customWidth="1"/>
    <col min="715" max="716" width="13.75" style="330" customWidth="1"/>
    <col min="717" max="717" width="16" style="330" customWidth="1"/>
    <col min="718" max="718" width="9" style="330"/>
    <col min="719" max="719" width="8" style="330" customWidth="1"/>
    <col min="720" max="724" width="0" style="330" hidden="1" customWidth="1"/>
    <col min="725" max="964" width="9" style="330"/>
    <col min="965" max="965" width="14.125" style="330" bestFit="1" customWidth="1"/>
    <col min="966" max="966" width="13" style="330" bestFit="1" customWidth="1"/>
    <col min="967" max="968" width="13.75" style="330" customWidth="1"/>
    <col min="969" max="969" width="14.375" style="330" bestFit="1" customWidth="1"/>
    <col min="970" max="970" width="14.875" style="330" customWidth="1"/>
    <col min="971" max="972" width="13.75" style="330" customWidth="1"/>
    <col min="973" max="973" width="16" style="330" customWidth="1"/>
    <col min="974" max="974" width="9" style="330"/>
    <col min="975" max="975" width="8" style="330" customWidth="1"/>
    <col min="976" max="980" width="0" style="330" hidden="1" customWidth="1"/>
    <col min="981" max="1220" width="9" style="330"/>
    <col min="1221" max="1221" width="14.125" style="330" bestFit="1" customWidth="1"/>
    <col min="1222" max="1222" width="13" style="330" bestFit="1" customWidth="1"/>
    <col min="1223" max="1224" width="13.75" style="330" customWidth="1"/>
    <col min="1225" max="1225" width="14.375" style="330" bestFit="1" customWidth="1"/>
    <col min="1226" max="1226" width="14.875" style="330" customWidth="1"/>
    <col min="1227" max="1228" width="13.75" style="330" customWidth="1"/>
    <col min="1229" max="1229" width="16" style="330" customWidth="1"/>
    <col min="1230" max="1230" width="9" style="330"/>
    <col min="1231" max="1231" width="8" style="330" customWidth="1"/>
    <col min="1232" max="1236" width="0" style="330" hidden="1" customWidth="1"/>
    <col min="1237" max="1476" width="9" style="330"/>
    <col min="1477" max="1477" width="14.125" style="330" bestFit="1" customWidth="1"/>
    <col min="1478" max="1478" width="13" style="330" bestFit="1" customWidth="1"/>
    <col min="1479" max="1480" width="13.75" style="330" customWidth="1"/>
    <col min="1481" max="1481" width="14.375" style="330" bestFit="1" customWidth="1"/>
    <col min="1482" max="1482" width="14.875" style="330" customWidth="1"/>
    <col min="1483" max="1484" width="13.75" style="330" customWidth="1"/>
    <col min="1485" max="1485" width="16" style="330" customWidth="1"/>
    <col min="1486" max="1486" width="9" style="330"/>
    <col min="1487" max="1487" width="8" style="330" customWidth="1"/>
    <col min="1488" max="1492" width="0" style="330" hidden="1" customWidth="1"/>
    <col min="1493" max="1732" width="9" style="330"/>
    <col min="1733" max="1733" width="14.125" style="330" bestFit="1" customWidth="1"/>
    <col min="1734" max="1734" width="13" style="330" bestFit="1" customWidth="1"/>
    <col min="1735" max="1736" width="13.75" style="330" customWidth="1"/>
    <col min="1737" max="1737" width="14.375" style="330" bestFit="1" customWidth="1"/>
    <col min="1738" max="1738" width="14.875" style="330" customWidth="1"/>
    <col min="1739" max="1740" width="13.75" style="330" customWidth="1"/>
    <col min="1741" max="1741" width="16" style="330" customWidth="1"/>
    <col min="1742" max="1742" width="9" style="330"/>
    <col min="1743" max="1743" width="8" style="330" customWidth="1"/>
    <col min="1744" max="1748" width="0" style="330" hidden="1" customWidth="1"/>
    <col min="1749" max="1988" width="9" style="330"/>
    <col min="1989" max="1989" width="14.125" style="330" bestFit="1" customWidth="1"/>
    <col min="1990" max="1990" width="13" style="330" bestFit="1" customWidth="1"/>
    <col min="1991" max="1992" width="13.75" style="330" customWidth="1"/>
    <col min="1993" max="1993" width="14.375" style="330" bestFit="1" customWidth="1"/>
    <col min="1994" max="1994" width="14.875" style="330" customWidth="1"/>
    <col min="1995" max="1996" width="13.75" style="330" customWidth="1"/>
    <col min="1997" max="1997" width="16" style="330" customWidth="1"/>
    <col min="1998" max="1998" width="9" style="330"/>
    <col min="1999" max="1999" width="8" style="330" customWidth="1"/>
    <col min="2000" max="2004" width="0" style="330" hidden="1" customWidth="1"/>
    <col min="2005" max="2244" width="9" style="330"/>
    <col min="2245" max="2245" width="14.125" style="330" bestFit="1" customWidth="1"/>
    <col min="2246" max="2246" width="13" style="330" bestFit="1" customWidth="1"/>
    <col min="2247" max="2248" width="13.75" style="330" customWidth="1"/>
    <col min="2249" max="2249" width="14.375" style="330" bestFit="1" customWidth="1"/>
    <col min="2250" max="2250" width="14.875" style="330" customWidth="1"/>
    <col min="2251" max="2252" width="13.75" style="330" customWidth="1"/>
    <col min="2253" max="2253" width="16" style="330" customWidth="1"/>
    <col min="2254" max="2254" width="9" style="330"/>
    <col min="2255" max="2255" width="8" style="330" customWidth="1"/>
    <col min="2256" max="2260" width="0" style="330" hidden="1" customWidth="1"/>
    <col min="2261" max="2500" width="9" style="330"/>
    <col min="2501" max="2501" width="14.125" style="330" bestFit="1" customWidth="1"/>
    <col min="2502" max="2502" width="13" style="330" bestFit="1" customWidth="1"/>
    <col min="2503" max="2504" width="13.75" style="330" customWidth="1"/>
    <col min="2505" max="2505" width="14.375" style="330" bestFit="1" customWidth="1"/>
    <col min="2506" max="2506" width="14.875" style="330" customWidth="1"/>
    <col min="2507" max="2508" width="13.75" style="330" customWidth="1"/>
    <col min="2509" max="2509" width="16" style="330" customWidth="1"/>
    <col min="2510" max="2510" width="9" style="330"/>
    <col min="2511" max="2511" width="8" style="330" customWidth="1"/>
    <col min="2512" max="2516" width="0" style="330" hidden="1" customWidth="1"/>
    <col min="2517" max="2756" width="9" style="330"/>
    <col min="2757" max="2757" width="14.125" style="330" bestFit="1" customWidth="1"/>
    <col min="2758" max="2758" width="13" style="330" bestFit="1" customWidth="1"/>
    <col min="2759" max="2760" width="13.75" style="330" customWidth="1"/>
    <col min="2761" max="2761" width="14.375" style="330" bestFit="1" customWidth="1"/>
    <col min="2762" max="2762" width="14.875" style="330" customWidth="1"/>
    <col min="2763" max="2764" width="13.75" style="330" customWidth="1"/>
    <col min="2765" max="2765" width="16" style="330" customWidth="1"/>
    <col min="2766" max="2766" width="9" style="330"/>
    <col min="2767" max="2767" width="8" style="330" customWidth="1"/>
    <col min="2768" max="2772" width="0" style="330" hidden="1" customWidth="1"/>
    <col min="2773" max="3012" width="9" style="330"/>
    <col min="3013" max="3013" width="14.125" style="330" bestFit="1" customWidth="1"/>
    <col min="3014" max="3014" width="13" style="330" bestFit="1" customWidth="1"/>
    <col min="3015" max="3016" width="13.75" style="330" customWidth="1"/>
    <col min="3017" max="3017" width="14.375" style="330" bestFit="1" customWidth="1"/>
    <col min="3018" max="3018" width="14.875" style="330" customWidth="1"/>
    <col min="3019" max="3020" width="13.75" style="330" customWidth="1"/>
    <col min="3021" max="3021" width="16" style="330" customWidth="1"/>
    <col min="3022" max="3022" width="9" style="330"/>
    <col min="3023" max="3023" width="8" style="330" customWidth="1"/>
    <col min="3024" max="3028" width="0" style="330" hidden="1" customWidth="1"/>
    <col min="3029" max="3268" width="9" style="330"/>
    <col min="3269" max="3269" width="14.125" style="330" bestFit="1" customWidth="1"/>
    <col min="3270" max="3270" width="13" style="330" bestFit="1" customWidth="1"/>
    <col min="3271" max="3272" width="13.75" style="330" customWidth="1"/>
    <col min="3273" max="3273" width="14.375" style="330" bestFit="1" customWidth="1"/>
    <col min="3274" max="3274" width="14.875" style="330" customWidth="1"/>
    <col min="3275" max="3276" width="13.75" style="330" customWidth="1"/>
    <col min="3277" max="3277" width="16" style="330" customWidth="1"/>
    <col min="3278" max="3278" width="9" style="330"/>
    <col min="3279" max="3279" width="8" style="330" customWidth="1"/>
    <col min="3280" max="3284" width="0" style="330" hidden="1" customWidth="1"/>
    <col min="3285" max="3524" width="9" style="330"/>
    <col min="3525" max="3525" width="14.125" style="330" bestFit="1" customWidth="1"/>
    <col min="3526" max="3526" width="13" style="330" bestFit="1" customWidth="1"/>
    <col min="3527" max="3528" width="13.75" style="330" customWidth="1"/>
    <col min="3529" max="3529" width="14.375" style="330" bestFit="1" customWidth="1"/>
    <col min="3530" max="3530" width="14.875" style="330" customWidth="1"/>
    <col min="3531" max="3532" width="13.75" style="330" customWidth="1"/>
    <col min="3533" max="3533" width="16" style="330" customWidth="1"/>
    <col min="3534" max="3534" width="9" style="330"/>
    <col min="3535" max="3535" width="8" style="330" customWidth="1"/>
    <col min="3536" max="3540" width="0" style="330" hidden="1" customWidth="1"/>
    <col min="3541" max="3780" width="9" style="330"/>
    <col min="3781" max="3781" width="14.125" style="330" bestFit="1" customWidth="1"/>
    <col min="3782" max="3782" width="13" style="330" bestFit="1" customWidth="1"/>
    <col min="3783" max="3784" width="13.75" style="330" customWidth="1"/>
    <col min="3785" max="3785" width="14.375" style="330" bestFit="1" customWidth="1"/>
    <col min="3786" max="3786" width="14.875" style="330" customWidth="1"/>
    <col min="3787" max="3788" width="13.75" style="330" customWidth="1"/>
    <col min="3789" max="3789" width="16" style="330" customWidth="1"/>
    <col min="3790" max="3790" width="9" style="330"/>
    <col min="3791" max="3791" width="8" style="330" customWidth="1"/>
    <col min="3792" max="3796" width="0" style="330" hidden="1" customWidth="1"/>
    <col min="3797" max="4036" width="9" style="330"/>
    <col min="4037" max="4037" width="14.125" style="330" bestFit="1" customWidth="1"/>
    <col min="4038" max="4038" width="13" style="330" bestFit="1" customWidth="1"/>
    <col min="4039" max="4040" width="13.75" style="330" customWidth="1"/>
    <col min="4041" max="4041" width="14.375" style="330" bestFit="1" customWidth="1"/>
    <col min="4042" max="4042" width="14.875" style="330" customWidth="1"/>
    <col min="4043" max="4044" width="13.75" style="330" customWidth="1"/>
    <col min="4045" max="4045" width="16" style="330" customWidth="1"/>
    <col min="4046" max="4046" width="9" style="330"/>
    <col min="4047" max="4047" width="8" style="330" customWidth="1"/>
    <col min="4048" max="4052" width="0" style="330" hidden="1" customWidth="1"/>
    <col min="4053" max="4292" width="9" style="330"/>
    <col min="4293" max="4293" width="14.125" style="330" bestFit="1" customWidth="1"/>
    <col min="4294" max="4294" width="13" style="330" bestFit="1" customWidth="1"/>
    <col min="4295" max="4296" width="13.75" style="330" customWidth="1"/>
    <col min="4297" max="4297" width="14.375" style="330" bestFit="1" customWidth="1"/>
    <col min="4298" max="4298" width="14.875" style="330" customWidth="1"/>
    <col min="4299" max="4300" width="13.75" style="330" customWidth="1"/>
    <col min="4301" max="4301" width="16" style="330" customWidth="1"/>
    <col min="4302" max="4302" width="9" style="330"/>
    <col min="4303" max="4303" width="8" style="330" customWidth="1"/>
    <col min="4304" max="4308" width="0" style="330" hidden="1" customWidth="1"/>
    <col min="4309" max="4548" width="9" style="330"/>
    <col min="4549" max="4549" width="14.125" style="330" bestFit="1" customWidth="1"/>
    <col min="4550" max="4550" width="13" style="330" bestFit="1" customWidth="1"/>
    <col min="4551" max="4552" width="13.75" style="330" customWidth="1"/>
    <col min="4553" max="4553" width="14.375" style="330" bestFit="1" customWidth="1"/>
    <col min="4554" max="4554" width="14.875" style="330" customWidth="1"/>
    <col min="4555" max="4556" width="13.75" style="330" customWidth="1"/>
    <col min="4557" max="4557" width="16" style="330" customWidth="1"/>
    <col min="4558" max="4558" width="9" style="330"/>
    <col min="4559" max="4559" width="8" style="330" customWidth="1"/>
    <col min="4560" max="4564" width="0" style="330" hidden="1" customWidth="1"/>
    <col min="4565" max="4804" width="9" style="330"/>
    <col min="4805" max="4805" width="14.125" style="330" bestFit="1" customWidth="1"/>
    <col min="4806" max="4806" width="13" style="330" bestFit="1" customWidth="1"/>
    <col min="4807" max="4808" width="13.75" style="330" customWidth="1"/>
    <col min="4809" max="4809" width="14.375" style="330" bestFit="1" customWidth="1"/>
    <col min="4810" max="4810" width="14.875" style="330" customWidth="1"/>
    <col min="4811" max="4812" width="13.75" style="330" customWidth="1"/>
    <col min="4813" max="4813" width="16" style="330" customWidth="1"/>
    <col min="4814" max="4814" width="9" style="330"/>
    <col min="4815" max="4815" width="8" style="330" customWidth="1"/>
    <col min="4816" max="4820" width="0" style="330" hidden="1" customWidth="1"/>
    <col min="4821" max="5060" width="9" style="330"/>
    <col min="5061" max="5061" width="14.125" style="330" bestFit="1" customWidth="1"/>
    <col min="5062" max="5062" width="13" style="330" bestFit="1" customWidth="1"/>
    <col min="5063" max="5064" width="13.75" style="330" customWidth="1"/>
    <col min="5065" max="5065" width="14.375" style="330" bestFit="1" customWidth="1"/>
    <col min="5066" max="5066" width="14.875" style="330" customWidth="1"/>
    <col min="5067" max="5068" width="13.75" style="330" customWidth="1"/>
    <col min="5069" max="5069" width="16" style="330" customWidth="1"/>
    <col min="5070" max="5070" width="9" style="330"/>
    <col min="5071" max="5071" width="8" style="330" customWidth="1"/>
    <col min="5072" max="5076" width="0" style="330" hidden="1" customWidth="1"/>
    <col min="5077" max="5316" width="9" style="330"/>
    <col min="5317" max="5317" width="14.125" style="330" bestFit="1" customWidth="1"/>
    <col min="5318" max="5318" width="13" style="330" bestFit="1" customWidth="1"/>
    <col min="5319" max="5320" width="13.75" style="330" customWidth="1"/>
    <col min="5321" max="5321" width="14.375" style="330" bestFit="1" customWidth="1"/>
    <col min="5322" max="5322" width="14.875" style="330" customWidth="1"/>
    <col min="5323" max="5324" width="13.75" style="330" customWidth="1"/>
    <col min="5325" max="5325" width="16" style="330" customWidth="1"/>
    <col min="5326" max="5326" width="9" style="330"/>
    <col min="5327" max="5327" width="8" style="330" customWidth="1"/>
    <col min="5328" max="5332" width="0" style="330" hidden="1" customWidth="1"/>
    <col min="5333" max="5572" width="9" style="330"/>
    <col min="5573" max="5573" width="14.125" style="330" bestFit="1" customWidth="1"/>
    <col min="5574" max="5574" width="13" style="330" bestFit="1" customWidth="1"/>
    <col min="5575" max="5576" width="13.75" style="330" customWidth="1"/>
    <col min="5577" max="5577" width="14.375" style="330" bestFit="1" customWidth="1"/>
    <col min="5578" max="5578" width="14.875" style="330" customWidth="1"/>
    <col min="5579" max="5580" width="13.75" style="330" customWidth="1"/>
    <col min="5581" max="5581" width="16" style="330" customWidth="1"/>
    <col min="5582" max="5582" width="9" style="330"/>
    <col min="5583" max="5583" width="8" style="330" customWidth="1"/>
    <col min="5584" max="5588" width="0" style="330" hidden="1" customWidth="1"/>
    <col min="5589" max="5828" width="9" style="330"/>
    <col min="5829" max="5829" width="14.125" style="330" bestFit="1" customWidth="1"/>
    <col min="5830" max="5830" width="13" style="330" bestFit="1" customWidth="1"/>
    <col min="5831" max="5832" width="13.75" style="330" customWidth="1"/>
    <col min="5833" max="5833" width="14.375" style="330" bestFit="1" customWidth="1"/>
    <col min="5834" max="5834" width="14.875" style="330" customWidth="1"/>
    <col min="5835" max="5836" width="13.75" style="330" customWidth="1"/>
    <col min="5837" max="5837" width="16" style="330" customWidth="1"/>
    <col min="5838" max="5838" width="9" style="330"/>
    <col min="5839" max="5839" width="8" style="330" customWidth="1"/>
    <col min="5840" max="5844" width="0" style="330" hidden="1" customWidth="1"/>
    <col min="5845" max="6084" width="9" style="330"/>
    <col min="6085" max="6085" width="14.125" style="330" bestFit="1" customWidth="1"/>
    <col min="6086" max="6086" width="13" style="330" bestFit="1" customWidth="1"/>
    <col min="6087" max="6088" width="13.75" style="330" customWidth="1"/>
    <col min="6089" max="6089" width="14.375" style="330" bestFit="1" customWidth="1"/>
    <col min="6090" max="6090" width="14.875" style="330" customWidth="1"/>
    <col min="6091" max="6092" width="13.75" style="330" customWidth="1"/>
    <col min="6093" max="6093" width="16" style="330" customWidth="1"/>
    <col min="6094" max="6094" width="9" style="330"/>
    <col min="6095" max="6095" width="8" style="330" customWidth="1"/>
    <col min="6096" max="6100" width="0" style="330" hidden="1" customWidth="1"/>
    <col min="6101" max="6340" width="9" style="330"/>
    <col min="6341" max="6341" width="14.125" style="330" bestFit="1" customWidth="1"/>
    <col min="6342" max="6342" width="13" style="330" bestFit="1" customWidth="1"/>
    <col min="6343" max="6344" width="13.75" style="330" customWidth="1"/>
    <col min="6345" max="6345" width="14.375" style="330" bestFit="1" customWidth="1"/>
    <col min="6346" max="6346" width="14.875" style="330" customWidth="1"/>
    <col min="6347" max="6348" width="13.75" style="330" customWidth="1"/>
    <col min="6349" max="6349" width="16" style="330" customWidth="1"/>
    <col min="6350" max="6350" width="9" style="330"/>
    <col min="6351" max="6351" width="8" style="330" customWidth="1"/>
    <col min="6352" max="6356" width="0" style="330" hidden="1" customWidth="1"/>
    <col min="6357" max="6596" width="9" style="330"/>
    <col min="6597" max="6597" width="14.125" style="330" bestFit="1" customWidth="1"/>
    <col min="6598" max="6598" width="13" style="330" bestFit="1" customWidth="1"/>
    <col min="6599" max="6600" width="13.75" style="330" customWidth="1"/>
    <col min="6601" max="6601" width="14.375" style="330" bestFit="1" customWidth="1"/>
    <col min="6602" max="6602" width="14.875" style="330" customWidth="1"/>
    <col min="6603" max="6604" width="13.75" style="330" customWidth="1"/>
    <col min="6605" max="6605" width="16" style="330" customWidth="1"/>
    <col min="6606" max="6606" width="9" style="330"/>
    <col min="6607" max="6607" width="8" style="330" customWidth="1"/>
    <col min="6608" max="6612" width="0" style="330" hidden="1" customWidth="1"/>
    <col min="6613" max="6852" width="9" style="330"/>
    <col min="6853" max="6853" width="14.125" style="330" bestFit="1" customWidth="1"/>
    <col min="6854" max="6854" width="13" style="330" bestFit="1" customWidth="1"/>
    <col min="6855" max="6856" width="13.75" style="330" customWidth="1"/>
    <col min="6857" max="6857" width="14.375" style="330" bestFit="1" customWidth="1"/>
    <col min="6858" max="6858" width="14.875" style="330" customWidth="1"/>
    <col min="6859" max="6860" width="13.75" style="330" customWidth="1"/>
    <col min="6861" max="6861" width="16" style="330" customWidth="1"/>
    <col min="6862" max="6862" width="9" style="330"/>
    <col min="6863" max="6863" width="8" style="330" customWidth="1"/>
    <col min="6864" max="6868" width="0" style="330" hidden="1" customWidth="1"/>
    <col min="6869" max="7108" width="9" style="330"/>
    <col min="7109" max="7109" width="14.125" style="330" bestFit="1" customWidth="1"/>
    <col min="7110" max="7110" width="13" style="330" bestFit="1" customWidth="1"/>
    <col min="7111" max="7112" width="13.75" style="330" customWidth="1"/>
    <col min="7113" max="7113" width="14.375" style="330" bestFit="1" customWidth="1"/>
    <col min="7114" max="7114" width="14.875" style="330" customWidth="1"/>
    <col min="7115" max="7116" width="13.75" style="330" customWidth="1"/>
    <col min="7117" max="7117" width="16" style="330" customWidth="1"/>
    <col min="7118" max="7118" width="9" style="330"/>
    <col min="7119" max="7119" width="8" style="330" customWidth="1"/>
    <col min="7120" max="7124" width="0" style="330" hidden="1" customWidth="1"/>
    <col min="7125" max="7364" width="9" style="330"/>
    <col min="7365" max="7365" width="14.125" style="330" bestFit="1" customWidth="1"/>
    <col min="7366" max="7366" width="13" style="330" bestFit="1" customWidth="1"/>
    <col min="7367" max="7368" width="13.75" style="330" customWidth="1"/>
    <col min="7369" max="7369" width="14.375" style="330" bestFit="1" customWidth="1"/>
    <col min="7370" max="7370" width="14.875" style="330" customWidth="1"/>
    <col min="7371" max="7372" width="13.75" style="330" customWidth="1"/>
    <col min="7373" max="7373" width="16" style="330" customWidth="1"/>
    <col min="7374" max="7374" width="9" style="330"/>
    <col min="7375" max="7375" width="8" style="330" customWidth="1"/>
    <col min="7376" max="7380" width="0" style="330" hidden="1" customWidth="1"/>
    <col min="7381" max="7620" width="9" style="330"/>
    <col min="7621" max="7621" width="14.125" style="330" bestFit="1" customWidth="1"/>
    <col min="7622" max="7622" width="13" style="330" bestFit="1" customWidth="1"/>
    <col min="7623" max="7624" width="13.75" style="330" customWidth="1"/>
    <col min="7625" max="7625" width="14.375" style="330" bestFit="1" customWidth="1"/>
    <col min="7626" max="7626" width="14.875" style="330" customWidth="1"/>
    <col min="7627" max="7628" width="13.75" style="330" customWidth="1"/>
    <col min="7629" max="7629" width="16" style="330" customWidth="1"/>
    <col min="7630" max="7630" width="9" style="330"/>
    <col min="7631" max="7631" width="8" style="330" customWidth="1"/>
    <col min="7632" max="7636" width="0" style="330" hidden="1" customWidth="1"/>
    <col min="7637" max="7876" width="9" style="330"/>
    <col min="7877" max="7877" width="14.125" style="330" bestFit="1" customWidth="1"/>
    <col min="7878" max="7878" width="13" style="330" bestFit="1" customWidth="1"/>
    <col min="7879" max="7880" width="13.75" style="330" customWidth="1"/>
    <col min="7881" max="7881" width="14.375" style="330" bestFit="1" customWidth="1"/>
    <col min="7882" max="7882" width="14.875" style="330" customWidth="1"/>
    <col min="7883" max="7884" width="13.75" style="330" customWidth="1"/>
    <col min="7885" max="7885" width="16" style="330" customWidth="1"/>
    <col min="7886" max="7886" width="9" style="330"/>
    <col min="7887" max="7887" width="8" style="330" customWidth="1"/>
    <col min="7888" max="7892" width="0" style="330" hidden="1" customWidth="1"/>
    <col min="7893" max="8132" width="9" style="330"/>
    <col min="8133" max="8133" width="14.125" style="330" bestFit="1" customWidth="1"/>
    <col min="8134" max="8134" width="13" style="330" bestFit="1" customWidth="1"/>
    <col min="8135" max="8136" width="13.75" style="330" customWidth="1"/>
    <col min="8137" max="8137" width="14.375" style="330" bestFit="1" customWidth="1"/>
    <col min="8138" max="8138" width="14.875" style="330" customWidth="1"/>
    <col min="8139" max="8140" width="13.75" style="330" customWidth="1"/>
    <col min="8141" max="8141" width="16" style="330" customWidth="1"/>
    <col min="8142" max="8142" width="9" style="330"/>
    <col min="8143" max="8143" width="8" style="330" customWidth="1"/>
    <col min="8144" max="8148" width="0" style="330" hidden="1" customWidth="1"/>
    <col min="8149" max="8388" width="9" style="330"/>
    <col min="8389" max="8389" width="14.125" style="330" bestFit="1" customWidth="1"/>
    <col min="8390" max="8390" width="13" style="330" bestFit="1" customWidth="1"/>
    <col min="8391" max="8392" width="13.75" style="330" customWidth="1"/>
    <col min="8393" max="8393" width="14.375" style="330" bestFit="1" customWidth="1"/>
    <col min="8394" max="8394" width="14.875" style="330" customWidth="1"/>
    <col min="8395" max="8396" width="13.75" style="330" customWidth="1"/>
    <col min="8397" max="8397" width="16" style="330" customWidth="1"/>
    <col min="8398" max="8398" width="9" style="330"/>
    <col min="8399" max="8399" width="8" style="330" customWidth="1"/>
    <col min="8400" max="8404" width="0" style="330" hidden="1" customWidth="1"/>
    <col min="8405" max="8644" width="9" style="330"/>
    <col min="8645" max="8645" width="14.125" style="330" bestFit="1" customWidth="1"/>
    <col min="8646" max="8646" width="13" style="330" bestFit="1" customWidth="1"/>
    <col min="8647" max="8648" width="13.75" style="330" customWidth="1"/>
    <col min="8649" max="8649" width="14.375" style="330" bestFit="1" customWidth="1"/>
    <col min="8650" max="8650" width="14.875" style="330" customWidth="1"/>
    <col min="8651" max="8652" width="13.75" style="330" customWidth="1"/>
    <col min="8653" max="8653" width="16" style="330" customWidth="1"/>
    <col min="8654" max="8654" width="9" style="330"/>
    <col min="8655" max="8655" width="8" style="330" customWidth="1"/>
    <col min="8656" max="8660" width="0" style="330" hidden="1" customWidth="1"/>
    <col min="8661" max="8900" width="9" style="330"/>
    <col min="8901" max="8901" width="14.125" style="330" bestFit="1" customWidth="1"/>
    <col min="8902" max="8902" width="13" style="330" bestFit="1" customWidth="1"/>
    <col min="8903" max="8904" width="13.75" style="330" customWidth="1"/>
    <col min="8905" max="8905" width="14.375" style="330" bestFit="1" customWidth="1"/>
    <col min="8906" max="8906" width="14.875" style="330" customWidth="1"/>
    <col min="8907" max="8908" width="13.75" style="330" customWidth="1"/>
    <col min="8909" max="8909" width="16" style="330" customWidth="1"/>
    <col min="8910" max="8910" width="9" style="330"/>
    <col min="8911" max="8911" width="8" style="330" customWidth="1"/>
    <col min="8912" max="8916" width="0" style="330" hidden="1" customWidth="1"/>
    <col min="8917" max="9156" width="9" style="330"/>
    <col min="9157" max="9157" width="14.125" style="330" bestFit="1" customWidth="1"/>
    <col min="9158" max="9158" width="13" style="330" bestFit="1" customWidth="1"/>
    <col min="9159" max="9160" width="13.75" style="330" customWidth="1"/>
    <col min="9161" max="9161" width="14.375" style="330" bestFit="1" customWidth="1"/>
    <col min="9162" max="9162" width="14.875" style="330" customWidth="1"/>
    <col min="9163" max="9164" width="13.75" style="330" customWidth="1"/>
    <col min="9165" max="9165" width="16" style="330" customWidth="1"/>
    <col min="9166" max="9166" width="9" style="330"/>
    <col min="9167" max="9167" width="8" style="330" customWidth="1"/>
    <col min="9168" max="9172" width="0" style="330" hidden="1" customWidth="1"/>
    <col min="9173" max="9412" width="9" style="330"/>
    <col min="9413" max="9413" width="14.125" style="330" bestFit="1" customWidth="1"/>
    <col min="9414" max="9414" width="13" style="330" bestFit="1" customWidth="1"/>
    <col min="9415" max="9416" width="13.75" style="330" customWidth="1"/>
    <col min="9417" max="9417" width="14.375" style="330" bestFit="1" customWidth="1"/>
    <col min="9418" max="9418" width="14.875" style="330" customWidth="1"/>
    <col min="9419" max="9420" width="13.75" style="330" customWidth="1"/>
    <col min="9421" max="9421" width="16" style="330" customWidth="1"/>
    <col min="9422" max="9422" width="9" style="330"/>
    <col min="9423" max="9423" width="8" style="330" customWidth="1"/>
    <col min="9424" max="9428" width="0" style="330" hidden="1" customWidth="1"/>
    <col min="9429" max="9668" width="9" style="330"/>
    <col min="9669" max="9669" width="14.125" style="330" bestFit="1" customWidth="1"/>
    <col min="9670" max="9670" width="13" style="330" bestFit="1" customWidth="1"/>
    <col min="9671" max="9672" width="13.75" style="330" customWidth="1"/>
    <col min="9673" max="9673" width="14.375" style="330" bestFit="1" customWidth="1"/>
    <col min="9674" max="9674" width="14.875" style="330" customWidth="1"/>
    <col min="9675" max="9676" width="13.75" style="330" customWidth="1"/>
    <col min="9677" max="9677" width="16" style="330" customWidth="1"/>
    <col min="9678" max="9678" width="9" style="330"/>
    <col min="9679" max="9679" width="8" style="330" customWidth="1"/>
    <col min="9680" max="9684" width="0" style="330" hidden="1" customWidth="1"/>
    <col min="9685" max="9924" width="9" style="330"/>
    <col min="9925" max="9925" width="14.125" style="330" bestFit="1" customWidth="1"/>
    <col min="9926" max="9926" width="13" style="330" bestFit="1" customWidth="1"/>
    <col min="9927" max="9928" width="13.75" style="330" customWidth="1"/>
    <col min="9929" max="9929" width="14.375" style="330" bestFit="1" customWidth="1"/>
    <col min="9930" max="9930" width="14.875" style="330" customWidth="1"/>
    <col min="9931" max="9932" width="13.75" style="330" customWidth="1"/>
    <col min="9933" max="9933" width="16" style="330" customWidth="1"/>
    <col min="9934" max="9934" width="9" style="330"/>
    <col min="9935" max="9935" width="8" style="330" customWidth="1"/>
    <col min="9936" max="9940" width="0" style="330" hidden="1" customWidth="1"/>
    <col min="9941" max="10180" width="9" style="330"/>
    <col min="10181" max="10181" width="14.125" style="330" bestFit="1" customWidth="1"/>
    <col min="10182" max="10182" width="13" style="330" bestFit="1" customWidth="1"/>
    <col min="10183" max="10184" width="13.75" style="330" customWidth="1"/>
    <col min="10185" max="10185" width="14.375" style="330" bestFit="1" customWidth="1"/>
    <col min="10186" max="10186" width="14.875" style="330" customWidth="1"/>
    <col min="10187" max="10188" width="13.75" style="330" customWidth="1"/>
    <col min="10189" max="10189" width="16" style="330" customWidth="1"/>
    <col min="10190" max="10190" width="9" style="330"/>
    <col min="10191" max="10191" width="8" style="330" customWidth="1"/>
    <col min="10192" max="10196" width="0" style="330" hidden="1" customWidth="1"/>
    <col min="10197" max="10436" width="9" style="330"/>
    <col min="10437" max="10437" width="14.125" style="330" bestFit="1" customWidth="1"/>
    <col min="10438" max="10438" width="13" style="330" bestFit="1" customWidth="1"/>
    <col min="10439" max="10440" width="13.75" style="330" customWidth="1"/>
    <col min="10441" max="10441" width="14.375" style="330" bestFit="1" customWidth="1"/>
    <col min="10442" max="10442" width="14.875" style="330" customWidth="1"/>
    <col min="10443" max="10444" width="13.75" style="330" customWidth="1"/>
    <col min="10445" max="10445" width="16" style="330" customWidth="1"/>
    <col min="10446" max="10446" width="9" style="330"/>
    <col min="10447" max="10447" width="8" style="330" customWidth="1"/>
    <col min="10448" max="10452" width="0" style="330" hidden="1" customWidth="1"/>
    <col min="10453" max="10692" width="9" style="330"/>
    <col min="10693" max="10693" width="14.125" style="330" bestFit="1" customWidth="1"/>
    <col min="10694" max="10694" width="13" style="330" bestFit="1" customWidth="1"/>
    <col min="10695" max="10696" width="13.75" style="330" customWidth="1"/>
    <col min="10697" max="10697" width="14.375" style="330" bestFit="1" customWidth="1"/>
    <col min="10698" max="10698" width="14.875" style="330" customWidth="1"/>
    <col min="10699" max="10700" width="13.75" style="330" customWidth="1"/>
    <col min="10701" max="10701" width="16" style="330" customWidth="1"/>
    <col min="10702" max="10702" width="9" style="330"/>
    <col min="10703" max="10703" width="8" style="330" customWidth="1"/>
    <col min="10704" max="10708" width="0" style="330" hidden="1" customWidth="1"/>
    <col min="10709" max="10948" width="9" style="330"/>
    <col min="10949" max="10949" width="14.125" style="330" bestFit="1" customWidth="1"/>
    <col min="10950" max="10950" width="13" style="330" bestFit="1" customWidth="1"/>
    <col min="10951" max="10952" width="13.75" style="330" customWidth="1"/>
    <col min="10953" max="10953" width="14.375" style="330" bestFit="1" customWidth="1"/>
    <col min="10954" max="10954" width="14.875" style="330" customWidth="1"/>
    <col min="10955" max="10956" width="13.75" style="330" customWidth="1"/>
    <col min="10957" max="10957" width="16" style="330" customWidth="1"/>
    <col min="10958" max="10958" width="9" style="330"/>
    <col min="10959" max="10959" width="8" style="330" customWidth="1"/>
    <col min="10960" max="10964" width="0" style="330" hidden="1" customWidth="1"/>
    <col min="10965" max="11204" width="9" style="330"/>
    <col min="11205" max="11205" width="14.125" style="330" bestFit="1" customWidth="1"/>
    <col min="11206" max="11206" width="13" style="330" bestFit="1" customWidth="1"/>
    <col min="11207" max="11208" width="13.75" style="330" customWidth="1"/>
    <col min="11209" max="11209" width="14.375" style="330" bestFit="1" customWidth="1"/>
    <col min="11210" max="11210" width="14.875" style="330" customWidth="1"/>
    <col min="11211" max="11212" width="13.75" style="330" customWidth="1"/>
    <col min="11213" max="11213" width="16" style="330" customWidth="1"/>
    <col min="11214" max="11214" width="9" style="330"/>
    <col min="11215" max="11215" width="8" style="330" customWidth="1"/>
    <col min="11216" max="11220" width="0" style="330" hidden="1" customWidth="1"/>
    <col min="11221" max="11460" width="9" style="330"/>
    <col min="11461" max="11461" width="14.125" style="330" bestFit="1" customWidth="1"/>
    <col min="11462" max="11462" width="13" style="330" bestFit="1" customWidth="1"/>
    <col min="11463" max="11464" width="13.75" style="330" customWidth="1"/>
    <col min="11465" max="11465" width="14.375" style="330" bestFit="1" customWidth="1"/>
    <col min="11466" max="11466" width="14.875" style="330" customWidth="1"/>
    <col min="11467" max="11468" width="13.75" style="330" customWidth="1"/>
    <col min="11469" max="11469" width="16" style="330" customWidth="1"/>
    <col min="11470" max="11470" width="9" style="330"/>
    <col min="11471" max="11471" width="8" style="330" customWidth="1"/>
    <col min="11472" max="11476" width="0" style="330" hidden="1" customWidth="1"/>
    <col min="11477" max="11716" width="9" style="330"/>
    <col min="11717" max="11717" width="14.125" style="330" bestFit="1" customWidth="1"/>
    <col min="11718" max="11718" width="13" style="330" bestFit="1" customWidth="1"/>
    <col min="11719" max="11720" width="13.75" style="330" customWidth="1"/>
    <col min="11721" max="11721" width="14.375" style="330" bestFit="1" customWidth="1"/>
    <col min="11722" max="11722" width="14.875" style="330" customWidth="1"/>
    <col min="11723" max="11724" width="13.75" style="330" customWidth="1"/>
    <col min="11725" max="11725" width="16" style="330" customWidth="1"/>
    <col min="11726" max="11726" width="9" style="330"/>
    <col min="11727" max="11727" width="8" style="330" customWidth="1"/>
    <col min="11728" max="11732" width="0" style="330" hidden="1" customWidth="1"/>
    <col min="11733" max="11972" width="9" style="330"/>
    <col min="11973" max="11973" width="14.125" style="330" bestFit="1" customWidth="1"/>
    <col min="11974" max="11974" width="13" style="330" bestFit="1" customWidth="1"/>
    <col min="11975" max="11976" width="13.75" style="330" customWidth="1"/>
    <col min="11977" max="11977" width="14.375" style="330" bestFit="1" customWidth="1"/>
    <col min="11978" max="11978" width="14.875" style="330" customWidth="1"/>
    <col min="11979" max="11980" width="13.75" style="330" customWidth="1"/>
    <col min="11981" max="11981" width="16" style="330" customWidth="1"/>
    <col min="11982" max="11982" width="9" style="330"/>
    <col min="11983" max="11983" width="8" style="330" customWidth="1"/>
    <col min="11984" max="11988" width="0" style="330" hidden="1" customWidth="1"/>
    <col min="11989" max="12228" width="9" style="330"/>
    <col min="12229" max="12229" width="14.125" style="330" bestFit="1" customWidth="1"/>
    <col min="12230" max="12230" width="13" style="330" bestFit="1" customWidth="1"/>
    <col min="12231" max="12232" width="13.75" style="330" customWidth="1"/>
    <col min="12233" max="12233" width="14.375" style="330" bestFit="1" customWidth="1"/>
    <col min="12234" max="12234" width="14.875" style="330" customWidth="1"/>
    <col min="12235" max="12236" width="13.75" style="330" customWidth="1"/>
    <col min="12237" max="12237" width="16" style="330" customWidth="1"/>
    <col min="12238" max="12238" width="9" style="330"/>
    <col min="12239" max="12239" width="8" style="330" customWidth="1"/>
    <col min="12240" max="12244" width="0" style="330" hidden="1" customWidth="1"/>
    <col min="12245" max="12484" width="9" style="330"/>
    <col min="12485" max="12485" width="14.125" style="330" bestFit="1" customWidth="1"/>
    <col min="12486" max="12486" width="13" style="330" bestFit="1" customWidth="1"/>
    <col min="12487" max="12488" width="13.75" style="330" customWidth="1"/>
    <col min="12489" max="12489" width="14.375" style="330" bestFit="1" customWidth="1"/>
    <col min="12490" max="12490" width="14.875" style="330" customWidth="1"/>
    <col min="12491" max="12492" width="13.75" style="330" customWidth="1"/>
    <col min="12493" max="12493" width="16" style="330" customWidth="1"/>
    <col min="12494" max="12494" width="9" style="330"/>
    <col min="12495" max="12495" width="8" style="330" customWidth="1"/>
    <col min="12496" max="12500" width="0" style="330" hidden="1" customWidth="1"/>
    <col min="12501" max="12740" width="9" style="330"/>
    <col min="12741" max="12741" width="14.125" style="330" bestFit="1" customWidth="1"/>
    <col min="12742" max="12742" width="13" style="330" bestFit="1" customWidth="1"/>
    <col min="12743" max="12744" width="13.75" style="330" customWidth="1"/>
    <col min="12745" max="12745" width="14.375" style="330" bestFit="1" customWidth="1"/>
    <col min="12746" max="12746" width="14.875" style="330" customWidth="1"/>
    <col min="12747" max="12748" width="13.75" style="330" customWidth="1"/>
    <col min="12749" max="12749" width="16" style="330" customWidth="1"/>
    <col min="12750" max="12750" width="9" style="330"/>
    <col min="12751" max="12751" width="8" style="330" customWidth="1"/>
    <col min="12752" max="12756" width="0" style="330" hidden="1" customWidth="1"/>
    <col min="12757" max="12996" width="9" style="330"/>
    <col min="12997" max="12997" width="14.125" style="330" bestFit="1" customWidth="1"/>
    <col min="12998" max="12998" width="13" style="330" bestFit="1" customWidth="1"/>
    <col min="12999" max="13000" width="13.75" style="330" customWidth="1"/>
    <col min="13001" max="13001" width="14.375" style="330" bestFit="1" customWidth="1"/>
    <col min="13002" max="13002" width="14.875" style="330" customWidth="1"/>
    <col min="13003" max="13004" width="13.75" style="330" customWidth="1"/>
    <col min="13005" max="13005" width="16" style="330" customWidth="1"/>
    <col min="13006" max="13006" width="9" style="330"/>
    <col min="13007" max="13007" width="8" style="330" customWidth="1"/>
    <col min="13008" max="13012" width="0" style="330" hidden="1" customWidth="1"/>
    <col min="13013" max="13252" width="9" style="330"/>
    <col min="13253" max="13253" width="14.125" style="330" bestFit="1" customWidth="1"/>
    <col min="13254" max="13254" width="13" style="330" bestFit="1" customWidth="1"/>
    <col min="13255" max="13256" width="13.75" style="330" customWidth="1"/>
    <col min="13257" max="13257" width="14.375" style="330" bestFit="1" customWidth="1"/>
    <col min="13258" max="13258" width="14.875" style="330" customWidth="1"/>
    <col min="13259" max="13260" width="13.75" style="330" customWidth="1"/>
    <col min="13261" max="13261" width="16" style="330" customWidth="1"/>
    <col min="13262" max="13262" width="9" style="330"/>
    <col min="13263" max="13263" width="8" style="330" customWidth="1"/>
    <col min="13264" max="13268" width="0" style="330" hidden="1" customWidth="1"/>
    <col min="13269" max="13508" width="9" style="330"/>
    <col min="13509" max="13509" width="14.125" style="330" bestFit="1" customWidth="1"/>
    <col min="13510" max="13510" width="13" style="330" bestFit="1" customWidth="1"/>
    <col min="13511" max="13512" width="13.75" style="330" customWidth="1"/>
    <col min="13513" max="13513" width="14.375" style="330" bestFit="1" customWidth="1"/>
    <col min="13514" max="13514" width="14.875" style="330" customWidth="1"/>
    <col min="13515" max="13516" width="13.75" style="330" customWidth="1"/>
    <col min="13517" max="13517" width="16" style="330" customWidth="1"/>
    <col min="13518" max="13518" width="9" style="330"/>
    <col min="13519" max="13519" width="8" style="330" customWidth="1"/>
    <col min="13520" max="13524" width="0" style="330" hidden="1" customWidth="1"/>
    <col min="13525" max="13764" width="9" style="330"/>
    <col min="13765" max="13765" width="14.125" style="330" bestFit="1" customWidth="1"/>
    <col min="13766" max="13766" width="13" style="330" bestFit="1" customWidth="1"/>
    <col min="13767" max="13768" width="13.75" style="330" customWidth="1"/>
    <col min="13769" max="13769" width="14.375" style="330" bestFit="1" customWidth="1"/>
    <col min="13770" max="13770" width="14.875" style="330" customWidth="1"/>
    <col min="13771" max="13772" width="13.75" style="330" customWidth="1"/>
    <col min="13773" max="13773" width="16" style="330" customWidth="1"/>
    <col min="13774" max="13774" width="9" style="330"/>
    <col min="13775" max="13775" width="8" style="330" customWidth="1"/>
    <col min="13776" max="13780" width="0" style="330" hidden="1" customWidth="1"/>
    <col min="13781" max="14020" width="9" style="330"/>
    <col min="14021" max="14021" width="14.125" style="330" bestFit="1" customWidth="1"/>
    <col min="14022" max="14022" width="13" style="330" bestFit="1" customWidth="1"/>
    <col min="14023" max="14024" width="13.75" style="330" customWidth="1"/>
    <col min="14025" max="14025" width="14.375" style="330" bestFit="1" customWidth="1"/>
    <col min="14026" max="14026" width="14.875" style="330" customWidth="1"/>
    <col min="14027" max="14028" width="13.75" style="330" customWidth="1"/>
    <col min="14029" max="14029" width="16" style="330" customWidth="1"/>
    <col min="14030" max="14030" width="9" style="330"/>
    <col min="14031" max="14031" width="8" style="330" customWidth="1"/>
    <col min="14032" max="14036" width="0" style="330" hidden="1" customWidth="1"/>
    <col min="14037" max="14276" width="9" style="330"/>
    <col min="14277" max="14277" width="14.125" style="330" bestFit="1" customWidth="1"/>
    <col min="14278" max="14278" width="13" style="330" bestFit="1" customWidth="1"/>
    <col min="14279" max="14280" width="13.75" style="330" customWidth="1"/>
    <col min="14281" max="14281" width="14.375" style="330" bestFit="1" customWidth="1"/>
    <col min="14282" max="14282" width="14.875" style="330" customWidth="1"/>
    <col min="14283" max="14284" width="13.75" style="330" customWidth="1"/>
    <col min="14285" max="14285" width="16" style="330" customWidth="1"/>
    <col min="14286" max="14286" width="9" style="330"/>
    <col min="14287" max="14287" width="8" style="330" customWidth="1"/>
    <col min="14288" max="14292" width="0" style="330" hidden="1" customWidth="1"/>
    <col min="14293" max="14532" width="9" style="330"/>
    <col min="14533" max="14533" width="14.125" style="330" bestFit="1" customWidth="1"/>
    <col min="14534" max="14534" width="13" style="330" bestFit="1" customWidth="1"/>
    <col min="14535" max="14536" width="13.75" style="330" customWidth="1"/>
    <col min="14537" max="14537" width="14.375" style="330" bestFit="1" customWidth="1"/>
    <col min="14538" max="14538" width="14.875" style="330" customWidth="1"/>
    <col min="14539" max="14540" width="13.75" style="330" customWidth="1"/>
    <col min="14541" max="14541" width="16" style="330" customWidth="1"/>
    <col min="14542" max="14542" width="9" style="330"/>
    <col min="14543" max="14543" width="8" style="330" customWidth="1"/>
    <col min="14544" max="14548" width="0" style="330" hidden="1" customWidth="1"/>
    <col min="14549" max="14788" width="9" style="330"/>
    <col min="14789" max="14789" width="14.125" style="330" bestFit="1" customWidth="1"/>
    <col min="14790" max="14790" width="13" style="330" bestFit="1" customWidth="1"/>
    <col min="14791" max="14792" width="13.75" style="330" customWidth="1"/>
    <col min="14793" max="14793" width="14.375" style="330" bestFit="1" customWidth="1"/>
    <col min="14794" max="14794" width="14.875" style="330" customWidth="1"/>
    <col min="14795" max="14796" width="13.75" style="330" customWidth="1"/>
    <col min="14797" max="14797" width="16" style="330" customWidth="1"/>
    <col min="14798" max="14798" width="9" style="330"/>
    <col min="14799" max="14799" width="8" style="330" customWidth="1"/>
    <col min="14800" max="14804" width="0" style="330" hidden="1" customWidth="1"/>
    <col min="14805" max="15044" width="9" style="330"/>
    <col min="15045" max="15045" width="14.125" style="330" bestFit="1" customWidth="1"/>
    <col min="15046" max="15046" width="13" style="330" bestFit="1" customWidth="1"/>
    <col min="15047" max="15048" width="13.75" style="330" customWidth="1"/>
    <col min="15049" max="15049" width="14.375" style="330" bestFit="1" customWidth="1"/>
    <col min="15050" max="15050" width="14.875" style="330" customWidth="1"/>
    <col min="15051" max="15052" width="13.75" style="330" customWidth="1"/>
    <col min="15053" max="15053" width="16" style="330" customWidth="1"/>
    <col min="15054" max="15054" width="9" style="330"/>
    <col min="15055" max="15055" width="8" style="330" customWidth="1"/>
    <col min="15056" max="15060" width="0" style="330" hidden="1" customWidth="1"/>
    <col min="15061" max="15300" width="9" style="330"/>
    <col min="15301" max="15301" width="14.125" style="330" bestFit="1" customWidth="1"/>
    <col min="15302" max="15302" width="13" style="330" bestFit="1" customWidth="1"/>
    <col min="15303" max="15304" width="13.75" style="330" customWidth="1"/>
    <col min="15305" max="15305" width="14.375" style="330" bestFit="1" customWidth="1"/>
    <col min="15306" max="15306" width="14.875" style="330" customWidth="1"/>
    <col min="15307" max="15308" width="13.75" style="330" customWidth="1"/>
    <col min="15309" max="15309" width="16" style="330" customWidth="1"/>
    <col min="15310" max="15310" width="9" style="330"/>
    <col min="15311" max="15311" width="8" style="330" customWidth="1"/>
    <col min="15312" max="15316" width="0" style="330" hidden="1" customWidth="1"/>
    <col min="15317" max="15556" width="9" style="330"/>
    <col min="15557" max="15557" width="14.125" style="330" bestFit="1" customWidth="1"/>
    <col min="15558" max="15558" width="13" style="330" bestFit="1" customWidth="1"/>
    <col min="15559" max="15560" width="13.75" style="330" customWidth="1"/>
    <col min="15561" max="15561" width="14.375" style="330" bestFit="1" customWidth="1"/>
    <col min="15562" max="15562" width="14.875" style="330" customWidth="1"/>
    <col min="15563" max="15564" width="13.75" style="330" customWidth="1"/>
    <col min="15565" max="15565" width="16" style="330" customWidth="1"/>
    <col min="15566" max="15566" width="9" style="330"/>
    <col min="15567" max="15567" width="8" style="330" customWidth="1"/>
    <col min="15568" max="15572" width="0" style="330" hidden="1" customWidth="1"/>
    <col min="15573" max="15812" width="9" style="330"/>
    <col min="15813" max="15813" width="14.125" style="330" bestFit="1" customWidth="1"/>
    <col min="15814" max="15814" width="13" style="330" bestFit="1" customWidth="1"/>
    <col min="15815" max="15816" width="13.75" style="330" customWidth="1"/>
    <col min="15817" max="15817" width="14.375" style="330" bestFit="1" customWidth="1"/>
    <col min="15818" max="15818" width="14.875" style="330" customWidth="1"/>
    <col min="15819" max="15820" width="13.75" style="330" customWidth="1"/>
    <col min="15821" max="15821" width="16" style="330" customWidth="1"/>
    <col min="15822" max="15822" width="9" style="330"/>
    <col min="15823" max="15823" width="8" style="330" customWidth="1"/>
    <col min="15824" max="15828" width="0" style="330" hidden="1" customWidth="1"/>
    <col min="15829" max="16068" width="9" style="330"/>
    <col min="16069" max="16069" width="14.125" style="330" bestFit="1" customWidth="1"/>
    <col min="16070" max="16070" width="13" style="330" bestFit="1" customWidth="1"/>
    <col min="16071" max="16072" width="13.75" style="330" customWidth="1"/>
    <col min="16073" max="16073" width="14.375" style="330" bestFit="1" customWidth="1"/>
    <col min="16074" max="16074" width="14.875" style="330" customWidth="1"/>
    <col min="16075" max="16076" width="13.75" style="330" customWidth="1"/>
    <col min="16077" max="16077" width="16" style="330" customWidth="1"/>
    <col min="16078" max="16078" width="9" style="330"/>
    <col min="16079" max="16079" width="8" style="330" customWidth="1"/>
    <col min="16080" max="16084" width="0" style="330" hidden="1" customWidth="1"/>
    <col min="16085" max="16384" width="9" style="330"/>
  </cols>
  <sheetData>
    <row r="1" spans="1:6" ht="15" thickBot="1">
      <c r="A1" s="1544" t="s">
        <v>1233</v>
      </c>
      <c r="B1" s="1544"/>
      <c r="C1" s="1544"/>
      <c r="D1" s="1544"/>
      <c r="E1" s="1544"/>
      <c r="F1" s="1544"/>
    </row>
    <row r="2" spans="1:6" ht="27" customHeight="1" thickBot="1">
      <c r="A2" s="1310"/>
      <c r="B2" s="1311" t="s">
        <v>1698</v>
      </c>
      <c r="C2" s="1311" t="s">
        <v>1699</v>
      </c>
      <c r="D2" s="1311" t="s">
        <v>1737</v>
      </c>
      <c r="E2" s="1311" t="s">
        <v>1736</v>
      </c>
      <c r="F2" s="1311" t="s">
        <v>1700</v>
      </c>
    </row>
    <row r="3" spans="1:6" ht="15">
      <c r="A3" s="1312">
        <v>1</v>
      </c>
      <c r="B3" s="1313" t="s">
        <v>1701</v>
      </c>
      <c r="C3" s="1304"/>
      <c r="D3" s="1304"/>
      <c r="E3" s="1304"/>
      <c r="F3" s="1293"/>
    </row>
    <row r="4" spans="1:6" ht="15">
      <c r="A4" s="1314">
        <v>2</v>
      </c>
      <c r="B4" s="1315" t="s">
        <v>1702</v>
      </c>
      <c r="C4" s="1305"/>
      <c r="D4" s="1305"/>
      <c r="E4" s="1305"/>
      <c r="F4" s="1294"/>
    </row>
    <row r="5" spans="1:6" ht="15">
      <c r="A5" s="1314">
        <v>3</v>
      </c>
      <c r="B5" s="1315" t="s">
        <v>1703</v>
      </c>
      <c r="C5" s="1305"/>
      <c r="D5" s="1305"/>
      <c r="E5" s="1305"/>
      <c r="F5" s="1294"/>
    </row>
    <row r="6" spans="1:6" ht="15">
      <c r="A6" s="1314">
        <v>4</v>
      </c>
      <c r="B6" s="1315" t="s">
        <v>1721</v>
      </c>
      <c r="C6" s="1305"/>
      <c r="D6" s="1305"/>
      <c r="E6" s="1305"/>
      <c r="F6" s="1294"/>
    </row>
    <row r="7" spans="1:6" ht="15">
      <c r="A7" s="1314">
        <v>5</v>
      </c>
      <c r="B7" s="1315" t="s">
        <v>1722</v>
      </c>
      <c r="C7" s="1305"/>
      <c r="D7" s="1305"/>
      <c r="E7" s="1305"/>
      <c r="F7" s="1294"/>
    </row>
    <row r="8" spans="1:6" ht="15">
      <c r="A8" s="1314">
        <v>6</v>
      </c>
      <c r="B8" s="1315" t="s">
        <v>1704</v>
      </c>
      <c r="C8" s="1305"/>
      <c r="D8" s="1305"/>
      <c r="E8" s="1305"/>
      <c r="F8" s="1294"/>
    </row>
    <row r="9" spans="1:6" ht="15">
      <c r="A9" s="1314">
        <v>7</v>
      </c>
      <c r="B9" s="1315" t="s">
        <v>1705</v>
      </c>
      <c r="C9" s="1305"/>
      <c r="D9" s="1305"/>
      <c r="E9" s="1305"/>
      <c r="F9" s="1294"/>
    </row>
    <row r="10" spans="1:6" ht="15">
      <c r="A10" s="1314">
        <v>8</v>
      </c>
      <c r="B10" s="1315" t="s">
        <v>1706</v>
      </c>
      <c r="C10" s="1305"/>
      <c r="D10" s="1305"/>
      <c r="E10" s="1305"/>
      <c r="F10" s="1294"/>
    </row>
    <row r="11" spans="1:6" ht="15">
      <c r="A11" s="1314">
        <v>9</v>
      </c>
      <c r="B11" s="1315" t="s">
        <v>1723</v>
      </c>
      <c r="C11" s="1305"/>
      <c r="D11" s="1305"/>
      <c r="E11" s="1305"/>
      <c r="F11" s="1294"/>
    </row>
    <row r="12" spans="1:6" ht="15">
      <c r="A12" s="1314">
        <v>10</v>
      </c>
      <c r="B12" s="1315" t="s">
        <v>1707</v>
      </c>
      <c r="C12" s="1305"/>
      <c r="D12" s="1305"/>
      <c r="E12" s="1305"/>
      <c r="F12" s="1294"/>
    </row>
    <row r="13" spans="1:6" ht="15">
      <c r="A13" s="1314">
        <v>11</v>
      </c>
      <c r="B13" s="1315" t="s">
        <v>1708</v>
      </c>
      <c r="C13" s="1305"/>
      <c r="D13" s="1305"/>
      <c r="E13" s="1305"/>
      <c r="F13" s="1294"/>
    </row>
    <row r="14" spans="1:6" ht="15">
      <c r="A14" s="1314">
        <v>12</v>
      </c>
      <c r="B14" s="1315" t="s">
        <v>1709</v>
      </c>
      <c r="C14" s="1305"/>
      <c r="D14" s="1305"/>
      <c r="E14" s="1305"/>
      <c r="F14" s="1294"/>
    </row>
    <row r="15" spans="1:6" ht="15">
      <c r="A15" s="1314">
        <v>13</v>
      </c>
      <c r="B15" s="1315" t="s">
        <v>1710</v>
      </c>
      <c r="C15" s="1305"/>
      <c r="D15" s="1305"/>
      <c r="E15" s="1305"/>
      <c r="F15" s="1294"/>
    </row>
    <row r="16" spans="1:6" ht="15">
      <c r="A16" s="1314">
        <v>14</v>
      </c>
      <c r="B16" s="1315" t="s">
        <v>1711</v>
      </c>
      <c r="C16" s="1305"/>
      <c r="D16" s="1305"/>
      <c r="E16" s="1305"/>
      <c r="F16" s="1294"/>
    </row>
    <row r="17" spans="1:6" ht="15">
      <c r="A17" s="1314">
        <v>15</v>
      </c>
      <c r="B17" s="1315" t="s">
        <v>1712</v>
      </c>
      <c r="C17" s="1305"/>
      <c r="D17" s="1305"/>
      <c r="E17" s="1305"/>
      <c r="F17" s="1294"/>
    </row>
    <row r="18" spans="1:6" ht="15">
      <c r="A18" s="1314">
        <v>16</v>
      </c>
      <c r="B18" s="1315" t="s">
        <v>1725</v>
      </c>
      <c r="C18" s="1305"/>
      <c r="D18" s="1305"/>
      <c r="E18" s="1305"/>
      <c r="F18" s="1294"/>
    </row>
    <row r="19" spans="1:6" ht="15">
      <c r="A19" s="1314">
        <v>17</v>
      </c>
      <c r="B19" s="1315" t="s">
        <v>1713</v>
      </c>
      <c r="C19" s="1305"/>
      <c r="D19" s="1305"/>
      <c r="E19" s="1305"/>
      <c r="F19" s="1294"/>
    </row>
    <row r="20" spans="1:6" ht="15">
      <c r="A20" s="1314">
        <v>18</v>
      </c>
      <c r="B20" s="1315" t="s">
        <v>1714</v>
      </c>
      <c r="C20" s="1305"/>
      <c r="D20" s="1305"/>
      <c r="E20" s="1305"/>
      <c r="F20" s="1294"/>
    </row>
    <row r="21" spans="1:6" ht="15">
      <c r="A21" s="1314">
        <v>19</v>
      </c>
      <c r="B21" s="1315" t="s">
        <v>1715</v>
      </c>
      <c r="C21" s="1305"/>
      <c r="D21" s="1305"/>
      <c r="E21" s="1305"/>
      <c r="F21" s="1294"/>
    </row>
    <row r="22" spans="1:6" ht="15">
      <c r="A22" s="1314">
        <v>20</v>
      </c>
      <c r="B22" s="1315" t="s">
        <v>1716</v>
      </c>
      <c r="C22" s="1305"/>
      <c r="D22" s="1305"/>
      <c r="E22" s="1305"/>
      <c r="F22" s="1294"/>
    </row>
    <row r="23" spans="1:6" ht="15">
      <c r="A23" s="1314">
        <v>21</v>
      </c>
      <c r="B23" s="1315" t="s">
        <v>1717</v>
      </c>
      <c r="C23" s="1305"/>
      <c r="D23" s="1305"/>
      <c r="E23" s="1305"/>
      <c r="F23" s="1294"/>
    </row>
    <row r="24" spans="1:6" ht="15">
      <c r="A24" s="1314">
        <v>22</v>
      </c>
      <c r="B24" s="1315" t="s">
        <v>1724</v>
      </c>
      <c r="C24" s="1305"/>
      <c r="D24" s="1305"/>
      <c r="E24" s="1305"/>
      <c r="F24" s="1294"/>
    </row>
    <row r="25" spans="1:6" ht="15">
      <c r="A25" s="1314">
        <v>23</v>
      </c>
      <c r="B25" s="1315" t="s">
        <v>1718</v>
      </c>
      <c r="C25" s="1305"/>
      <c r="D25" s="1305"/>
      <c r="E25" s="1305"/>
      <c r="F25" s="1294"/>
    </row>
    <row r="26" spans="1:6" ht="15">
      <c r="A26" s="1314">
        <v>24</v>
      </c>
      <c r="B26" s="1315" t="s">
        <v>1719</v>
      </c>
      <c r="C26" s="1305"/>
      <c r="D26" s="1305"/>
      <c r="E26" s="1305"/>
      <c r="F26" s="1294"/>
    </row>
    <row r="27" spans="1:6" ht="15">
      <c r="A27" s="1314">
        <v>25</v>
      </c>
      <c r="B27" s="1315" t="s">
        <v>1731</v>
      </c>
      <c r="C27" s="1305"/>
      <c r="D27" s="1305"/>
      <c r="E27" s="1305"/>
      <c r="F27" s="1294"/>
    </row>
    <row r="28" spans="1:6" ht="15">
      <c r="A28" s="1314">
        <v>26</v>
      </c>
      <c r="B28" s="1315" t="s">
        <v>1732</v>
      </c>
      <c r="C28" s="1305"/>
      <c r="D28" s="1305"/>
      <c r="E28" s="1305"/>
      <c r="F28" s="1294"/>
    </row>
    <row r="29" spans="1:6" ht="15">
      <c r="A29" s="1314">
        <v>27</v>
      </c>
      <c r="B29" s="1315" t="s">
        <v>1733</v>
      </c>
      <c r="C29" s="1305"/>
      <c r="D29" s="1305"/>
      <c r="E29" s="1305"/>
      <c r="F29" s="1294"/>
    </row>
    <row r="30" spans="1:6" ht="15">
      <c r="A30" s="1316">
        <v>28</v>
      </c>
      <c r="B30" s="1317" t="s">
        <v>1720</v>
      </c>
      <c r="C30" s="1305"/>
      <c r="D30" s="1305"/>
      <c r="E30" s="1305"/>
      <c r="F30" s="1294"/>
    </row>
    <row r="31" spans="1:6" ht="26.25" thickBot="1">
      <c r="A31" s="1459" t="s">
        <v>1734</v>
      </c>
      <c r="B31" s="1460" t="s">
        <v>1735</v>
      </c>
      <c r="C31" s="1305"/>
      <c r="D31" s="1305"/>
      <c r="E31" s="1305"/>
      <c r="F31" s="1294"/>
    </row>
    <row r="32" spans="1:6" ht="24.75" customHeight="1" thickBot="1">
      <c r="A32" s="1318"/>
      <c r="B32" s="1319"/>
      <c r="C32" s="1306"/>
      <c r="D32" s="1306"/>
      <c r="E32" s="1306"/>
      <c r="F32" s="1306"/>
    </row>
    <row r="33" spans="3:5">
      <c r="C33" s="1322"/>
      <c r="D33" s="1322"/>
      <c r="E33" s="1322"/>
    </row>
  </sheetData>
  <mergeCells count="1">
    <mergeCell ref="A1:F1"/>
  </mergeCells>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55"/>
  <sheetViews>
    <sheetView view="pageBreakPreview" topLeftCell="A739" zoomScale="93" zoomScaleNormal="100" zoomScaleSheetLayoutView="93" workbookViewId="0">
      <selection activeCell="J752" sqref="J751:J752"/>
    </sheetView>
  </sheetViews>
  <sheetFormatPr defaultRowHeight="14.25"/>
  <cols>
    <col min="2" max="2" width="27.75" customWidth="1"/>
    <col min="6" max="6" width="10.625" bestFit="1" customWidth="1"/>
  </cols>
  <sheetData>
    <row r="1" spans="1:6" ht="15">
      <c r="A1" s="77" t="s">
        <v>665</v>
      </c>
      <c r="B1" s="78"/>
      <c r="C1" s="78"/>
      <c r="D1" s="78"/>
      <c r="E1" s="78"/>
      <c r="F1" s="78"/>
    </row>
    <row r="2" spans="1:6" ht="28.5">
      <c r="A2" s="79" t="s">
        <v>3</v>
      </c>
      <c r="B2" s="79" t="s">
        <v>3</v>
      </c>
      <c r="C2" s="55" t="s">
        <v>157</v>
      </c>
      <c r="D2" s="55" t="s">
        <v>158</v>
      </c>
      <c r="E2" s="55"/>
      <c r="F2" s="55" t="s">
        <v>159</v>
      </c>
    </row>
    <row r="3" spans="1:6" ht="14.25" customHeight="1">
      <c r="A3" s="78"/>
      <c r="B3" s="972" t="s">
        <v>4</v>
      </c>
      <c r="C3" s="78"/>
      <c r="D3" s="78"/>
      <c r="E3" s="78"/>
      <c r="F3" s="78"/>
    </row>
    <row r="4" spans="1:6" ht="15" customHeight="1">
      <c r="A4" s="78"/>
      <c r="B4" s="972" t="s">
        <v>5</v>
      </c>
      <c r="C4" s="78"/>
      <c r="D4" s="78"/>
      <c r="E4" s="78"/>
      <c r="F4" s="78"/>
    </row>
    <row r="5" spans="1:6" ht="85.5">
      <c r="A5" s="972">
        <v>1</v>
      </c>
      <c r="B5" s="972" t="s">
        <v>0</v>
      </c>
      <c r="C5" s="972" t="s">
        <v>513</v>
      </c>
      <c r="D5" s="265">
        <v>2.81</v>
      </c>
      <c r="E5" s="1103"/>
      <c r="F5" s="1103">
        <f>D5*E5</f>
        <v>0</v>
      </c>
    </row>
    <row r="6" spans="1:6" ht="28.5">
      <c r="A6" s="972"/>
      <c r="B6" s="972" t="s">
        <v>512</v>
      </c>
      <c r="C6" s="972"/>
      <c r="D6" s="266"/>
      <c r="E6" s="266"/>
      <c r="F6" s="266"/>
    </row>
    <row r="7" spans="1:6" ht="42.75">
      <c r="A7" s="972">
        <v>2</v>
      </c>
      <c r="B7" s="972" t="s">
        <v>6</v>
      </c>
      <c r="C7" s="972" t="s">
        <v>513</v>
      </c>
      <c r="D7" s="265">
        <v>0.24</v>
      </c>
      <c r="E7" s="1103"/>
      <c r="F7" s="1103">
        <f>D7*E7</f>
        <v>0</v>
      </c>
    </row>
    <row r="8" spans="1:6" ht="30.75">
      <c r="A8" s="972"/>
      <c r="B8" s="972" t="s">
        <v>514</v>
      </c>
      <c r="C8" s="972"/>
      <c r="D8" s="266"/>
      <c r="E8" s="266"/>
      <c r="F8" s="266"/>
    </row>
    <row r="9" spans="1:6" ht="57">
      <c r="A9" s="972">
        <v>3</v>
      </c>
      <c r="B9" s="972" t="s">
        <v>153</v>
      </c>
      <c r="C9" s="972" t="s">
        <v>516</v>
      </c>
      <c r="D9" s="265">
        <v>3.08</v>
      </c>
      <c r="E9" s="1103"/>
      <c r="F9" s="1103">
        <f>D9*E9</f>
        <v>0</v>
      </c>
    </row>
    <row r="10" spans="1:6" ht="30.75">
      <c r="A10" s="972"/>
      <c r="B10" s="972" t="s">
        <v>515</v>
      </c>
      <c r="C10" s="972"/>
      <c r="D10" s="266"/>
      <c r="E10" s="266"/>
      <c r="F10" s="266"/>
    </row>
    <row r="11" spans="1:6">
      <c r="A11" s="78"/>
      <c r="B11" s="972" t="s">
        <v>8</v>
      </c>
      <c r="C11" s="972"/>
      <c r="D11" s="78"/>
      <c r="E11" s="78"/>
      <c r="F11" s="78">
        <f>SUM(F5:F10)</f>
        <v>0</v>
      </c>
    </row>
    <row r="12" spans="1:6" ht="30" customHeight="1">
      <c r="A12" s="78"/>
      <c r="B12" s="972" t="s">
        <v>9</v>
      </c>
      <c r="C12" s="972"/>
      <c r="D12" s="78"/>
      <c r="E12" s="78"/>
      <c r="F12" s="78"/>
    </row>
    <row r="13" spans="1:6" ht="57" customHeight="1">
      <c r="A13" s="78"/>
      <c r="B13" s="972" t="s">
        <v>61</v>
      </c>
      <c r="C13" s="972"/>
      <c r="D13" s="78"/>
      <c r="E13" s="78"/>
      <c r="F13" s="78"/>
    </row>
    <row r="14" spans="1:6" ht="99.75">
      <c r="A14" s="972">
        <v>1</v>
      </c>
      <c r="B14" s="972" t="s">
        <v>11</v>
      </c>
      <c r="C14" s="81"/>
      <c r="D14" s="265">
        <v>0</v>
      </c>
      <c r="E14" s="78"/>
      <c r="F14" s="78"/>
    </row>
    <row r="15" spans="1:6">
      <c r="A15" s="972"/>
      <c r="B15" s="972" t="s">
        <v>12</v>
      </c>
      <c r="C15" s="972" t="s">
        <v>201</v>
      </c>
      <c r="D15" s="266"/>
      <c r="E15" s="78"/>
      <c r="F15" s="78"/>
    </row>
    <row r="16" spans="1:6" ht="85.5">
      <c r="A16" s="972">
        <v>2</v>
      </c>
      <c r="B16" s="972" t="s">
        <v>14</v>
      </c>
      <c r="C16" s="972" t="s">
        <v>516</v>
      </c>
      <c r="D16" s="265">
        <v>0</v>
      </c>
      <c r="E16" s="78"/>
      <c r="F16" s="78"/>
    </row>
    <row r="17" spans="1:6">
      <c r="A17" s="972"/>
      <c r="B17" s="972" t="s">
        <v>12</v>
      </c>
      <c r="C17" s="972"/>
      <c r="D17" s="266"/>
      <c r="E17" s="78"/>
      <c r="F17" s="78"/>
    </row>
    <row r="18" spans="1:6" ht="28.5">
      <c r="A18" s="78"/>
      <c r="B18" s="972" t="s">
        <v>16</v>
      </c>
      <c r="C18" s="972"/>
      <c r="D18" s="78"/>
      <c r="E18" s="78"/>
      <c r="F18" s="78">
        <f>SUM(F13:F17)</f>
        <v>0</v>
      </c>
    </row>
    <row r="19" spans="1:6">
      <c r="A19" s="78"/>
      <c r="B19" s="972" t="s">
        <v>17</v>
      </c>
      <c r="C19" s="972"/>
      <c r="D19" s="78"/>
      <c r="E19" s="78"/>
      <c r="F19" s="78"/>
    </row>
    <row r="20" spans="1:6" ht="99.75">
      <c r="A20" s="972">
        <v>1</v>
      </c>
      <c r="B20" s="972" t="s">
        <v>517</v>
      </c>
      <c r="C20" s="972" t="s">
        <v>516</v>
      </c>
      <c r="D20" s="265">
        <v>26.44</v>
      </c>
      <c r="E20" s="1103"/>
      <c r="F20" s="1103">
        <f>D20*E20</f>
        <v>0</v>
      </c>
    </row>
    <row r="21" spans="1:6" ht="28.5">
      <c r="A21" s="972"/>
      <c r="B21" s="972" t="s">
        <v>19</v>
      </c>
      <c r="C21" s="972"/>
      <c r="D21" s="266"/>
      <c r="E21" s="78"/>
      <c r="F21" s="78"/>
    </row>
    <row r="22" spans="1:6" ht="99.75">
      <c r="A22" s="972">
        <v>2</v>
      </c>
      <c r="B22" s="972" t="s">
        <v>518</v>
      </c>
      <c r="C22" s="972" t="s">
        <v>201</v>
      </c>
      <c r="D22" s="265">
        <v>2</v>
      </c>
      <c r="E22" s="1103"/>
      <c r="F22" s="1103">
        <f>D22*E22</f>
        <v>0</v>
      </c>
    </row>
    <row r="23" spans="1:6" ht="28.5">
      <c r="A23" s="972"/>
      <c r="B23" s="972" t="s">
        <v>25</v>
      </c>
      <c r="C23" s="972"/>
      <c r="D23" s="266"/>
      <c r="E23" s="78"/>
      <c r="F23" s="78"/>
    </row>
    <row r="24" spans="1:6" ht="42.75">
      <c r="A24" s="972">
        <v>3</v>
      </c>
      <c r="B24" s="972" t="s">
        <v>28</v>
      </c>
      <c r="C24" s="972" t="s">
        <v>201</v>
      </c>
      <c r="D24" s="265">
        <v>1</v>
      </c>
      <c r="E24" s="1103"/>
      <c r="F24" s="1103">
        <f>D24*E24</f>
        <v>0</v>
      </c>
    </row>
    <row r="25" spans="1:6" ht="28.5">
      <c r="A25" s="972"/>
      <c r="B25" s="972" t="s">
        <v>25</v>
      </c>
      <c r="C25" s="972"/>
      <c r="D25" s="266"/>
      <c r="E25" s="78"/>
      <c r="F25" s="78"/>
    </row>
    <row r="26" spans="1:6" ht="128.25">
      <c r="A26" s="972">
        <v>4</v>
      </c>
      <c r="B26" s="972" t="s">
        <v>29</v>
      </c>
      <c r="C26" s="972" t="s">
        <v>516</v>
      </c>
      <c r="D26" s="265">
        <v>26.44</v>
      </c>
      <c r="E26" s="1103"/>
      <c r="F26" s="1103">
        <f>D26*E26</f>
        <v>0</v>
      </c>
    </row>
    <row r="27" spans="1:6" ht="30.75">
      <c r="A27" s="972"/>
      <c r="B27" s="972" t="s">
        <v>519</v>
      </c>
      <c r="C27" s="972"/>
      <c r="D27" s="266"/>
      <c r="E27" s="78"/>
      <c r="F27" s="78"/>
    </row>
    <row r="28" spans="1:6" ht="15.75" customHeight="1">
      <c r="A28" s="983" t="s">
        <v>31</v>
      </c>
      <c r="B28" s="984"/>
      <c r="C28" s="984"/>
      <c r="D28" s="984"/>
      <c r="E28" s="985"/>
      <c r="F28" s="267">
        <f>SUM(F20:F26)</f>
        <v>0</v>
      </c>
    </row>
    <row r="29" spans="1:6" ht="15.75" customHeight="1">
      <c r="A29" s="983" t="s">
        <v>520</v>
      </c>
      <c r="B29" s="984"/>
      <c r="C29" s="984"/>
      <c r="D29" s="984"/>
      <c r="E29" s="985"/>
      <c r="F29" s="267">
        <f>F28+F18+F11</f>
        <v>0</v>
      </c>
    </row>
    <row r="30" spans="1:6" ht="14.25" customHeight="1">
      <c r="A30" s="986" t="s">
        <v>521</v>
      </c>
      <c r="B30" s="987"/>
      <c r="C30" s="987"/>
      <c r="D30" s="987"/>
      <c r="E30" s="987"/>
      <c r="F30" s="988"/>
    </row>
    <row r="31" spans="1:6" ht="15" customHeight="1">
      <c r="A31" s="986" t="s">
        <v>522</v>
      </c>
      <c r="B31" s="987"/>
      <c r="C31" s="987"/>
      <c r="D31" s="987"/>
      <c r="E31" s="987"/>
      <c r="F31" s="988"/>
    </row>
    <row r="32" spans="1:6" ht="42.75" customHeight="1">
      <c r="A32" s="78"/>
      <c r="B32" s="972" t="s">
        <v>523</v>
      </c>
      <c r="C32" s="972"/>
      <c r="D32" s="78"/>
      <c r="E32" s="78"/>
      <c r="F32" s="78"/>
    </row>
    <row r="33" spans="1:6" ht="85.5">
      <c r="A33" s="972">
        <v>1</v>
      </c>
      <c r="B33" s="972" t="s">
        <v>0</v>
      </c>
      <c r="C33" s="972" t="s">
        <v>513</v>
      </c>
      <c r="D33" s="78"/>
      <c r="E33" s="78"/>
      <c r="F33" s="78"/>
    </row>
    <row r="34" spans="1:6" ht="28.5">
      <c r="A34" s="972"/>
      <c r="B34" s="972" t="s">
        <v>524</v>
      </c>
      <c r="C34" s="972"/>
      <c r="D34" s="78"/>
      <c r="E34" s="78"/>
      <c r="F34" s="78"/>
    </row>
    <row r="35" spans="1:6" ht="42.75">
      <c r="A35" s="972">
        <v>2</v>
      </c>
      <c r="B35" s="972" t="s">
        <v>6</v>
      </c>
      <c r="C35" s="972" t="s">
        <v>513</v>
      </c>
      <c r="D35" s="78"/>
      <c r="E35" s="78"/>
      <c r="F35" s="78"/>
    </row>
    <row r="36" spans="1:6" ht="30.75">
      <c r="A36" s="972"/>
      <c r="B36" s="972" t="s">
        <v>525</v>
      </c>
      <c r="C36" s="972"/>
      <c r="D36" s="78"/>
      <c r="E36" s="78"/>
      <c r="F36" s="78"/>
    </row>
    <row r="37" spans="1:6" ht="57">
      <c r="A37" s="972">
        <v>3</v>
      </c>
      <c r="B37" s="972" t="s">
        <v>153</v>
      </c>
      <c r="C37" s="972" t="s">
        <v>516</v>
      </c>
      <c r="D37" s="78"/>
      <c r="E37" s="78"/>
      <c r="F37" s="78"/>
    </row>
    <row r="38" spans="1:6" ht="30.75">
      <c r="A38" s="972"/>
      <c r="B38" s="972" t="s">
        <v>525</v>
      </c>
      <c r="C38" s="972"/>
      <c r="D38" s="78"/>
      <c r="E38" s="78"/>
      <c r="F38" s="78"/>
    </row>
    <row r="39" spans="1:6">
      <c r="A39" s="78"/>
      <c r="B39" s="972" t="s">
        <v>59</v>
      </c>
      <c r="C39" s="972"/>
      <c r="D39" s="78"/>
      <c r="E39" s="78"/>
      <c r="F39" s="78">
        <f>SUM(F33:F38)</f>
        <v>0</v>
      </c>
    </row>
    <row r="40" spans="1:6" ht="30" customHeight="1">
      <c r="A40" s="78"/>
      <c r="B40" s="972" t="s">
        <v>60</v>
      </c>
      <c r="C40" s="972"/>
      <c r="D40" s="78"/>
      <c r="E40" s="78"/>
      <c r="F40" s="78"/>
    </row>
    <row r="41" spans="1:6" ht="57" customHeight="1">
      <c r="A41" s="78"/>
      <c r="B41" s="972" t="s">
        <v>61</v>
      </c>
      <c r="C41" s="972"/>
      <c r="D41" s="78"/>
      <c r="E41" s="78"/>
      <c r="F41" s="78"/>
    </row>
    <row r="42" spans="1:6" ht="99.75">
      <c r="A42" s="972">
        <v>1</v>
      </c>
      <c r="B42" s="972" t="s">
        <v>11</v>
      </c>
      <c r="C42" s="81"/>
      <c r="D42" s="265">
        <v>0</v>
      </c>
      <c r="E42" s="1103"/>
      <c r="F42" s="1103">
        <f>D42*E42</f>
        <v>0</v>
      </c>
    </row>
    <row r="43" spans="1:6">
      <c r="A43" s="972"/>
      <c r="B43" s="972" t="s">
        <v>12</v>
      </c>
      <c r="C43" s="972" t="s">
        <v>46</v>
      </c>
      <c r="D43" s="266"/>
      <c r="E43" s="78"/>
      <c r="F43" s="78"/>
    </row>
    <row r="44" spans="1:6" ht="85.5">
      <c r="A44" s="972">
        <v>2</v>
      </c>
      <c r="B44" s="972" t="s">
        <v>14</v>
      </c>
      <c r="C44" s="972" t="s">
        <v>516</v>
      </c>
      <c r="D44" s="265">
        <v>0</v>
      </c>
      <c r="E44" s="1103"/>
      <c r="F44" s="1103">
        <f>D44*E44</f>
        <v>0</v>
      </c>
    </row>
    <row r="45" spans="1:6">
      <c r="A45" s="972"/>
      <c r="B45" s="972" t="s">
        <v>12</v>
      </c>
      <c r="C45" s="972"/>
      <c r="D45" s="266"/>
      <c r="E45" s="78"/>
      <c r="F45" s="78"/>
    </row>
    <row r="46" spans="1:6" ht="30">
      <c r="A46" s="78"/>
      <c r="B46" s="989" t="s">
        <v>66</v>
      </c>
      <c r="C46" s="972"/>
      <c r="D46" s="78"/>
      <c r="E46" s="78"/>
      <c r="F46" s="78">
        <f>SUM(F41:F44)</f>
        <v>0</v>
      </c>
    </row>
    <row r="47" spans="1:6" ht="15">
      <c r="A47" s="78"/>
      <c r="B47" s="989" t="s">
        <v>526</v>
      </c>
      <c r="C47" s="989"/>
      <c r="D47" s="78"/>
      <c r="E47" s="78"/>
      <c r="F47" s="78"/>
    </row>
    <row r="48" spans="1:6" ht="99.75">
      <c r="A48" s="972">
        <v>1</v>
      </c>
      <c r="B48" s="972" t="s">
        <v>527</v>
      </c>
      <c r="C48" s="972" t="s">
        <v>516</v>
      </c>
      <c r="D48" s="265">
        <v>2.98</v>
      </c>
      <c r="E48" s="1103"/>
      <c r="F48" s="1103">
        <f>D48*E48</f>
        <v>0</v>
      </c>
    </row>
    <row r="49" spans="1:6" ht="28.5">
      <c r="A49" s="972"/>
      <c r="B49" s="972" t="s">
        <v>19</v>
      </c>
      <c r="C49" s="972"/>
      <c r="D49" s="266"/>
      <c r="E49" s="78"/>
      <c r="F49" s="78"/>
    </row>
    <row r="50" spans="1:6" ht="28.5">
      <c r="A50" s="972">
        <v>2</v>
      </c>
      <c r="B50" s="972" t="s">
        <v>528</v>
      </c>
      <c r="C50" s="972" t="s">
        <v>516</v>
      </c>
      <c r="D50" s="265"/>
      <c r="E50" s="78"/>
      <c r="F50" s="78"/>
    </row>
    <row r="51" spans="1:6" ht="71.25">
      <c r="A51" s="972"/>
      <c r="B51" s="972" t="s">
        <v>529</v>
      </c>
      <c r="C51" s="972"/>
      <c r="D51" s="268">
        <v>18</v>
      </c>
      <c r="E51" s="1103"/>
      <c r="F51" s="1103">
        <f>D51*E51</f>
        <v>0</v>
      </c>
    </row>
    <row r="52" spans="1:6" ht="28.5">
      <c r="A52" s="972"/>
      <c r="B52" s="972" t="s">
        <v>22</v>
      </c>
      <c r="C52" s="972"/>
      <c r="D52" s="266"/>
      <c r="E52" s="78"/>
      <c r="F52" s="78"/>
    </row>
    <row r="53" spans="1:6" ht="28.5">
      <c r="A53" s="972">
        <v>3</v>
      </c>
      <c r="B53" s="972" t="s">
        <v>528</v>
      </c>
      <c r="C53" s="972" t="s">
        <v>516</v>
      </c>
      <c r="D53" s="265"/>
      <c r="E53" s="78"/>
      <c r="F53" s="78"/>
    </row>
    <row r="54" spans="1:6" ht="71.25">
      <c r="A54" s="972"/>
      <c r="B54" s="972" t="s">
        <v>529</v>
      </c>
      <c r="C54" s="972"/>
      <c r="D54" s="268">
        <v>16</v>
      </c>
      <c r="E54" s="1103"/>
      <c r="F54" s="1103">
        <f>D54*E54</f>
        <v>0</v>
      </c>
    </row>
    <row r="55" spans="1:6" ht="28.5">
      <c r="A55" s="972"/>
      <c r="B55" s="972" t="s">
        <v>22</v>
      </c>
      <c r="C55" s="972"/>
      <c r="D55" s="266"/>
      <c r="E55" s="78"/>
      <c r="F55" s="78"/>
    </row>
    <row r="56" spans="1:6" ht="99.75">
      <c r="A56" s="972">
        <v>4</v>
      </c>
      <c r="B56" s="972" t="s">
        <v>18</v>
      </c>
      <c r="C56" s="972" t="s">
        <v>516</v>
      </c>
      <c r="D56" s="265">
        <v>20</v>
      </c>
      <c r="E56" s="1103"/>
      <c r="F56" s="1103">
        <f>D56*E56</f>
        <v>0</v>
      </c>
    </row>
    <row r="57" spans="1:6" ht="28.5">
      <c r="A57" s="972"/>
      <c r="B57" s="972" t="s">
        <v>22</v>
      </c>
      <c r="C57" s="972"/>
      <c r="D57" s="266"/>
      <c r="E57" s="78"/>
      <c r="F57" s="78"/>
    </row>
    <row r="58" spans="1:6" ht="99.75">
      <c r="A58" s="972">
        <v>5</v>
      </c>
      <c r="B58" s="972" t="s">
        <v>431</v>
      </c>
      <c r="C58" s="972" t="s">
        <v>516</v>
      </c>
      <c r="D58" s="265">
        <v>4</v>
      </c>
      <c r="E58" s="1103"/>
      <c r="F58" s="1103">
        <f>D58*E58</f>
        <v>0</v>
      </c>
    </row>
    <row r="59" spans="1:6" ht="28.5">
      <c r="A59" s="972"/>
      <c r="B59" s="972" t="s">
        <v>22</v>
      </c>
      <c r="C59" s="972"/>
      <c r="D59" s="266"/>
      <c r="E59" s="78"/>
      <c r="F59" s="78"/>
    </row>
    <row r="60" spans="1:6" ht="42.75">
      <c r="A60" s="972">
        <v>6</v>
      </c>
      <c r="B60" s="972" t="s">
        <v>530</v>
      </c>
      <c r="C60" s="972" t="s">
        <v>516</v>
      </c>
      <c r="D60" s="265">
        <v>20</v>
      </c>
      <c r="E60" s="1103"/>
      <c r="F60" s="1103">
        <f t="shared" ref="F60:F61" si="0">D60*E60</f>
        <v>0</v>
      </c>
    </row>
    <row r="61" spans="1:6" ht="30.75">
      <c r="A61" s="972"/>
      <c r="B61" s="972" t="s">
        <v>531</v>
      </c>
      <c r="C61" s="972"/>
      <c r="D61" s="268">
        <v>20</v>
      </c>
      <c r="E61" s="1103"/>
      <c r="F61" s="1103">
        <f t="shared" si="0"/>
        <v>0</v>
      </c>
    </row>
    <row r="62" spans="1:6">
      <c r="A62" s="972"/>
      <c r="B62" s="972"/>
      <c r="C62" s="972"/>
      <c r="D62" s="266"/>
      <c r="E62" s="78"/>
      <c r="F62" s="78"/>
    </row>
    <row r="63" spans="1:6" ht="28.5">
      <c r="A63" s="972">
        <v>7</v>
      </c>
      <c r="B63" s="972" t="s">
        <v>532</v>
      </c>
      <c r="C63" s="972" t="s">
        <v>201</v>
      </c>
      <c r="D63" s="972">
        <v>1</v>
      </c>
      <c r="E63" s="1103"/>
      <c r="F63" s="1103">
        <f t="shared" ref="F63:F66" si="1">D63*E63</f>
        <v>0</v>
      </c>
    </row>
    <row r="64" spans="1:6" ht="57">
      <c r="A64" s="972">
        <v>8</v>
      </c>
      <c r="B64" s="972" t="s">
        <v>110</v>
      </c>
      <c r="C64" s="972" t="s">
        <v>201</v>
      </c>
      <c r="D64" s="972">
        <v>1</v>
      </c>
      <c r="E64" s="1103"/>
      <c r="F64" s="1103">
        <f t="shared" si="1"/>
        <v>0</v>
      </c>
    </row>
    <row r="65" spans="1:6" ht="42.75">
      <c r="A65" s="972">
        <v>9</v>
      </c>
      <c r="B65" s="972" t="s">
        <v>111</v>
      </c>
      <c r="C65" s="972" t="s">
        <v>201</v>
      </c>
      <c r="D65" s="972">
        <v>1</v>
      </c>
      <c r="E65" s="1103"/>
      <c r="F65" s="1103">
        <f t="shared" si="1"/>
        <v>0</v>
      </c>
    </row>
    <row r="66" spans="1:6" ht="28.5">
      <c r="A66" s="972">
        <v>10</v>
      </c>
      <c r="B66" s="972" t="s">
        <v>112</v>
      </c>
      <c r="C66" s="972" t="s">
        <v>46</v>
      </c>
      <c r="D66" s="265">
        <v>2</v>
      </c>
      <c r="E66" s="1103"/>
      <c r="F66" s="1103">
        <f t="shared" si="1"/>
        <v>0</v>
      </c>
    </row>
    <row r="67" spans="1:6">
      <c r="A67" s="972"/>
      <c r="B67" s="82" t="s">
        <v>533</v>
      </c>
      <c r="C67" s="972"/>
      <c r="D67" s="266"/>
      <c r="E67" s="78"/>
      <c r="F67" s="78"/>
    </row>
    <row r="68" spans="1:6" ht="14.25" customHeight="1">
      <c r="A68" s="972">
        <v>11</v>
      </c>
      <c r="B68" s="972" t="s">
        <v>534</v>
      </c>
      <c r="C68" s="972"/>
      <c r="D68" s="972"/>
      <c r="E68" s="78"/>
      <c r="F68" s="78"/>
    </row>
    <row r="69" spans="1:6">
      <c r="A69" s="972"/>
      <c r="B69" s="972"/>
      <c r="C69" s="972"/>
      <c r="D69" s="972"/>
      <c r="E69" s="78"/>
      <c r="F69" s="78"/>
    </row>
    <row r="70" spans="1:6">
      <c r="A70" s="972"/>
      <c r="B70" s="972"/>
      <c r="C70" s="972" t="s">
        <v>46</v>
      </c>
      <c r="D70" s="972">
        <v>1</v>
      </c>
      <c r="E70" s="1103"/>
      <c r="F70" s="1103">
        <f t="shared" ref="F70:F71" si="2">D70*E70</f>
        <v>0</v>
      </c>
    </row>
    <row r="71" spans="1:6" ht="28.5">
      <c r="A71" s="972">
        <v>12</v>
      </c>
      <c r="B71" s="972" t="s">
        <v>114</v>
      </c>
      <c r="C71" s="972" t="s">
        <v>74</v>
      </c>
      <c r="D71" s="972">
        <v>5.82</v>
      </c>
      <c r="E71" s="1103"/>
      <c r="F71" s="1103">
        <f t="shared" si="2"/>
        <v>0</v>
      </c>
    </row>
    <row r="72" spans="1:6" ht="14.25" customHeight="1">
      <c r="A72" s="972">
        <v>13</v>
      </c>
      <c r="B72" s="972" t="s">
        <v>438</v>
      </c>
      <c r="C72" s="972"/>
      <c r="D72" s="972"/>
      <c r="E72" s="78"/>
      <c r="F72" s="78"/>
    </row>
    <row r="73" spans="1:6">
      <c r="A73" s="972"/>
      <c r="B73" s="972"/>
      <c r="C73" s="972"/>
      <c r="D73" s="972"/>
      <c r="E73" s="78"/>
      <c r="F73" s="78"/>
    </row>
    <row r="74" spans="1:6">
      <c r="A74" s="972"/>
      <c r="B74" s="972"/>
      <c r="C74" s="972" t="s">
        <v>46</v>
      </c>
      <c r="D74" s="972">
        <v>1</v>
      </c>
      <c r="E74" s="1103"/>
      <c r="F74" s="1103">
        <f>D74*E74</f>
        <v>0</v>
      </c>
    </row>
    <row r="75" spans="1:6" ht="27.75" customHeight="1">
      <c r="A75" s="972">
        <v>14</v>
      </c>
      <c r="B75" s="972" t="s">
        <v>535</v>
      </c>
      <c r="C75" s="972"/>
      <c r="D75" s="972"/>
      <c r="E75" s="78"/>
      <c r="F75" s="78"/>
    </row>
    <row r="76" spans="1:6">
      <c r="A76" s="972"/>
      <c r="B76" s="972"/>
      <c r="C76" s="972"/>
      <c r="D76" s="972"/>
      <c r="E76" s="78"/>
      <c r="F76" s="78"/>
    </row>
    <row r="77" spans="1:6">
      <c r="A77" s="972"/>
      <c r="B77" s="972"/>
      <c r="C77" s="972" t="s">
        <v>46</v>
      </c>
      <c r="D77" s="972">
        <v>1</v>
      </c>
      <c r="E77" s="1103"/>
      <c r="F77" s="1103">
        <f t="shared" ref="F77:F80" si="3">D77*E77</f>
        <v>0</v>
      </c>
    </row>
    <row r="78" spans="1:6" ht="128.25">
      <c r="A78" s="972">
        <v>15</v>
      </c>
      <c r="B78" s="972" t="s">
        <v>536</v>
      </c>
      <c r="C78" s="972" t="s">
        <v>46</v>
      </c>
      <c r="D78" s="972">
        <v>1</v>
      </c>
      <c r="E78" s="1103"/>
      <c r="F78" s="1103">
        <f t="shared" si="3"/>
        <v>0</v>
      </c>
    </row>
    <row r="79" spans="1:6" ht="57">
      <c r="A79" s="972">
        <v>16</v>
      </c>
      <c r="B79" s="972" t="s">
        <v>118</v>
      </c>
      <c r="C79" s="972" t="s">
        <v>46</v>
      </c>
      <c r="D79" s="972">
        <v>1</v>
      </c>
      <c r="E79" s="1103"/>
      <c r="F79" s="1103">
        <f t="shared" si="3"/>
        <v>0</v>
      </c>
    </row>
    <row r="80" spans="1:6" ht="42" customHeight="1">
      <c r="A80" s="972">
        <v>17</v>
      </c>
      <c r="B80" s="972" t="s">
        <v>537</v>
      </c>
      <c r="C80" s="972" t="s">
        <v>46</v>
      </c>
      <c r="D80" s="265">
        <v>44</v>
      </c>
      <c r="E80" s="1103"/>
      <c r="F80" s="1103">
        <f t="shared" si="3"/>
        <v>0</v>
      </c>
    </row>
    <row r="81" spans="1:6">
      <c r="A81" s="972"/>
      <c r="B81" s="972"/>
      <c r="C81" s="972"/>
      <c r="D81" s="266"/>
      <c r="E81" s="78"/>
      <c r="F81" s="78"/>
    </row>
    <row r="82" spans="1:6" ht="128.25">
      <c r="A82" s="972">
        <v>18</v>
      </c>
      <c r="B82" s="972" t="s">
        <v>29</v>
      </c>
      <c r="C82" s="972" t="s">
        <v>516</v>
      </c>
      <c r="D82" s="265">
        <v>111.1</v>
      </c>
      <c r="E82" s="1103"/>
      <c r="F82" s="1103">
        <f>D82*E82</f>
        <v>0</v>
      </c>
    </row>
    <row r="83" spans="1:6" ht="28.5">
      <c r="A83" s="972"/>
      <c r="B83" s="972" t="s">
        <v>19</v>
      </c>
      <c r="C83" s="972"/>
      <c r="D83" s="266"/>
      <c r="E83" s="78"/>
      <c r="F83" s="78"/>
    </row>
    <row r="84" spans="1:6" ht="15" customHeight="1">
      <c r="A84" s="78"/>
      <c r="B84" s="989" t="s">
        <v>89</v>
      </c>
      <c r="C84" s="989"/>
      <c r="D84" s="989"/>
      <c r="E84" s="55"/>
      <c r="F84" s="78">
        <f>SUM(F48:F83)</f>
        <v>0</v>
      </c>
    </row>
    <row r="85" spans="1:6" ht="15" customHeight="1">
      <c r="A85" s="78"/>
      <c r="B85" s="989" t="s">
        <v>443</v>
      </c>
      <c r="C85" s="989"/>
      <c r="D85" s="989"/>
      <c r="E85" s="55"/>
      <c r="F85" s="78">
        <f>F84+F46+F39</f>
        <v>0</v>
      </c>
    </row>
    <row r="86" spans="1:6">
      <c r="A86" s="78"/>
      <c r="B86" s="55"/>
      <c r="C86" s="55"/>
      <c r="D86" s="55"/>
      <c r="E86" s="55"/>
      <c r="F86" s="78"/>
    </row>
    <row r="87" spans="1:6" ht="15">
      <c r="A87" s="78"/>
      <c r="B87" s="143" t="s">
        <v>444</v>
      </c>
      <c r="C87" s="55"/>
      <c r="D87" s="55"/>
      <c r="E87" s="55"/>
      <c r="F87" s="78"/>
    </row>
    <row r="88" spans="1:6" ht="15">
      <c r="A88" s="78"/>
      <c r="B88" s="989" t="s">
        <v>126</v>
      </c>
      <c r="C88" s="78"/>
      <c r="D88" s="55"/>
      <c r="E88" s="55"/>
      <c r="F88" s="78"/>
    </row>
    <row r="89" spans="1:6" ht="56.25" customHeight="1">
      <c r="A89" s="972">
        <v>1</v>
      </c>
      <c r="B89" s="972" t="s">
        <v>670</v>
      </c>
      <c r="C89" s="972" t="s">
        <v>513</v>
      </c>
      <c r="D89" s="265">
        <v>15.62</v>
      </c>
      <c r="E89" s="1103"/>
      <c r="F89" s="1103">
        <f>D89*E89</f>
        <v>0</v>
      </c>
    </row>
    <row r="90" spans="1:6">
      <c r="A90" s="972"/>
      <c r="B90" s="972"/>
      <c r="C90" s="972"/>
      <c r="D90" s="266"/>
      <c r="E90" s="78"/>
      <c r="F90" s="78"/>
    </row>
    <row r="91" spans="1:6" ht="42.75">
      <c r="A91" s="972">
        <v>2</v>
      </c>
      <c r="B91" s="972" t="s">
        <v>128</v>
      </c>
      <c r="C91" s="972" t="s">
        <v>513</v>
      </c>
      <c r="D91" s="972">
        <v>9.36</v>
      </c>
      <c r="E91" s="1103"/>
      <c r="F91" s="1103">
        <f t="shared" ref="F91:F93" si="4">D91*E91</f>
        <v>0</v>
      </c>
    </row>
    <row r="92" spans="1:6" ht="57">
      <c r="A92" s="972">
        <v>3</v>
      </c>
      <c r="B92" s="972" t="s">
        <v>540</v>
      </c>
      <c r="C92" s="972" t="s">
        <v>513</v>
      </c>
      <c r="D92" s="972">
        <v>7.51</v>
      </c>
      <c r="E92" s="1103"/>
      <c r="F92" s="1103">
        <f t="shared" si="4"/>
        <v>0</v>
      </c>
    </row>
    <row r="93" spans="1:6" ht="57">
      <c r="A93" s="972">
        <v>4</v>
      </c>
      <c r="B93" s="972" t="s">
        <v>671</v>
      </c>
      <c r="C93" s="972" t="s">
        <v>513</v>
      </c>
      <c r="D93" s="972">
        <v>1.34</v>
      </c>
      <c r="E93" s="1103"/>
      <c r="F93" s="1103">
        <f t="shared" si="4"/>
        <v>0</v>
      </c>
    </row>
    <row r="94" spans="1:6">
      <c r="A94" s="83"/>
      <c r="B94" s="83" t="s">
        <v>698</v>
      </c>
      <c r="C94" s="83"/>
      <c r="D94" s="83"/>
      <c r="E94" s="78"/>
      <c r="F94" s="78">
        <f>SUM(F88:F93)</f>
        <v>0</v>
      </c>
    </row>
    <row r="95" spans="1:6">
      <c r="A95" s="83">
        <v>3.2</v>
      </c>
      <c r="B95" s="83" t="s">
        <v>133</v>
      </c>
      <c r="C95" s="972"/>
      <c r="D95" s="972"/>
      <c r="E95" s="78"/>
      <c r="F95" s="78"/>
    </row>
    <row r="96" spans="1:6" ht="28.5">
      <c r="A96" s="972">
        <v>1</v>
      </c>
      <c r="B96" s="972" t="s">
        <v>134</v>
      </c>
      <c r="C96" s="972" t="s">
        <v>513</v>
      </c>
      <c r="D96" s="972">
        <v>0.54</v>
      </c>
      <c r="E96" s="1103"/>
      <c r="F96" s="1103">
        <f t="shared" ref="F96:F97" si="5">D96*E96</f>
        <v>0</v>
      </c>
    </row>
    <row r="97" spans="1:6" ht="57">
      <c r="A97" s="972">
        <v>2</v>
      </c>
      <c r="B97" s="972" t="s">
        <v>135</v>
      </c>
      <c r="C97" s="972" t="s">
        <v>513</v>
      </c>
      <c r="D97" s="972">
        <v>1.93</v>
      </c>
      <c r="E97" s="1103"/>
      <c r="F97" s="1103">
        <f t="shared" si="5"/>
        <v>0</v>
      </c>
    </row>
    <row r="98" spans="1:6" ht="27.75" customHeight="1">
      <c r="A98" s="972">
        <v>3</v>
      </c>
      <c r="B98" s="972" t="s">
        <v>136</v>
      </c>
      <c r="C98" s="972"/>
      <c r="D98" s="265"/>
      <c r="E98" s="78"/>
      <c r="F98" s="78"/>
    </row>
    <row r="99" spans="1:6">
      <c r="A99" s="972"/>
      <c r="B99" s="972"/>
      <c r="C99" s="972"/>
      <c r="D99" s="266"/>
      <c r="E99" s="78"/>
      <c r="F99" s="78"/>
    </row>
    <row r="100" spans="1:6">
      <c r="A100" s="972"/>
      <c r="B100" s="972" t="s">
        <v>137</v>
      </c>
      <c r="C100" s="972" t="s">
        <v>138</v>
      </c>
      <c r="D100" s="972"/>
      <c r="E100" s="78"/>
      <c r="F100" s="78"/>
    </row>
    <row r="101" spans="1:6">
      <c r="A101" s="972"/>
      <c r="B101" s="972" t="s">
        <v>139</v>
      </c>
      <c r="C101" s="972" t="s">
        <v>138</v>
      </c>
      <c r="D101" s="972"/>
      <c r="E101" s="78"/>
      <c r="F101" s="78"/>
    </row>
    <row r="102" spans="1:6">
      <c r="A102" s="83"/>
      <c r="B102" s="83" t="s">
        <v>140</v>
      </c>
      <c r="C102" s="83"/>
      <c r="D102" s="83"/>
      <c r="E102" s="78"/>
      <c r="F102" s="78">
        <f>SUM(F96:F101)</f>
        <v>0</v>
      </c>
    </row>
    <row r="103" spans="1:6">
      <c r="A103" s="83" t="s">
        <v>543</v>
      </c>
      <c r="B103" s="972" t="s">
        <v>67</v>
      </c>
      <c r="C103" s="972"/>
      <c r="D103" s="972"/>
      <c r="E103" s="78"/>
      <c r="F103" s="78"/>
    </row>
    <row r="104" spans="1:6" ht="28.5">
      <c r="A104" s="972">
        <v>1</v>
      </c>
      <c r="B104" s="972" t="s">
        <v>142</v>
      </c>
      <c r="C104" s="972" t="s">
        <v>46</v>
      </c>
      <c r="D104" s="972">
        <v>3</v>
      </c>
      <c r="E104" s="1103"/>
      <c r="F104" s="1103">
        <f>D104*E104</f>
        <v>0</v>
      </c>
    </row>
    <row r="105" spans="1:6" ht="28.5">
      <c r="A105" s="972">
        <v>2</v>
      </c>
      <c r="B105" s="972" t="s">
        <v>143</v>
      </c>
      <c r="C105" s="972"/>
      <c r="D105" s="972"/>
      <c r="E105" s="78"/>
      <c r="F105" s="78"/>
    </row>
    <row r="106" spans="1:6">
      <c r="A106" s="972"/>
      <c r="B106" s="972" t="s">
        <v>144</v>
      </c>
      <c r="C106" s="972" t="s">
        <v>46</v>
      </c>
      <c r="D106" s="972">
        <v>1</v>
      </c>
      <c r="E106" s="1103"/>
      <c r="F106" s="1103">
        <f t="shared" ref="F106:F108" si="6">D106*E106</f>
        <v>0</v>
      </c>
    </row>
    <row r="107" spans="1:6">
      <c r="A107" s="972"/>
      <c r="B107" s="972" t="s">
        <v>145</v>
      </c>
      <c r="C107" s="972" t="s">
        <v>46</v>
      </c>
      <c r="D107" s="972">
        <v>1</v>
      </c>
      <c r="E107" s="1103"/>
      <c r="F107" s="1103">
        <f t="shared" si="6"/>
        <v>0</v>
      </c>
    </row>
    <row r="108" spans="1:6">
      <c r="A108" s="972"/>
      <c r="B108" s="972" t="s">
        <v>146</v>
      </c>
      <c r="C108" s="972" t="s">
        <v>46</v>
      </c>
      <c r="D108" s="972">
        <v>1</v>
      </c>
      <c r="E108" s="1103"/>
      <c r="F108" s="1103">
        <f t="shared" si="6"/>
        <v>0</v>
      </c>
    </row>
    <row r="109" spans="1:6" ht="15.75" customHeight="1">
      <c r="A109" s="980" t="s">
        <v>147</v>
      </c>
      <c r="B109" s="981"/>
      <c r="C109" s="981"/>
      <c r="D109" s="981"/>
      <c r="E109" s="982"/>
      <c r="F109" s="267">
        <f>SUM(F104:F108)</f>
        <v>0</v>
      </c>
    </row>
    <row r="110" spans="1:6" ht="15.75">
      <c r="A110" s="269">
        <v>3</v>
      </c>
      <c r="B110" s="980" t="s">
        <v>544</v>
      </c>
      <c r="C110" s="981"/>
      <c r="D110" s="981"/>
      <c r="E110" s="982"/>
      <c r="F110" s="267">
        <f>F109+F102+F94</f>
        <v>0</v>
      </c>
    </row>
    <row r="111" spans="1:6" ht="15.75" customHeight="1">
      <c r="A111" s="970" t="s">
        <v>149</v>
      </c>
      <c r="B111" s="970"/>
      <c r="C111" s="970"/>
      <c r="D111" s="970"/>
      <c r="E111" s="970"/>
      <c r="F111" s="737"/>
    </row>
    <row r="112" spans="1:6" ht="15.75" customHeight="1">
      <c r="A112" s="970" t="s">
        <v>4</v>
      </c>
      <c r="B112" s="970"/>
      <c r="C112" s="970"/>
      <c r="D112" s="970"/>
      <c r="E112" s="970"/>
      <c r="F112" s="737">
        <f>F29</f>
        <v>0</v>
      </c>
    </row>
    <row r="113" spans="1:6" ht="15.75" customHeight="1">
      <c r="A113" s="970" t="s">
        <v>150</v>
      </c>
      <c r="B113" s="970"/>
      <c r="C113" s="970"/>
      <c r="D113" s="970"/>
      <c r="E113" s="970"/>
      <c r="F113" s="737">
        <f>F85</f>
        <v>0</v>
      </c>
    </row>
    <row r="114" spans="1:6" ht="15.75" customHeight="1">
      <c r="A114" s="970" t="s">
        <v>151</v>
      </c>
      <c r="B114" s="970"/>
      <c r="C114" s="970"/>
      <c r="D114" s="970"/>
      <c r="E114" s="970"/>
      <c r="F114" s="737">
        <f>F110</f>
        <v>0</v>
      </c>
    </row>
    <row r="115" spans="1:6" ht="15.75">
      <c r="A115" s="267"/>
      <c r="B115" s="973" t="s">
        <v>152</v>
      </c>
      <c r="C115" s="973"/>
      <c r="D115" s="973"/>
      <c r="E115" s="973"/>
      <c r="F115" s="267">
        <f>SUM(F111:F114)</f>
        <v>0</v>
      </c>
    </row>
    <row r="116" spans="1:6">
      <c r="A116" s="93"/>
      <c r="B116" s="94"/>
      <c r="C116" s="94"/>
      <c r="D116" s="93"/>
      <c r="E116" s="93"/>
      <c r="F116" s="93"/>
    </row>
    <row r="117" spans="1:6">
      <c r="A117" s="95"/>
      <c r="B117" s="95" t="s">
        <v>566</v>
      </c>
      <c r="C117" s="95"/>
      <c r="D117" s="95"/>
      <c r="E117" s="95"/>
      <c r="F117" s="95"/>
    </row>
    <row r="118" spans="1:6">
      <c r="A118" s="95"/>
      <c r="B118" s="95"/>
      <c r="C118" s="95"/>
      <c r="D118" s="95"/>
      <c r="E118" s="95"/>
      <c r="F118" s="95"/>
    </row>
    <row r="119" spans="1:6" ht="57">
      <c r="A119" s="55" t="s">
        <v>155</v>
      </c>
      <c r="B119" s="55" t="s">
        <v>695</v>
      </c>
      <c r="C119" s="55" t="s">
        <v>157</v>
      </c>
      <c r="D119" s="55" t="s">
        <v>158</v>
      </c>
      <c r="E119" s="55"/>
      <c r="F119" s="55" t="s">
        <v>159</v>
      </c>
    </row>
    <row r="120" spans="1:6" ht="73.5">
      <c r="A120" s="84">
        <v>1</v>
      </c>
      <c r="B120" s="55" t="s">
        <v>672</v>
      </c>
      <c r="C120" s="55"/>
      <c r="D120" s="55"/>
      <c r="E120" s="85"/>
      <c r="F120" s="85"/>
    </row>
    <row r="121" spans="1:6" ht="71.25">
      <c r="A121" s="84"/>
      <c r="B121" s="55" t="s">
        <v>161</v>
      </c>
      <c r="C121" s="55"/>
      <c r="D121" s="55"/>
      <c r="E121" s="85"/>
      <c r="F121" s="85"/>
    </row>
    <row r="122" spans="1:6" ht="14.25" customHeight="1">
      <c r="A122" s="84"/>
      <c r="B122" s="55" t="s">
        <v>162</v>
      </c>
      <c r="C122" s="55"/>
      <c r="D122" s="55"/>
      <c r="E122" s="85"/>
      <c r="F122" s="85"/>
    </row>
    <row r="123" spans="1:6" ht="33">
      <c r="A123" s="84"/>
      <c r="B123" s="86" t="s">
        <v>673</v>
      </c>
      <c r="C123" s="55"/>
      <c r="D123" s="55"/>
      <c r="E123" s="85"/>
      <c r="F123" s="85"/>
    </row>
    <row r="124" spans="1:6" ht="14.25" customHeight="1">
      <c r="A124" s="84"/>
      <c r="B124" s="55" t="s">
        <v>164</v>
      </c>
      <c r="C124" s="55"/>
      <c r="D124" s="55"/>
      <c r="E124" s="85"/>
      <c r="F124" s="85"/>
    </row>
    <row r="125" spans="1:6" ht="33">
      <c r="A125" s="84"/>
      <c r="B125" s="86" t="s">
        <v>674</v>
      </c>
      <c r="C125" s="55"/>
      <c r="D125" s="55"/>
      <c r="E125" s="85"/>
      <c r="F125" s="85"/>
    </row>
    <row r="126" spans="1:6" ht="14.25" customHeight="1">
      <c r="A126" s="84"/>
      <c r="B126" s="55" t="s">
        <v>166</v>
      </c>
      <c r="C126" s="55"/>
      <c r="D126" s="55"/>
      <c r="E126" s="85"/>
      <c r="F126" s="85"/>
    </row>
    <row r="127" spans="1:6" ht="14.25" customHeight="1">
      <c r="A127" s="84"/>
      <c r="B127" s="55" t="s">
        <v>175</v>
      </c>
      <c r="C127" s="55"/>
      <c r="D127" s="55"/>
      <c r="E127" s="85"/>
      <c r="F127" s="85"/>
    </row>
    <row r="128" spans="1:6" ht="14.25" customHeight="1">
      <c r="A128" s="84"/>
      <c r="B128" s="55" t="s">
        <v>168</v>
      </c>
      <c r="C128" s="55"/>
      <c r="D128" s="55"/>
      <c r="E128" s="85"/>
      <c r="F128" s="85"/>
    </row>
    <row r="129" spans="1:6" ht="28.5">
      <c r="A129" s="84"/>
      <c r="B129" s="55" t="s">
        <v>169</v>
      </c>
      <c r="C129" s="55"/>
      <c r="D129" s="55"/>
      <c r="E129" s="85"/>
      <c r="F129" s="85"/>
    </row>
    <row r="130" spans="1:6" ht="28.5">
      <c r="A130" s="84"/>
      <c r="B130" s="55" t="s">
        <v>170</v>
      </c>
      <c r="C130" s="55"/>
      <c r="D130" s="55"/>
      <c r="E130" s="85"/>
      <c r="F130" s="85"/>
    </row>
    <row r="131" spans="1:6" ht="45">
      <c r="A131" s="84"/>
      <c r="B131" s="55" t="s">
        <v>675</v>
      </c>
      <c r="C131" s="55"/>
      <c r="D131" s="55"/>
      <c r="E131" s="85"/>
      <c r="F131" s="85"/>
    </row>
    <row r="132" spans="1:6" ht="42.75">
      <c r="A132" s="84"/>
      <c r="B132" s="55" t="s">
        <v>676</v>
      </c>
      <c r="C132" s="55"/>
      <c r="D132" s="55"/>
      <c r="E132" s="85"/>
      <c r="F132" s="85"/>
    </row>
    <row r="133" spans="1:6" ht="14.25" customHeight="1">
      <c r="A133" s="84"/>
      <c r="B133" s="55" t="s">
        <v>173</v>
      </c>
      <c r="C133" s="55"/>
      <c r="D133" s="55"/>
      <c r="E133" s="85"/>
      <c r="F133" s="85"/>
    </row>
    <row r="134" spans="1:6" ht="57">
      <c r="A134" s="84"/>
      <c r="B134" s="55" t="s">
        <v>677</v>
      </c>
      <c r="C134" s="55"/>
      <c r="D134" s="55"/>
      <c r="E134" s="85"/>
      <c r="F134" s="85"/>
    </row>
    <row r="135" spans="1:6" ht="14.25" customHeight="1">
      <c r="A135" s="84"/>
      <c r="B135" s="81"/>
      <c r="C135" s="55"/>
      <c r="D135" s="55"/>
      <c r="E135" s="85"/>
      <c r="F135" s="85"/>
    </row>
    <row r="136" spans="1:6" ht="14.25" customHeight="1">
      <c r="A136" s="84"/>
      <c r="B136" s="81"/>
      <c r="C136" s="55"/>
      <c r="D136" s="55"/>
      <c r="E136" s="85"/>
      <c r="F136" s="85"/>
    </row>
    <row r="137" spans="1:6" ht="14.25" customHeight="1">
      <c r="A137" s="84"/>
      <c r="B137" s="81"/>
      <c r="C137" s="55"/>
      <c r="D137" s="55"/>
      <c r="E137" s="85"/>
      <c r="F137" s="85"/>
    </row>
    <row r="138" spans="1:6" ht="14.25" customHeight="1">
      <c r="A138" s="84"/>
      <c r="B138" s="81"/>
      <c r="C138" s="55"/>
      <c r="D138" s="55"/>
      <c r="E138" s="85"/>
      <c r="F138" s="85"/>
    </row>
    <row r="139" spans="1:6" ht="14.25" customHeight="1">
      <c r="A139" s="84"/>
      <c r="B139" s="81"/>
      <c r="C139" s="55"/>
      <c r="D139" s="55"/>
      <c r="E139" s="85"/>
      <c r="F139" s="85"/>
    </row>
    <row r="140" spans="1:6" ht="14.25" customHeight="1">
      <c r="A140" s="84"/>
      <c r="B140" s="81"/>
      <c r="C140" s="55"/>
      <c r="D140" s="55"/>
      <c r="E140" s="85"/>
      <c r="F140" s="85"/>
    </row>
    <row r="141" spans="1:6" ht="15" customHeight="1">
      <c r="A141" s="84"/>
      <c r="B141" s="81"/>
      <c r="C141" s="55" t="s">
        <v>201</v>
      </c>
      <c r="D141" s="55">
        <v>1</v>
      </c>
      <c r="E141" s="1103"/>
      <c r="F141" s="1103">
        <f>D141*E141</f>
        <v>0</v>
      </c>
    </row>
    <row r="142" spans="1:6" ht="28.5">
      <c r="A142" s="87">
        <v>2</v>
      </c>
      <c r="B142" s="55" t="s">
        <v>190</v>
      </c>
      <c r="C142" s="55"/>
      <c r="D142" s="55"/>
      <c r="E142" s="85"/>
      <c r="F142" s="85"/>
    </row>
    <row r="143" spans="1:6" ht="14.25" customHeight="1">
      <c r="A143" s="87"/>
      <c r="B143" s="55" t="s">
        <v>191</v>
      </c>
      <c r="C143" s="55"/>
      <c r="D143" s="55"/>
      <c r="E143" s="85"/>
      <c r="F143" s="85"/>
    </row>
    <row r="144" spans="1:6" ht="14.25" customHeight="1">
      <c r="A144" s="87"/>
      <c r="B144" s="55" t="s">
        <v>678</v>
      </c>
      <c r="C144" s="55"/>
      <c r="D144" s="55"/>
      <c r="E144" s="85"/>
      <c r="F144" s="85"/>
    </row>
    <row r="145" spans="1:6" ht="14.25" customHeight="1">
      <c r="A145" s="87"/>
      <c r="B145" s="55" t="s">
        <v>193</v>
      </c>
      <c r="C145" s="55"/>
      <c r="D145" s="55"/>
      <c r="E145" s="85"/>
      <c r="F145" s="85"/>
    </row>
    <row r="146" spans="1:6" ht="14.25" customHeight="1">
      <c r="A146" s="87"/>
      <c r="B146" s="55" t="s">
        <v>194</v>
      </c>
      <c r="C146" s="55"/>
      <c r="D146" s="55"/>
      <c r="E146" s="85"/>
      <c r="F146" s="85"/>
    </row>
    <row r="147" spans="1:6" ht="28.5">
      <c r="A147" s="87"/>
      <c r="B147" s="55" t="s">
        <v>195</v>
      </c>
      <c r="C147" s="55"/>
      <c r="D147" s="55"/>
      <c r="E147" s="85"/>
      <c r="F147" s="85"/>
    </row>
    <row r="148" spans="1:6" ht="42.75">
      <c r="A148" s="87"/>
      <c r="B148" s="55" t="s">
        <v>679</v>
      </c>
      <c r="C148" s="55"/>
      <c r="D148" s="55"/>
      <c r="E148" s="85"/>
      <c r="F148" s="85"/>
    </row>
    <row r="149" spans="1:6" ht="15" customHeight="1">
      <c r="A149" s="87"/>
      <c r="B149" s="81"/>
      <c r="C149" s="55" t="s">
        <v>201</v>
      </c>
      <c r="D149" s="55">
        <v>1</v>
      </c>
      <c r="E149" s="1103"/>
      <c r="F149" s="1103">
        <f>D149*E149</f>
        <v>0</v>
      </c>
    </row>
    <row r="150" spans="1:6" ht="85.5">
      <c r="A150" s="84">
        <v>3</v>
      </c>
      <c r="B150" s="55" t="s">
        <v>370</v>
      </c>
      <c r="C150" s="55"/>
      <c r="D150" s="55"/>
      <c r="E150" s="85"/>
      <c r="F150" s="85"/>
    </row>
    <row r="151" spans="1:6" ht="57">
      <c r="A151" s="84"/>
      <c r="B151" s="55" t="s">
        <v>371</v>
      </c>
      <c r="C151" s="55"/>
      <c r="D151" s="55"/>
      <c r="E151" s="85"/>
      <c r="F151" s="85"/>
    </row>
    <row r="152" spans="1:6" ht="28.5">
      <c r="A152" s="84"/>
      <c r="B152" s="55" t="s">
        <v>554</v>
      </c>
      <c r="C152" s="55"/>
      <c r="D152" s="55"/>
      <c r="E152" s="85"/>
      <c r="F152" s="85"/>
    </row>
    <row r="153" spans="1:6" ht="28.5">
      <c r="A153" s="84"/>
      <c r="B153" s="55" t="s">
        <v>463</v>
      </c>
      <c r="C153" s="55"/>
      <c r="D153" s="55"/>
      <c r="E153" s="85"/>
      <c r="F153" s="85"/>
    </row>
    <row r="154" spans="1:6" ht="28.5">
      <c r="A154" s="84"/>
      <c r="B154" s="55" t="s">
        <v>464</v>
      </c>
      <c r="C154" s="55"/>
      <c r="D154" s="55"/>
      <c r="E154" s="85"/>
      <c r="F154" s="85"/>
    </row>
    <row r="155" spans="1:6" ht="14.25" customHeight="1">
      <c r="A155" s="84"/>
      <c r="B155" s="55" t="s">
        <v>465</v>
      </c>
      <c r="C155" s="55" t="s">
        <v>201</v>
      </c>
      <c r="D155" s="55">
        <v>1</v>
      </c>
      <c r="E155" s="1103"/>
      <c r="F155" s="1103">
        <f>D155*E155</f>
        <v>0</v>
      </c>
    </row>
    <row r="156" spans="1:6" ht="42.75">
      <c r="A156" s="84"/>
      <c r="B156" s="55" t="s">
        <v>680</v>
      </c>
      <c r="C156" s="55"/>
      <c r="D156" s="55"/>
      <c r="E156" s="85"/>
      <c r="F156" s="85"/>
    </row>
    <row r="157" spans="1:6" ht="14.25" customHeight="1">
      <c r="A157" s="84"/>
      <c r="B157" s="55" t="s">
        <v>681</v>
      </c>
      <c r="C157" s="55"/>
      <c r="D157" s="55"/>
      <c r="E157" s="85"/>
      <c r="F157" s="85"/>
    </row>
    <row r="158" spans="1:6" ht="14.25" customHeight="1">
      <c r="A158" s="84"/>
      <c r="B158" s="55" t="s">
        <v>225</v>
      </c>
      <c r="C158" s="55" t="s">
        <v>201</v>
      </c>
      <c r="D158" s="55">
        <v>7</v>
      </c>
      <c r="E158" s="1103"/>
      <c r="F158" s="1103">
        <f>D158*E158</f>
        <v>0</v>
      </c>
    </row>
    <row r="159" spans="1:6" ht="14.25" customHeight="1">
      <c r="A159" s="84"/>
      <c r="B159" s="55" t="s">
        <v>682</v>
      </c>
      <c r="C159" s="55"/>
      <c r="D159" s="55"/>
      <c r="E159" s="85"/>
      <c r="F159" s="85"/>
    </row>
    <row r="160" spans="1:6" ht="71.25">
      <c r="A160" s="84"/>
      <c r="B160" s="55" t="s">
        <v>683</v>
      </c>
      <c r="C160" s="55"/>
      <c r="D160" s="55"/>
      <c r="E160" s="85"/>
      <c r="F160" s="85"/>
    </row>
    <row r="161" spans="1:6" ht="14.25" customHeight="1">
      <c r="A161" s="84"/>
      <c r="B161" s="81"/>
      <c r="C161" s="55" t="s">
        <v>201</v>
      </c>
      <c r="D161" s="55">
        <v>7</v>
      </c>
      <c r="E161" s="1103"/>
      <c r="F161" s="1103">
        <f>D161*E161</f>
        <v>0</v>
      </c>
    </row>
    <row r="162" spans="1:6" ht="14.25" customHeight="1">
      <c r="A162" s="84"/>
      <c r="B162" s="81"/>
      <c r="C162" s="55"/>
      <c r="D162" s="55"/>
      <c r="E162" s="85"/>
      <c r="F162" s="85"/>
    </row>
    <row r="163" spans="1:6" ht="14.25" customHeight="1">
      <c r="A163" s="84"/>
      <c r="B163" s="81"/>
      <c r="C163" s="55"/>
      <c r="D163" s="55"/>
      <c r="E163" s="85"/>
      <c r="F163" s="85"/>
    </row>
    <row r="164" spans="1:6" ht="14.25" customHeight="1">
      <c r="A164" s="84"/>
      <c r="B164" s="81"/>
      <c r="C164" s="55" t="s">
        <v>201</v>
      </c>
      <c r="D164" s="55">
        <v>1</v>
      </c>
      <c r="E164" s="1103"/>
      <c r="F164" s="1103">
        <f>D164*E164</f>
        <v>0</v>
      </c>
    </row>
    <row r="165" spans="1:6" ht="14.25" customHeight="1">
      <c r="A165" s="84"/>
      <c r="B165" s="81"/>
      <c r="C165" s="55"/>
      <c r="D165" s="55"/>
      <c r="E165" s="85"/>
      <c r="F165" s="85"/>
    </row>
    <row r="166" spans="1:6" ht="14.25" customHeight="1">
      <c r="A166" s="84"/>
      <c r="B166" s="81"/>
      <c r="C166" s="55"/>
      <c r="D166" s="55"/>
      <c r="E166" s="85"/>
      <c r="F166" s="85"/>
    </row>
    <row r="167" spans="1:6" ht="15" customHeight="1">
      <c r="A167" s="84"/>
      <c r="B167" s="81"/>
      <c r="C167" s="55" t="s">
        <v>201</v>
      </c>
      <c r="D167" s="55">
        <v>4</v>
      </c>
      <c r="E167" s="1103"/>
      <c r="F167" s="1103">
        <f>D167*E167</f>
        <v>0</v>
      </c>
    </row>
    <row r="168" spans="1:6" ht="71.25">
      <c r="A168" s="84">
        <v>4</v>
      </c>
      <c r="B168" s="55" t="s">
        <v>684</v>
      </c>
      <c r="C168" s="88"/>
      <c r="D168" s="88"/>
      <c r="E168" s="85"/>
      <c r="F168" s="85"/>
    </row>
    <row r="169" spans="1:6" ht="16.5">
      <c r="A169" s="84"/>
      <c r="B169" s="55" t="s">
        <v>246</v>
      </c>
      <c r="C169" s="88"/>
      <c r="D169" s="88"/>
      <c r="E169" s="85"/>
      <c r="F169" s="85"/>
    </row>
    <row r="170" spans="1:6" ht="16.5">
      <c r="A170" s="84"/>
      <c r="B170" s="81"/>
      <c r="C170" s="55" t="s">
        <v>247</v>
      </c>
      <c r="D170" s="88">
        <v>6</v>
      </c>
      <c r="E170" s="1103"/>
      <c r="F170" s="1103">
        <f>D170*E170</f>
        <v>0</v>
      </c>
    </row>
    <row r="171" spans="1:6" ht="84.75" customHeight="1">
      <c r="A171" s="84">
        <v>5</v>
      </c>
      <c r="B171" s="55" t="s">
        <v>473</v>
      </c>
      <c r="C171" s="88"/>
      <c r="D171" s="88"/>
      <c r="E171" s="85"/>
      <c r="F171" s="85"/>
    </row>
    <row r="172" spans="1:6" ht="14.25" customHeight="1">
      <c r="A172" s="84"/>
      <c r="B172" s="55"/>
      <c r="C172" s="88"/>
      <c r="D172" s="88"/>
      <c r="E172" s="85"/>
      <c r="F172" s="85"/>
    </row>
    <row r="173" spans="1:6" ht="14.25" customHeight="1">
      <c r="A173" s="84"/>
      <c r="B173" s="55"/>
      <c r="C173" s="88"/>
      <c r="D173" s="88"/>
      <c r="E173" s="85"/>
      <c r="F173" s="85"/>
    </row>
    <row r="174" spans="1:6" ht="14.25" customHeight="1">
      <c r="A174" s="84"/>
      <c r="B174" s="55"/>
      <c r="C174" s="88"/>
      <c r="D174" s="88"/>
      <c r="E174" s="85"/>
      <c r="F174" s="85"/>
    </row>
    <row r="175" spans="1:6" ht="15" customHeight="1">
      <c r="A175" s="84"/>
      <c r="B175" s="55"/>
      <c r="C175" s="88" t="s">
        <v>244</v>
      </c>
      <c r="D175" s="88">
        <v>250</v>
      </c>
      <c r="E175" s="1103"/>
      <c r="F175" s="1103">
        <f>D175*E175</f>
        <v>0</v>
      </c>
    </row>
    <row r="176" spans="1:6" ht="28.5" customHeight="1">
      <c r="A176" s="84">
        <v>6</v>
      </c>
      <c r="B176" s="55" t="s">
        <v>685</v>
      </c>
      <c r="C176" s="88"/>
      <c r="D176" s="88"/>
      <c r="E176" s="85"/>
      <c r="F176" s="85"/>
    </row>
    <row r="177" spans="1:6" ht="14.25" customHeight="1">
      <c r="A177" s="84"/>
      <c r="B177" s="55"/>
      <c r="C177" s="88"/>
      <c r="D177" s="88"/>
      <c r="E177" s="85"/>
      <c r="F177" s="85"/>
    </row>
    <row r="178" spans="1:6" ht="14.25" customHeight="1">
      <c r="A178" s="84"/>
      <c r="B178" s="55"/>
      <c r="C178" s="88"/>
      <c r="D178" s="88"/>
      <c r="E178" s="85"/>
      <c r="F178" s="85"/>
    </row>
    <row r="179" spans="1:6" ht="15" customHeight="1">
      <c r="A179" s="84"/>
      <c r="B179" s="55"/>
      <c r="C179" s="88"/>
      <c r="D179" s="88">
        <v>20</v>
      </c>
      <c r="E179" s="1103"/>
      <c r="F179" s="1103">
        <f>D179*E179</f>
        <v>0</v>
      </c>
    </row>
    <row r="180" spans="1:6" ht="25.5" customHeight="1">
      <c r="A180" s="84">
        <v>7</v>
      </c>
      <c r="B180" s="55" t="s">
        <v>686</v>
      </c>
      <c r="C180" s="88"/>
      <c r="D180" s="88"/>
      <c r="E180" s="85"/>
      <c r="F180" s="85"/>
    </row>
    <row r="181" spans="1:6" ht="14.25" customHeight="1">
      <c r="A181" s="84"/>
      <c r="B181" s="55"/>
      <c r="C181" s="88"/>
      <c r="D181" s="88"/>
      <c r="E181" s="85"/>
      <c r="F181" s="85"/>
    </row>
    <row r="182" spans="1:6" ht="16.5">
      <c r="A182" s="84"/>
      <c r="B182" s="55"/>
      <c r="C182" s="55" t="s">
        <v>247</v>
      </c>
      <c r="D182" s="88">
        <v>6</v>
      </c>
      <c r="E182" s="1103"/>
      <c r="F182" s="1103">
        <f>D182*E182</f>
        <v>0</v>
      </c>
    </row>
    <row r="183" spans="1:6" ht="85.5">
      <c r="A183" s="84">
        <v>8</v>
      </c>
      <c r="B183" s="55" t="s">
        <v>245</v>
      </c>
      <c r="C183" s="88"/>
      <c r="D183" s="88"/>
      <c r="E183" s="85"/>
      <c r="F183" s="85"/>
    </row>
    <row r="184" spans="1:6" ht="16.5">
      <c r="A184" s="84"/>
      <c r="B184" s="55" t="s">
        <v>246</v>
      </c>
      <c r="C184" s="88"/>
      <c r="D184" s="88"/>
      <c r="E184" s="85"/>
      <c r="F184" s="85"/>
    </row>
    <row r="185" spans="1:6" ht="14.25" customHeight="1">
      <c r="A185" s="84"/>
      <c r="B185" s="81"/>
      <c r="C185" s="88"/>
      <c r="D185" s="88"/>
      <c r="E185" s="85"/>
      <c r="F185" s="85"/>
    </row>
    <row r="186" spans="1:6" ht="14.25" customHeight="1">
      <c r="A186" s="84"/>
      <c r="B186" s="81"/>
      <c r="C186" s="88"/>
      <c r="D186" s="88"/>
      <c r="E186" s="85"/>
      <c r="F186" s="85"/>
    </row>
    <row r="187" spans="1:6" ht="15" customHeight="1">
      <c r="A187" s="84"/>
      <c r="B187" s="81"/>
      <c r="C187" s="88" t="s">
        <v>687</v>
      </c>
      <c r="D187" s="88">
        <v>40</v>
      </c>
      <c r="E187" s="1103"/>
      <c r="F187" s="1103">
        <f>D187*E187</f>
        <v>0</v>
      </c>
    </row>
    <row r="188" spans="1:6" ht="14.25" customHeight="1">
      <c r="A188" s="84">
        <v>9</v>
      </c>
      <c r="B188" s="55" t="s">
        <v>248</v>
      </c>
      <c r="C188" s="55" t="s">
        <v>249</v>
      </c>
      <c r="D188" s="88"/>
      <c r="E188" s="85"/>
      <c r="F188" s="85"/>
    </row>
    <row r="189" spans="1:6" ht="15" customHeight="1">
      <c r="A189" s="84"/>
      <c r="B189" s="55"/>
      <c r="C189" s="55"/>
      <c r="D189" s="88">
        <v>1</v>
      </c>
      <c r="E189" s="1103"/>
      <c r="F189" s="1103">
        <f>D189*E189</f>
        <v>0</v>
      </c>
    </row>
    <row r="190" spans="1:6" ht="19.5" customHeight="1">
      <c r="A190" s="974" t="s">
        <v>485</v>
      </c>
      <c r="B190" s="975"/>
      <c r="C190" s="975"/>
      <c r="D190" s="975"/>
      <c r="E190" s="976"/>
      <c r="F190" s="85">
        <f>SUM(F141:F189)</f>
        <v>0</v>
      </c>
    </row>
    <row r="191" spans="1:6" ht="45">
      <c r="A191" s="143" t="s">
        <v>155</v>
      </c>
      <c r="B191" s="143" t="s">
        <v>696</v>
      </c>
      <c r="C191" s="143" t="s">
        <v>157</v>
      </c>
      <c r="D191" s="143" t="s">
        <v>158</v>
      </c>
      <c r="E191" s="143"/>
      <c r="F191" s="143" t="s">
        <v>159</v>
      </c>
    </row>
    <row r="192" spans="1:6" ht="15">
      <c r="A192" s="84">
        <v>11</v>
      </c>
      <c r="B192" s="55" t="s">
        <v>688</v>
      </c>
      <c r="C192" s="85"/>
      <c r="D192" s="85"/>
      <c r="E192" s="85"/>
      <c r="F192" s="85"/>
    </row>
    <row r="193" spans="1:6" ht="15">
      <c r="A193" s="84"/>
      <c r="B193" s="55" t="s">
        <v>689</v>
      </c>
      <c r="C193" s="85"/>
      <c r="D193" s="85"/>
      <c r="E193" s="85"/>
      <c r="F193" s="85"/>
    </row>
    <row r="194" spans="1:6" ht="30.75">
      <c r="A194" s="84"/>
      <c r="B194" s="55" t="s">
        <v>490</v>
      </c>
      <c r="C194" s="85"/>
      <c r="D194" s="85"/>
      <c r="E194" s="85"/>
      <c r="F194" s="85"/>
    </row>
    <row r="195" spans="1:6" ht="30.75">
      <c r="A195" s="84"/>
      <c r="B195" s="55" t="s">
        <v>491</v>
      </c>
      <c r="C195" s="85"/>
      <c r="D195" s="85"/>
      <c r="E195" s="85"/>
      <c r="F195" s="85"/>
    </row>
    <row r="196" spans="1:6" ht="15">
      <c r="A196" s="84"/>
      <c r="B196" s="55" t="s">
        <v>492</v>
      </c>
      <c r="C196" s="85"/>
      <c r="D196" s="85"/>
      <c r="E196" s="85"/>
      <c r="F196" s="85"/>
    </row>
    <row r="197" spans="1:6" ht="15">
      <c r="A197" s="84"/>
      <c r="B197" s="55" t="s">
        <v>493</v>
      </c>
      <c r="C197" s="85"/>
      <c r="D197" s="85"/>
      <c r="E197" s="85"/>
      <c r="F197" s="85"/>
    </row>
    <row r="198" spans="1:6" ht="15">
      <c r="A198" s="84"/>
      <c r="B198" s="55" t="s">
        <v>690</v>
      </c>
      <c r="C198" s="85"/>
      <c r="D198" s="85"/>
      <c r="E198" s="85"/>
      <c r="F198" s="85"/>
    </row>
    <row r="199" spans="1:6" ht="15">
      <c r="A199" s="84"/>
      <c r="B199" s="55" t="s">
        <v>691</v>
      </c>
      <c r="C199" s="85"/>
      <c r="D199" s="85"/>
      <c r="E199" s="85"/>
      <c r="F199" s="85"/>
    </row>
    <row r="200" spans="1:6" ht="15">
      <c r="A200" s="84"/>
      <c r="B200" s="55" t="s">
        <v>495</v>
      </c>
      <c r="C200" s="85"/>
      <c r="D200" s="85"/>
      <c r="E200" s="85"/>
      <c r="F200" s="85"/>
    </row>
    <row r="201" spans="1:6" ht="15">
      <c r="A201" s="84"/>
      <c r="B201" s="55" t="s">
        <v>496</v>
      </c>
      <c r="C201" s="85"/>
      <c r="D201" s="85"/>
      <c r="E201" s="85"/>
      <c r="F201" s="85"/>
    </row>
    <row r="202" spans="1:6" ht="15">
      <c r="A202" s="84"/>
      <c r="B202" s="55" t="s">
        <v>497</v>
      </c>
      <c r="C202" s="85"/>
      <c r="D202" s="85"/>
      <c r="E202" s="85"/>
      <c r="F202" s="85"/>
    </row>
    <row r="203" spans="1:6" ht="15">
      <c r="A203" s="84"/>
      <c r="B203" s="55" t="s">
        <v>498</v>
      </c>
      <c r="C203" s="85"/>
      <c r="D203" s="85"/>
      <c r="E203" s="85"/>
      <c r="F203" s="85"/>
    </row>
    <row r="204" spans="1:6" ht="16.5">
      <c r="A204" s="84"/>
      <c r="B204" s="55" t="s">
        <v>499</v>
      </c>
      <c r="C204" s="85"/>
      <c r="D204" s="85"/>
      <c r="E204" s="85"/>
      <c r="F204" s="85"/>
    </row>
    <row r="205" spans="1:6" ht="15">
      <c r="A205" s="84"/>
      <c r="B205" s="55" t="s">
        <v>500</v>
      </c>
      <c r="C205" s="85"/>
      <c r="D205" s="85"/>
      <c r="E205" s="85"/>
      <c r="F205" s="85"/>
    </row>
    <row r="206" spans="1:6" ht="28.5">
      <c r="A206" s="84"/>
      <c r="B206" s="55" t="s">
        <v>692</v>
      </c>
      <c r="C206" s="85"/>
      <c r="D206" s="85"/>
      <c r="E206" s="85"/>
      <c r="F206" s="85"/>
    </row>
    <row r="207" spans="1:6" ht="15">
      <c r="A207" s="84"/>
      <c r="B207" s="55" t="s">
        <v>501</v>
      </c>
      <c r="C207" s="85"/>
      <c r="D207" s="85"/>
      <c r="E207" s="85"/>
      <c r="F207" s="85"/>
    </row>
    <row r="208" spans="1:6" ht="15">
      <c r="A208" s="84"/>
      <c r="B208" s="55" t="s">
        <v>502</v>
      </c>
      <c r="C208" s="85"/>
      <c r="D208" s="85"/>
      <c r="E208" s="85"/>
      <c r="F208" s="85"/>
    </row>
    <row r="209" spans="1:6" ht="15">
      <c r="A209" s="84"/>
      <c r="B209" s="55" t="s">
        <v>503</v>
      </c>
      <c r="C209" s="85"/>
      <c r="D209" s="85"/>
      <c r="E209" s="85"/>
      <c r="F209" s="85"/>
    </row>
    <row r="210" spans="1:6" ht="28.5">
      <c r="A210" s="84"/>
      <c r="B210" s="55" t="s">
        <v>693</v>
      </c>
      <c r="C210" s="85"/>
      <c r="D210" s="85"/>
      <c r="E210" s="85"/>
      <c r="F210" s="85"/>
    </row>
    <row r="211" spans="1:6" ht="15">
      <c r="A211" s="84"/>
      <c r="B211" s="55" t="s">
        <v>505</v>
      </c>
      <c r="C211" s="85"/>
      <c r="D211" s="85"/>
      <c r="E211" s="85"/>
      <c r="F211" s="85"/>
    </row>
    <row r="212" spans="1:6" ht="15">
      <c r="A212" s="84"/>
      <c r="B212" s="55" t="s">
        <v>506</v>
      </c>
      <c r="C212" s="85"/>
      <c r="D212" s="85"/>
      <c r="E212" s="85"/>
      <c r="F212" s="85"/>
    </row>
    <row r="213" spans="1:6" ht="16.5">
      <c r="A213" s="84"/>
      <c r="B213" s="55" t="s">
        <v>507</v>
      </c>
      <c r="C213" s="85"/>
      <c r="D213" s="85"/>
      <c r="E213" s="85"/>
      <c r="F213" s="85"/>
    </row>
    <row r="214" spans="1:6" ht="16.5">
      <c r="A214" s="84"/>
      <c r="B214" s="55" t="s">
        <v>508</v>
      </c>
      <c r="C214" s="85"/>
      <c r="D214" s="85"/>
      <c r="E214" s="85"/>
      <c r="F214" s="85"/>
    </row>
    <row r="215" spans="1:6" ht="28.5">
      <c r="A215" s="84"/>
      <c r="B215" s="55" t="s">
        <v>509</v>
      </c>
      <c r="C215" s="85"/>
      <c r="D215" s="85"/>
      <c r="E215" s="85"/>
      <c r="F215" s="85"/>
    </row>
    <row r="216" spans="1:6" ht="15">
      <c r="A216" s="84"/>
      <c r="B216" s="55" t="s">
        <v>182</v>
      </c>
      <c r="C216" s="85"/>
      <c r="D216" s="85"/>
      <c r="E216" s="85"/>
      <c r="F216" s="85"/>
    </row>
    <row r="217" spans="1:6" ht="42.75">
      <c r="A217" s="84"/>
      <c r="B217" s="55" t="s">
        <v>694</v>
      </c>
      <c r="C217" s="85" t="s">
        <v>182</v>
      </c>
      <c r="D217" s="85">
        <v>1</v>
      </c>
      <c r="E217" s="1103"/>
      <c r="F217" s="1103">
        <f>D217*E217</f>
        <v>0</v>
      </c>
    </row>
    <row r="218" spans="1:6">
      <c r="A218" s="55"/>
      <c r="B218" s="55" t="s">
        <v>511</v>
      </c>
      <c r="C218" s="55"/>
      <c r="D218" s="55"/>
      <c r="E218" s="55"/>
      <c r="F218" s="55">
        <f>SUM(F217)</f>
        <v>0</v>
      </c>
    </row>
    <row r="219" spans="1:6">
      <c r="A219" s="89"/>
      <c r="B219" s="78"/>
      <c r="C219" s="78"/>
      <c r="D219" s="78"/>
      <c r="E219" s="78"/>
      <c r="F219" s="78"/>
    </row>
    <row r="220" spans="1:6">
      <c r="A220" s="89"/>
      <c r="B220" s="78"/>
      <c r="C220" s="78"/>
      <c r="D220" s="78"/>
      <c r="E220" s="78"/>
      <c r="F220" s="78"/>
    </row>
    <row r="221" spans="1:6">
      <c r="A221" s="89"/>
      <c r="B221" s="78"/>
      <c r="C221" s="78"/>
      <c r="D221" s="78"/>
      <c r="E221" s="78"/>
      <c r="F221" s="78"/>
    </row>
    <row r="222" spans="1:6">
      <c r="A222" s="89"/>
      <c r="B222" s="78"/>
      <c r="C222" s="78"/>
      <c r="D222" s="78"/>
      <c r="E222" s="78"/>
      <c r="F222" s="78"/>
    </row>
    <row r="223" spans="1:6" ht="57">
      <c r="A223" s="55" t="s">
        <v>155</v>
      </c>
      <c r="B223" s="55" t="s">
        <v>697</v>
      </c>
      <c r="C223" s="55" t="s">
        <v>157</v>
      </c>
      <c r="D223" s="55" t="s">
        <v>158</v>
      </c>
      <c r="E223" s="55"/>
      <c r="F223" s="55" t="s">
        <v>159</v>
      </c>
    </row>
    <row r="224" spans="1:6" ht="71.25">
      <c r="A224" s="55">
        <v>1</v>
      </c>
      <c r="B224" s="55" t="s">
        <v>253</v>
      </c>
      <c r="C224" s="55"/>
      <c r="D224" s="55"/>
      <c r="E224" s="55"/>
      <c r="F224" s="55"/>
    </row>
    <row r="225" spans="1:6" ht="28.5">
      <c r="A225" s="55"/>
      <c r="B225" s="90" t="s">
        <v>254</v>
      </c>
      <c r="C225" s="55"/>
      <c r="D225" s="55"/>
      <c r="E225" s="55"/>
      <c r="F225" s="55"/>
    </row>
    <row r="226" spans="1:6" ht="28.5">
      <c r="A226" s="55"/>
      <c r="B226" s="90" t="s">
        <v>255</v>
      </c>
      <c r="C226" s="55"/>
      <c r="D226" s="55"/>
      <c r="E226" s="55"/>
      <c r="F226" s="55"/>
    </row>
    <row r="227" spans="1:6">
      <c r="A227" s="55"/>
      <c r="B227" s="90" t="s">
        <v>256</v>
      </c>
      <c r="C227" s="55"/>
      <c r="D227" s="55"/>
      <c r="E227" s="55"/>
      <c r="F227" s="55"/>
    </row>
    <row r="228" spans="1:6" ht="30.75">
      <c r="A228" s="55"/>
      <c r="B228" s="90" t="s">
        <v>257</v>
      </c>
      <c r="C228" s="55"/>
      <c r="D228" s="55"/>
      <c r="E228" s="55"/>
      <c r="F228" s="55"/>
    </row>
    <row r="229" spans="1:6">
      <c r="A229" s="55"/>
      <c r="B229" s="90" t="s">
        <v>258</v>
      </c>
      <c r="C229" s="55"/>
      <c r="D229" s="55"/>
      <c r="E229" s="55"/>
      <c r="F229" s="55"/>
    </row>
    <row r="230" spans="1:6" ht="28.5">
      <c r="A230" s="55"/>
      <c r="B230" s="90" t="s">
        <v>259</v>
      </c>
      <c r="C230" s="55"/>
      <c r="D230" s="55"/>
      <c r="E230" s="55"/>
      <c r="F230" s="55"/>
    </row>
    <row r="231" spans="1:6">
      <c r="A231" s="55"/>
      <c r="B231" s="90" t="s">
        <v>260</v>
      </c>
      <c r="C231" s="55"/>
      <c r="D231" s="55"/>
      <c r="E231" s="55"/>
      <c r="F231" s="55"/>
    </row>
    <row r="232" spans="1:6">
      <c r="A232" s="55"/>
      <c r="B232" s="81"/>
      <c r="C232" s="55"/>
      <c r="D232" s="55"/>
      <c r="E232" s="55"/>
      <c r="F232" s="55"/>
    </row>
    <row r="233" spans="1:6">
      <c r="A233" s="55"/>
      <c r="B233" s="81"/>
      <c r="C233" s="55" t="s">
        <v>182</v>
      </c>
      <c r="D233" s="55">
        <v>1</v>
      </c>
      <c r="E233" s="1103"/>
      <c r="F233" s="1103">
        <f>D233*E233</f>
        <v>0</v>
      </c>
    </row>
    <row r="234" spans="1:6" ht="14.25" customHeight="1">
      <c r="A234" s="55">
        <v>2</v>
      </c>
      <c r="B234" s="55" t="s">
        <v>261</v>
      </c>
      <c r="C234" s="55"/>
      <c r="D234" s="55"/>
      <c r="E234" s="55"/>
      <c r="F234" s="55"/>
    </row>
    <row r="235" spans="1:6">
      <c r="A235" s="55"/>
      <c r="B235" s="55"/>
      <c r="C235" s="55" t="s">
        <v>182</v>
      </c>
      <c r="D235" s="55">
        <v>1</v>
      </c>
      <c r="E235" s="1103"/>
      <c r="F235" s="1103">
        <f>D235*E235</f>
        <v>0</v>
      </c>
    </row>
    <row r="236" spans="1:6" ht="14.25" customHeight="1">
      <c r="A236" s="55">
        <v>3</v>
      </c>
      <c r="B236" s="55" t="s">
        <v>262</v>
      </c>
      <c r="C236" s="55"/>
      <c r="D236" s="55"/>
      <c r="E236" s="55"/>
      <c r="F236" s="55"/>
    </row>
    <row r="237" spans="1:6">
      <c r="A237" s="55"/>
      <c r="B237" s="55"/>
      <c r="C237" s="55" t="s">
        <v>74</v>
      </c>
      <c r="D237" s="55">
        <v>18</v>
      </c>
      <c r="E237" s="1103"/>
      <c r="F237" s="1103">
        <f>D237*E237</f>
        <v>0</v>
      </c>
    </row>
    <row r="238" spans="1:6" ht="14.25" customHeight="1">
      <c r="A238" s="55">
        <v>4</v>
      </c>
      <c r="B238" s="55" t="s">
        <v>263</v>
      </c>
      <c r="C238" s="55"/>
      <c r="D238" s="55"/>
      <c r="E238" s="55"/>
      <c r="F238" s="55"/>
    </row>
    <row r="239" spans="1:6">
      <c r="A239" s="55"/>
      <c r="B239" s="55"/>
      <c r="C239" s="55" t="s">
        <v>201</v>
      </c>
      <c r="D239" s="55"/>
      <c r="E239" s="55"/>
      <c r="F239" s="55"/>
    </row>
    <row r="240" spans="1:6">
      <c r="A240" s="55"/>
      <c r="B240" s="55"/>
      <c r="C240" s="81"/>
      <c r="D240" s="55">
        <v>8</v>
      </c>
      <c r="E240" s="1103"/>
      <c r="F240" s="1103">
        <f>D240*E240</f>
        <v>0</v>
      </c>
    </row>
    <row r="241" spans="1:6" ht="14.25" customHeight="1">
      <c r="A241" s="55">
        <v>5</v>
      </c>
      <c r="B241" s="55" t="s">
        <v>265</v>
      </c>
      <c r="C241" s="55"/>
      <c r="D241" s="55"/>
      <c r="E241" s="55"/>
      <c r="F241" s="55"/>
    </row>
    <row r="242" spans="1:6">
      <c r="A242" s="55"/>
      <c r="B242" s="55"/>
      <c r="C242" s="55"/>
      <c r="D242" s="55"/>
      <c r="E242" s="55"/>
      <c r="F242" s="55"/>
    </row>
    <row r="243" spans="1:6">
      <c r="A243" s="55"/>
      <c r="B243" s="55"/>
      <c r="C243" s="55" t="s">
        <v>201</v>
      </c>
      <c r="D243" s="55">
        <v>2</v>
      </c>
      <c r="E243" s="1103"/>
      <c r="F243" s="1103">
        <f>D243*E243</f>
        <v>0</v>
      </c>
    </row>
    <row r="244" spans="1:6" ht="42.75">
      <c r="A244" s="55">
        <v>6</v>
      </c>
      <c r="B244" s="55" t="s">
        <v>266</v>
      </c>
      <c r="C244" s="55"/>
      <c r="D244" s="55"/>
      <c r="E244" s="55"/>
      <c r="F244" s="55"/>
    </row>
    <row r="245" spans="1:6">
      <c r="A245" s="55"/>
      <c r="B245" s="55" t="s">
        <v>267</v>
      </c>
      <c r="C245" s="55"/>
      <c r="D245" s="55"/>
      <c r="E245" s="55"/>
      <c r="F245" s="55"/>
    </row>
    <row r="246" spans="1:6">
      <c r="A246" s="55"/>
      <c r="B246" s="81"/>
      <c r="C246" s="55" t="s">
        <v>201</v>
      </c>
      <c r="D246" s="55">
        <v>1</v>
      </c>
      <c r="E246" s="1103"/>
      <c r="F246" s="1103">
        <f>D246*E246</f>
        <v>0</v>
      </c>
    </row>
    <row r="247" spans="1:6" ht="42" customHeight="1">
      <c r="A247" s="55">
        <v>7</v>
      </c>
      <c r="B247" s="55" t="s">
        <v>268</v>
      </c>
      <c r="C247" s="55"/>
      <c r="D247" s="55"/>
      <c r="E247" s="55"/>
      <c r="F247" s="55"/>
    </row>
    <row r="248" spans="1:6">
      <c r="A248" s="55"/>
      <c r="B248" s="55"/>
      <c r="C248" s="55" t="s">
        <v>201</v>
      </c>
      <c r="D248" s="55">
        <v>1</v>
      </c>
      <c r="E248" s="1103"/>
      <c r="F248" s="1103">
        <f>D248*E248</f>
        <v>0</v>
      </c>
    </row>
    <row r="249" spans="1:6" ht="27.75" customHeight="1">
      <c r="A249" s="55">
        <v>8</v>
      </c>
      <c r="B249" s="55" t="s">
        <v>269</v>
      </c>
      <c r="C249" s="55"/>
      <c r="D249" s="55"/>
      <c r="E249" s="55"/>
      <c r="F249" s="55"/>
    </row>
    <row r="250" spans="1:6">
      <c r="A250" s="55"/>
      <c r="B250" s="55"/>
      <c r="C250" s="55" t="s">
        <v>201</v>
      </c>
      <c r="D250" s="55">
        <v>5</v>
      </c>
      <c r="E250" s="1103"/>
      <c r="F250" s="1103">
        <f t="shared" ref="F250:F251" si="7">D250*E250</f>
        <v>0</v>
      </c>
    </row>
    <row r="251" spans="1:6" ht="28.5">
      <c r="A251" s="55">
        <v>9</v>
      </c>
      <c r="B251" s="55" t="s">
        <v>486</v>
      </c>
      <c r="C251" s="55" t="s">
        <v>271</v>
      </c>
      <c r="D251" s="55">
        <v>1</v>
      </c>
      <c r="E251" s="1103"/>
      <c r="F251" s="1103">
        <f t="shared" si="7"/>
        <v>0</v>
      </c>
    </row>
    <row r="252" spans="1:6" ht="27.75" customHeight="1">
      <c r="A252" s="55">
        <v>10</v>
      </c>
      <c r="B252" s="55" t="s">
        <v>272</v>
      </c>
      <c r="C252" s="55" t="s">
        <v>271</v>
      </c>
      <c r="D252" s="55"/>
      <c r="E252" s="55"/>
      <c r="F252" s="55"/>
    </row>
    <row r="253" spans="1:6">
      <c r="A253" s="55"/>
      <c r="B253" s="55"/>
      <c r="C253" s="55"/>
      <c r="D253" s="55">
        <v>1</v>
      </c>
      <c r="E253" s="1103"/>
      <c r="F253" s="1103">
        <f>D253*E253</f>
        <v>0</v>
      </c>
    </row>
    <row r="254" spans="1:6" ht="18" customHeight="1">
      <c r="A254" s="977" t="s">
        <v>274</v>
      </c>
      <c r="B254" s="978"/>
      <c r="C254" s="978"/>
      <c r="D254" s="978"/>
      <c r="E254" s="979"/>
      <c r="F254" s="55">
        <f>SUM(F233:F253)</f>
        <v>0</v>
      </c>
    </row>
    <row r="255" spans="1:6">
      <c r="A255" s="971" t="s">
        <v>1697</v>
      </c>
      <c r="B255" s="971"/>
      <c r="C255" s="971"/>
      <c r="D255" s="971"/>
      <c r="E255" s="971"/>
      <c r="F255" s="3">
        <f>F254+F218+F190+F115</f>
        <v>0</v>
      </c>
    </row>
    <row r="256" spans="1:6" ht="15.75">
      <c r="A256" s="702" t="s">
        <v>1223</v>
      </c>
      <c r="B256" s="697"/>
      <c r="C256" s="703"/>
      <c r="D256" s="704"/>
      <c r="E256" s="705"/>
      <c r="F256" s="706"/>
    </row>
    <row r="257" spans="1:6">
      <c r="A257" s="286"/>
      <c r="B257" s="288"/>
      <c r="C257" s="1010"/>
      <c r="D257" s="289"/>
      <c r="E257" s="286"/>
      <c r="F257" s="286"/>
    </row>
    <row r="258" spans="1:6" ht="15.75">
      <c r="A258" s="290" t="s">
        <v>1224</v>
      </c>
      <c r="B258" s="778" t="s">
        <v>1225</v>
      </c>
      <c r="C258" s="779"/>
      <c r="D258" s="779"/>
      <c r="E258" s="779"/>
      <c r="F258" s="780"/>
    </row>
    <row r="259" spans="1:6">
      <c r="A259" s="286"/>
      <c r="B259" s="288"/>
      <c r="C259" s="1010"/>
      <c r="D259" s="289"/>
      <c r="E259" s="286"/>
      <c r="F259" s="286"/>
    </row>
    <row r="260" spans="1:6" ht="315">
      <c r="A260" s="287"/>
      <c r="B260" s="292" t="s">
        <v>1226</v>
      </c>
      <c r="C260" s="293"/>
      <c r="D260" s="294"/>
      <c r="E260" s="295"/>
      <c r="F260" s="296"/>
    </row>
    <row r="261" spans="1:6" ht="15.75" customHeight="1">
      <c r="A261" s="297" t="s">
        <v>1227</v>
      </c>
      <c r="B261" s="781" t="s">
        <v>1228</v>
      </c>
      <c r="C261" s="782"/>
      <c r="D261" s="782"/>
      <c r="E261" s="298"/>
      <c r="F261" s="299"/>
    </row>
    <row r="262" spans="1:6" ht="15.75">
      <c r="A262" s="287"/>
      <c r="B262" s="300"/>
      <c r="C262" s="301"/>
      <c r="D262" s="302"/>
      <c r="E262" s="300"/>
      <c r="F262" s="303"/>
    </row>
    <row r="263" spans="1:6" ht="15" customHeight="1">
      <c r="A263" s="304" t="s">
        <v>1229</v>
      </c>
      <c r="B263" s="304" t="s">
        <v>1230</v>
      </c>
      <c r="C263" s="783" t="s">
        <v>1231</v>
      </c>
      <c r="D263" s="1088" t="s">
        <v>1232</v>
      </c>
      <c r="E263" s="1089"/>
      <c r="F263" s="1090"/>
    </row>
    <row r="264" spans="1:6" ht="15">
      <c r="A264" s="305"/>
      <c r="B264" s="306"/>
      <c r="C264" s="784"/>
      <c r="D264" s="1091"/>
      <c r="E264" s="307"/>
      <c r="F264" s="307" t="s">
        <v>1234</v>
      </c>
    </row>
    <row r="265" spans="1:6" ht="15.75">
      <c r="A265" s="308" t="s">
        <v>1235</v>
      </c>
      <c r="B265" s="309" t="s">
        <v>1236</v>
      </c>
      <c r="C265" s="310"/>
      <c r="D265" s="311"/>
      <c r="E265" s="312"/>
      <c r="F265" s="312"/>
    </row>
    <row r="266" spans="1:6" ht="60">
      <c r="A266" s="308"/>
      <c r="B266" s="306" t="s">
        <v>1237</v>
      </c>
      <c r="C266" s="313"/>
      <c r="D266" s="311"/>
      <c r="E266" s="312"/>
      <c r="F266" s="312"/>
    </row>
    <row r="267" spans="1:6" ht="15.75">
      <c r="A267" s="314"/>
      <c r="B267" s="315"/>
      <c r="C267" s="316"/>
      <c r="D267" s="317"/>
      <c r="E267" s="318"/>
      <c r="F267" s="318"/>
    </row>
    <row r="268" spans="1:6" ht="31.5">
      <c r="A268" s="308" t="s">
        <v>1238</v>
      </c>
      <c r="B268" s="319" t="s">
        <v>1609</v>
      </c>
      <c r="C268" s="316"/>
      <c r="D268" s="317"/>
      <c r="E268" s="318"/>
      <c r="F268" s="318"/>
    </row>
    <row r="269" spans="1:6" ht="180">
      <c r="A269" s="320"/>
      <c r="B269" s="306" t="s">
        <v>1610</v>
      </c>
      <c r="C269" s="316"/>
      <c r="D269" s="317"/>
      <c r="E269" s="318"/>
      <c r="F269" s="318"/>
    </row>
    <row r="270" spans="1:6" ht="15">
      <c r="A270" s="320"/>
      <c r="B270" s="321"/>
      <c r="C270" s="316"/>
      <c r="D270" s="317"/>
      <c r="E270" s="318"/>
      <c r="F270" s="318"/>
    </row>
    <row r="271" spans="1:6" ht="110.25">
      <c r="A271" s="305"/>
      <c r="B271" s="319" t="s">
        <v>1241</v>
      </c>
      <c r="C271" s="313"/>
      <c r="D271" s="311"/>
      <c r="E271" s="312"/>
      <c r="F271" s="312"/>
    </row>
    <row r="272" spans="1:6" ht="15">
      <c r="A272" s="305"/>
      <c r="B272" s="306" t="s">
        <v>1242</v>
      </c>
      <c r="C272" s="313" t="s">
        <v>1243</v>
      </c>
      <c r="D272" s="311">
        <v>1</v>
      </c>
      <c r="E272" s="1103"/>
      <c r="F272" s="1103">
        <f>D272*E272</f>
        <v>0</v>
      </c>
    </row>
    <row r="273" spans="1:6" ht="15">
      <c r="A273" s="320"/>
      <c r="B273" s="321"/>
      <c r="C273" s="316"/>
      <c r="D273" s="317"/>
      <c r="E273" s="318"/>
      <c r="F273" s="318"/>
    </row>
    <row r="274" spans="1:6" ht="15.75">
      <c r="A274" s="320"/>
      <c r="B274" s="319" t="s">
        <v>1244</v>
      </c>
      <c r="C274" s="316"/>
      <c r="D274" s="317"/>
      <c r="E274" s="318"/>
      <c r="F274" s="318">
        <f>F272</f>
        <v>0</v>
      </c>
    </row>
    <row r="275" spans="1:6" ht="15">
      <c r="A275" s="320"/>
      <c r="B275" s="321"/>
      <c r="C275" s="316"/>
      <c r="D275" s="317"/>
      <c r="E275" s="318"/>
      <c r="F275" s="318"/>
    </row>
    <row r="276" spans="1:6" ht="15.75">
      <c r="A276" s="308" t="s">
        <v>1245</v>
      </c>
      <c r="B276" s="309" t="s">
        <v>1246</v>
      </c>
      <c r="C276" s="323"/>
      <c r="D276" s="324"/>
      <c r="E276" s="290"/>
      <c r="F276" s="290"/>
    </row>
    <row r="277" spans="1:6" ht="15.75">
      <c r="A277" s="308"/>
      <c r="B277" s="319"/>
      <c r="C277" s="323"/>
      <c r="D277" s="324"/>
      <c r="E277" s="290"/>
      <c r="F277" s="290"/>
    </row>
    <row r="278" spans="1:6" ht="90">
      <c r="A278" s="305">
        <v>1</v>
      </c>
      <c r="B278" s="306" t="s">
        <v>1247</v>
      </c>
      <c r="C278" s="313"/>
      <c r="D278" s="311"/>
      <c r="E278" s="312"/>
      <c r="F278" s="312"/>
    </row>
    <row r="279" spans="1:6" ht="15">
      <c r="A279" s="320"/>
      <c r="B279" s="321"/>
      <c r="C279" s="316"/>
      <c r="D279" s="317"/>
      <c r="E279" s="318"/>
      <c r="F279" s="318"/>
    </row>
    <row r="280" spans="1:6" ht="30">
      <c r="A280" s="320"/>
      <c r="B280" s="306" t="s">
        <v>1568</v>
      </c>
      <c r="C280" s="313" t="s">
        <v>74</v>
      </c>
      <c r="D280" s="311">
        <v>100</v>
      </c>
      <c r="E280" s="1103"/>
      <c r="F280" s="1103">
        <f t="shared" ref="F280:F285" si="8">D280*E280</f>
        <v>0</v>
      </c>
    </row>
    <row r="281" spans="1:6" ht="15">
      <c r="A281" s="320"/>
      <c r="B281" s="306" t="s">
        <v>1570</v>
      </c>
      <c r="C281" s="313" t="s">
        <v>74</v>
      </c>
      <c r="D281" s="311">
        <v>25</v>
      </c>
      <c r="E281" s="1103"/>
      <c r="F281" s="1103">
        <f t="shared" si="8"/>
        <v>0</v>
      </c>
    </row>
    <row r="282" spans="1:6" ht="15">
      <c r="A282" s="320"/>
      <c r="B282" s="306" t="s">
        <v>1571</v>
      </c>
      <c r="C282" s="313" t="s">
        <v>74</v>
      </c>
      <c r="D282" s="311">
        <v>15</v>
      </c>
      <c r="E282" s="1103"/>
      <c r="F282" s="1103">
        <f t="shared" si="8"/>
        <v>0</v>
      </c>
    </row>
    <row r="283" spans="1:6" ht="15">
      <c r="A283" s="320"/>
      <c r="B283" s="306" t="s">
        <v>1254</v>
      </c>
      <c r="C283" s="313" t="s">
        <v>74</v>
      </c>
      <c r="D283" s="311">
        <v>10</v>
      </c>
      <c r="E283" s="1103"/>
      <c r="F283" s="1103">
        <f t="shared" si="8"/>
        <v>0</v>
      </c>
    </row>
    <row r="284" spans="1:6" ht="15">
      <c r="A284" s="320"/>
      <c r="B284" s="306" t="s">
        <v>1256</v>
      </c>
      <c r="C284" s="313" t="s">
        <v>74</v>
      </c>
      <c r="D284" s="311">
        <v>20</v>
      </c>
      <c r="E284" s="1103"/>
      <c r="F284" s="1103">
        <f t="shared" si="8"/>
        <v>0</v>
      </c>
    </row>
    <row r="285" spans="1:6" ht="15">
      <c r="A285" s="320"/>
      <c r="B285" s="306" t="s">
        <v>1590</v>
      </c>
      <c r="C285" s="313" t="s">
        <v>74</v>
      </c>
      <c r="D285" s="311">
        <v>25</v>
      </c>
      <c r="E285" s="1103"/>
      <c r="F285" s="1103">
        <f t="shared" si="8"/>
        <v>0</v>
      </c>
    </row>
    <row r="286" spans="1:6" ht="15">
      <c r="A286" s="320"/>
      <c r="B286" s="321"/>
      <c r="C286" s="316"/>
      <c r="D286" s="317"/>
      <c r="E286" s="318"/>
      <c r="F286" s="318"/>
    </row>
    <row r="287" spans="1:6" ht="135">
      <c r="A287" s="325">
        <v>2</v>
      </c>
      <c r="B287" s="326" t="s">
        <v>1258</v>
      </c>
      <c r="C287" s="327"/>
      <c r="D287" s="328"/>
      <c r="E287" s="329"/>
      <c r="F287" s="329"/>
    </row>
    <row r="288" spans="1:6" ht="15">
      <c r="A288" s="325"/>
      <c r="B288" s="325"/>
      <c r="C288" s="327"/>
      <c r="D288" s="328"/>
      <c r="E288" s="329"/>
      <c r="F288" s="329"/>
    </row>
    <row r="289" spans="1:6" ht="15">
      <c r="A289" s="325"/>
      <c r="B289" s="325" t="s">
        <v>1259</v>
      </c>
      <c r="C289" s="327" t="s">
        <v>74</v>
      </c>
      <c r="D289" s="328">
        <v>100</v>
      </c>
      <c r="E289" s="1103"/>
      <c r="F289" s="1103">
        <f>D289*E289</f>
        <v>0</v>
      </c>
    </row>
    <row r="290" spans="1:6" ht="15">
      <c r="A290" s="320"/>
      <c r="B290" s="321"/>
      <c r="C290" s="316"/>
      <c r="D290" s="317"/>
      <c r="E290" s="318"/>
      <c r="F290" s="318"/>
    </row>
    <row r="291" spans="1:6" ht="45">
      <c r="A291" s="305">
        <v>3</v>
      </c>
      <c r="B291" s="306" t="s">
        <v>1260</v>
      </c>
      <c r="C291" s="1010" t="s">
        <v>474</v>
      </c>
      <c r="D291" s="1011">
        <v>7</v>
      </c>
      <c r="E291" s="1103"/>
      <c r="F291" s="1103">
        <f>D291*E291</f>
        <v>0</v>
      </c>
    </row>
    <row r="292" spans="1:6" ht="15">
      <c r="A292" s="320"/>
      <c r="B292" s="321"/>
      <c r="C292" s="331"/>
      <c r="D292" s="332"/>
      <c r="E292" s="318"/>
      <c r="F292" s="318"/>
    </row>
    <row r="293" spans="1:6" ht="30">
      <c r="A293" s="305">
        <v>4</v>
      </c>
      <c r="B293" s="306" t="s">
        <v>1261</v>
      </c>
      <c r="C293" s="313" t="s">
        <v>1262</v>
      </c>
      <c r="D293" s="311">
        <v>1</v>
      </c>
      <c r="E293" s="1103"/>
      <c r="F293" s="1103">
        <f>D293*E293</f>
        <v>0</v>
      </c>
    </row>
    <row r="294" spans="1:6" ht="15">
      <c r="A294" s="305"/>
      <c r="B294" s="306"/>
      <c r="C294" s="313"/>
      <c r="D294" s="311"/>
      <c r="E294" s="312"/>
      <c r="F294" s="318"/>
    </row>
    <row r="295" spans="1:6" ht="45">
      <c r="A295" s="305">
        <v>5</v>
      </c>
      <c r="B295" s="306" t="s">
        <v>1263</v>
      </c>
      <c r="C295" s="313" t="s">
        <v>1262</v>
      </c>
      <c r="D295" s="311">
        <v>1</v>
      </c>
      <c r="E295" s="1103"/>
      <c r="F295" s="1103">
        <f>D295*E295</f>
        <v>0</v>
      </c>
    </row>
    <row r="296" spans="1:6" ht="15.75">
      <c r="A296" s="320"/>
      <c r="B296" s="333" t="s">
        <v>1264</v>
      </c>
      <c r="C296" s="316"/>
      <c r="D296" s="317"/>
      <c r="E296" s="318"/>
      <c r="F296" s="334">
        <f>SUM(F280:F295)</f>
        <v>0</v>
      </c>
    </row>
    <row r="297" spans="1:6" ht="15.75">
      <c r="A297" s="320"/>
      <c r="B297" s="315"/>
      <c r="C297" s="316"/>
      <c r="D297" s="317"/>
      <c r="E297" s="318"/>
      <c r="F297" s="334"/>
    </row>
    <row r="298" spans="1:6" ht="15.75">
      <c r="A298" s="320"/>
      <c r="B298" s="314"/>
      <c r="C298" s="316"/>
      <c r="D298" s="317"/>
      <c r="E298" s="318"/>
      <c r="F298" s="318"/>
    </row>
    <row r="299" spans="1:6" ht="31.5">
      <c r="A299" s="308" t="s">
        <v>1265</v>
      </c>
      <c r="B299" s="309" t="s">
        <v>1266</v>
      </c>
      <c r="C299" s="323"/>
      <c r="D299" s="324"/>
      <c r="E299" s="290"/>
      <c r="F299" s="312"/>
    </row>
    <row r="300" spans="1:6" ht="15.75">
      <c r="A300" s="308"/>
      <c r="B300" s="319"/>
      <c r="C300" s="323"/>
      <c r="D300" s="324"/>
      <c r="E300" s="290"/>
      <c r="F300" s="312"/>
    </row>
    <row r="301" spans="1:6" ht="165">
      <c r="A301" s="305"/>
      <c r="B301" s="306" t="s">
        <v>1267</v>
      </c>
      <c r="C301" s="313"/>
      <c r="D301" s="311"/>
      <c r="E301" s="312"/>
      <c r="F301" s="312"/>
    </row>
    <row r="302" spans="1:6" ht="105">
      <c r="A302" s="305">
        <v>1</v>
      </c>
      <c r="B302" s="306" t="s">
        <v>1268</v>
      </c>
      <c r="C302" s="313"/>
      <c r="D302" s="311"/>
      <c r="E302" s="312"/>
      <c r="F302" s="312"/>
    </row>
    <row r="303" spans="1:6" ht="15">
      <c r="A303" s="305"/>
      <c r="B303" s="306" t="s">
        <v>1269</v>
      </c>
      <c r="C303" s="313" t="s">
        <v>74</v>
      </c>
      <c r="D303" s="311">
        <v>10</v>
      </c>
      <c r="E303" s="1103"/>
      <c r="F303" s="1103">
        <f t="shared" ref="F303:F307" si="9">D303*E303</f>
        <v>0</v>
      </c>
    </row>
    <row r="304" spans="1:6" ht="15">
      <c r="A304" s="305"/>
      <c r="B304" s="306" t="s">
        <v>1270</v>
      </c>
      <c r="C304" s="313" t="s">
        <v>74</v>
      </c>
      <c r="D304" s="311">
        <v>30</v>
      </c>
      <c r="E304" s="1103"/>
      <c r="F304" s="1103">
        <f t="shared" si="9"/>
        <v>0</v>
      </c>
    </row>
    <row r="305" spans="1:6" ht="15">
      <c r="A305" s="305"/>
      <c r="B305" s="306" t="s">
        <v>1574</v>
      </c>
      <c r="C305" s="313" t="s">
        <v>74</v>
      </c>
      <c r="D305" s="311">
        <v>20</v>
      </c>
      <c r="E305" s="1103"/>
      <c r="F305" s="1103">
        <f t="shared" si="9"/>
        <v>0</v>
      </c>
    </row>
    <row r="306" spans="1:6" ht="15">
      <c r="A306" s="320"/>
      <c r="B306" s="306" t="s">
        <v>1271</v>
      </c>
      <c r="C306" s="313" t="s">
        <v>74</v>
      </c>
      <c r="D306" s="311">
        <v>30</v>
      </c>
      <c r="E306" s="1103"/>
      <c r="F306" s="1103">
        <f t="shared" si="9"/>
        <v>0</v>
      </c>
    </row>
    <row r="307" spans="1:6" ht="15">
      <c r="A307" s="320"/>
      <c r="B307" s="306" t="s">
        <v>1575</v>
      </c>
      <c r="C307" s="313" t="s">
        <v>74</v>
      </c>
      <c r="D307" s="311">
        <v>20</v>
      </c>
      <c r="E307" s="1103"/>
      <c r="F307" s="1103">
        <f t="shared" si="9"/>
        <v>0</v>
      </c>
    </row>
    <row r="308" spans="1:6" ht="15">
      <c r="A308" s="320"/>
      <c r="B308" s="321"/>
      <c r="C308" s="316"/>
      <c r="D308" s="317"/>
      <c r="E308" s="318"/>
      <c r="F308" s="318"/>
    </row>
    <row r="309" spans="1:6" ht="90">
      <c r="A309" s="305">
        <v>2</v>
      </c>
      <c r="B309" s="306" t="s">
        <v>1272</v>
      </c>
      <c r="C309" s="313"/>
      <c r="D309" s="311"/>
      <c r="E309" s="312"/>
      <c r="F309" s="312"/>
    </row>
    <row r="310" spans="1:6" ht="30">
      <c r="A310" s="305"/>
      <c r="B310" s="306" t="s">
        <v>1273</v>
      </c>
      <c r="C310" s="313" t="s">
        <v>74</v>
      </c>
      <c r="D310" s="311">
        <v>15</v>
      </c>
      <c r="E310" s="1103"/>
      <c r="F310" s="1103">
        <f>D310*E310</f>
        <v>0</v>
      </c>
    </row>
    <row r="311" spans="1:6" ht="15">
      <c r="A311" s="305"/>
      <c r="B311" s="306"/>
      <c r="C311" s="313"/>
      <c r="D311" s="311"/>
      <c r="E311" s="312"/>
      <c r="F311" s="312"/>
    </row>
    <row r="312" spans="1:6" ht="15">
      <c r="A312" s="305">
        <v>3</v>
      </c>
      <c r="B312" s="306" t="s">
        <v>1274</v>
      </c>
      <c r="C312" s="313" t="s">
        <v>1275</v>
      </c>
      <c r="D312" s="311">
        <v>1</v>
      </c>
      <c r="E312" s="1103"/>
      <c r="F312" s="1103">
        <f>D312*E312</f>
        <v>0</v>
      </c>
    </row>
    <row r="313" spans="1:6" ht="15.75">
      <c r="A313" s="305"/>
      <c r="B313" s="333" t="s">
        <v>1276</v>
      </c>
      <c r="C313" s="313"/>
      <c r="D313" s="311"/>
      <c r="E313" s="312"/>
      <c r="F313" s="312">
        <f>SUM(F301:F312)</f>
        <v>0</v>
      </c>
    </row>
    <row r="314" spans="1:6" ht="15">
      <c r="A314" s="320"/>
      <c r="B314" s="321"/>
      <c r="C314" s="316"/>
      <c r="D314" s="317"/>
      <c r="E314" s="318"/>
      <c r="F314" s="318"/>
    </row>
    <row r="315" spans="1:6" ht="15">
      <c r="A315" s="320"/>
      <c r="B315" s="321"/>
      <c r="C315" s="316"/>
      <c r="D315" s="317"/>
      <c r="E315" s="318"/>
      <c r="F315" s="318"/>
    </row>
    <row r="316" spans="1:6" ht="15">
      <c r="A316" s="320"/>
      <c r="B316" s="321"/>
      <c r="C316" s="316"/>
      <c r="D316" s="317"/>
      <c r="E316" s="318"/>
      <c r="F316" s="318"/>
    </row>
    <row r="317" spans="1:6" ht="15">
      <c r="A317" s="320"/>
      <c r="B317" s="321"/>
      <c r="C317" s="316"/>
      <c r="D317" s="317"/>
      <c r="E317" s="318"/>
      <c r="F317" s="318"/>
    </row>
    <row r="318" spans="1:6" ht="15">
      <c r="A318" s="320"/>
      <c r="B318" s="321"/>
      <c r="C318" s="316"/>
      <c r="D318" s="317"/>
      <c r="E318" s="318"/>
      <c r="F318" s="318"/>
    </row>
    <row r="319" spans="1:6" ht="15.75">
      <c r="A319" s="308" t="s">
        <v>1277</v>
      </c>
      <c r="B319" s="309" t="s">
        <v>1278</v>
      </c>
      <c r="C319" s="313"/>
      <c r="D319" s="311"/>
      <c r="E319" s="312"/>
      <c r="F319" s="312"/>
    </row>
    <row r="320" spans="1:6" ht="15.75">
      <c r="A320" s="308"/>
      <c r="B320" s="319"/>
      <c r="C320" s="313"/>
      <c r="D320" s="311"/>
      <c r="E320" s="312"/>
      <c r="F320" s="312"/>
    </row>
    <row r="321" spans="1:6" ht="30">
      <c r="A321" s="305"/>
      <c r="B321" s="306" t="s">
        <v>1279</v>
      </c>
      <c r="C321" s="313"/>
      <c r="D321" s="311"/>
      <c r="E321" s="312"/>
      <c r="F321" s="312"/>
    </row>
    <row r="322" spans="1:6" ht="15">
      <c r="A322" s="305"/>
      <c r="B322" s="306"/>
      <c r="C322" s="313"/>
      <c r="D322" s="311"/>
      <c r="E322" s="312"/>
      <c r="F322" s="312"/>
    </row>
    <row r="323" spans="1:6" ht="315.75">
      <c r="A323" s="305">
        <v>1</v>
      </c>
      <c r="B323" s="306" t="s">
        <v>1591</v>
      </c>
      <c r="C323" s="313" t="s">
        <v>1243</v>
      </c>
      <c r="D323" s="311">
        <v>2</v>
      </c>
      <c r="E323" s="1103"/>
      <c r="F323" s="1103">
        <f>D323*E323</f>
        <v>0</v>
      </c>
    </row>
    <row r="324" spans="1:6" ht="15">
      <c r="A324" s="305"/>
      <c r="B324" s="306"/>
      <c r="C324" s="313"/>
      <c r="D324" s="311"/>
      <c r="E324" s="312"/>
      <c r="F324" s="318"/>
    </row>
    <row r="325" spans="1:6" ht="315.75">
      <c r="A325" s="305" t="s">
        <v>1371</v>
      </c>
      <c r="B325" s="306" t="s">
        <v>1592</v>
      </c>
      <c r="C325" s="313" t="s">
        <v>1243</v>
      </c>
      <c r="D325" s="311">
        <v>2</v>
      </c>
      <c r="E325" s="1103"/>
      <c r="F325" s="1103">
        <f>D325*E325</f>
        <v>0</v>
      </c>
    </row>
    <row r="326" spans="1:6" ht="15">
      <c r="A326" s="305"/>
      <c r="B326" s="306"/>
      <c r="C326" s="313"/>
      <c r="D326" s="311"/>
      <c r="E326" s="318"/>
      <c r="F326" s="318"/>
    </row>
    <row r="327" spans="1:6" ht="255.75">
      <c r="A327" s="305" t="s">
        <v>1282</v>
      </c>
      <c r="B327" s="319" t="s">
        <v>1281</v>
      </c>
      <c r="C327" s="313" t="s">
        <v>1243</v>
      </c>
      <c r="D327" s="311">
        <v>3</v>
      </c>
      <c r="E327" s="1103"/>
      <c r="F327" s="1103">
        <f>D327*E327</f>
        <v>0</v>
      </c>
    </row>
    <row r="328" spans="1:6" ht="15">
      <c r="A328" s="320"/>
      <c r="B328" s="321"/>
      <c r="C328" s="316"/>
      <c r="D328" s="317"/>
      <c r="E328" s="318"/>
      <c r="F328" s="318"/>
    </row>
    <row r="329" spans="1:6" ht="409.5">
      <c r="A329" s="305" t="s">
        <v>1286</v>
      </c>
      <c r="B329" s="336" t="s">
        <v>1576</v>
      </c>
      <c r="C329" s="313" t="s">
        <v>1243</v>
      </c>
      <c r="D329" s="311">
        <v>1</v>
      </c>
      <c r="E329" s="1103"/>
      <c r="F329" s="1103">
        <f>D329*E329</f>
        <v>0</v>
      </c>
    </row>
    <row r="330" spans="1:6" ht="15">
      <c r="A330" s="305"/>
      <c r="B330" s="336"/>
      <c r="C330" s="313"/>
      <c r="D330" s="311"/>
      <c r="E330" s="312"/>
      <c r="F330" s="312"/>
    </row>
    <row r="331" spans="1:6" ht="285.75">
      <c r="A331" s="305" t="s">
        <v>1288</v>
      </c>
      <c r="B331" s="336" t="s">
        <v>1287</v>
      </c>
      <c r="C331" s="313" t="s">
        <v>1243</v>
      </c>
      <c r="D331" s="311">
        <v>1</v>
      </c>
      <c r="E331" s="1103"/>
      <c r="F331" s="1103">
        <f>D331*E331</f>
        <v>0</v>
      </c>
    </row>
    <row r="332" spans="1:6" ht="15">
      <c r="A332" s="320"/>
      <c r="B332" s="335"/>
      <c r="C332" s="316"/>
      <c r="D332" s="317"/>
      <c r="E332" s="318"/>
      <c r="F332" s="318"/>
    </row>
    <row r="333" spans="1:6" ht="90">
      <c r="A333" s="305" t="s">
        <v>1290</v>
      </c>
      <c r="B333" s="306" t="s">
        <v>1289</v>
      </c>
      <c r="C333" s="313" t="s">
        <v>1243</v>
      </c>
      <c r="D333" s="311">
        <v>1</v>
      </c>
      <c r="E333" s="1103"/>
      <c r="F333" s="1103">
        <f>D333*E333</f>
        <v>0</v>
      </c>
    </row>
    <row r="334" spans="1:6" ht="15">
      <c r="A334" s="305"/>
      <c r="B334" s="306"/>
      <c r="C334" s="313"/>
      <c r="D334" s="311"/>
      <c r="E334" s="312"/>
      <c r="F334" s="312"/>
    </row>
    <row r="335" spans="1:6" ht="30">
      <c r="A335" s="305" t="s">
        <v>1293</v>
      </c>
      <c r="B335" s="306" t="s">
        <v>1291</v>
      </c>
      <c r="C335" s="313" t="s">
        <v>1292</v>
      </c>
      <c r="D335" s="311">
        <v>1</v>
      </c>
      <c r="E335" s="1103"/>
      <c r="F335" s="1103">
        <f>D335*E335</f>
        <v>0</v>
      </c>
    </row>
    <row r="336" spans="1:6" ht="15">
      <c r="A336" s="305"/>
      <c r="B336" s="306"/>
      <c r="C336" s="313"/>
      <c r="D336" s="311"/>
      <c r="E336" s="312"/>
      <c r="F336" s="312"/>
    </row>
    <row r="337" spans="1:6" ht="45">
      <c r="A337" s="305" t="s">
        <v>1327</v>
      </c>
      <c r="B337" s="306" t="s">
        <v>1294</v>
      </c>
      <c r="C337" s="313" t="s">
        <v>1292</v>
      </c>
      <c r="D337" s="311">
        <v>1</v>
      </c>
      <c r="E337" s="1103"/>
      <c r="F337" s="1103">
        <f>D337*E337</f>
        <v>0</v>
      </c>
    </row>
    <row r="338" spans="1:6" ht="15.75">
      <c r="A338" s="337"/>
      <c r="B338" s="333" t="s">
        <v>1295</v>
      </c>
      <c r="C338" s="338"/>
      <c r="D338" s="339"/>
      <c r="E338" s="3"/>
      <c r="F338" s="312">
        <f>SUM(F323:F337)</f>
        <v>0</v>
      </c>
    </row>
    <row r="339" spans="1:6" ht="15">
      <c r="A339" s="320"/>
      <c r="B339" s="321"/>
      <c r="C339" s="316"/>
      <c r="D339" s="317"/>
      <c r="E339" s="318"/>
      <c r="F339" s="318"/>
    </row>
    <row r="340" spans="1:6" ht="15">
      <c r="A340" s="320"/>
      <c r="B340" s="321"/>
      <c r="C340" s="316"/>
      <c r="D340" s="317"/>
      <c r="E340" s="318"/>
      <c r="F340" s="318"/>
    </row>
    <row r="341" spans="1:6" ht="31.5">
      <c r="A341" s="308" t="s">
        <v>1296</v>
      </c>
      <c r="B341" s="309" t="s">
        <v>1297</v>
      </c>
      <c r="C341" s="313"/>
      <c r="D341" s="311"/>
      <c r="E341" s="312"/>
      <c r="F341" s="312"/>
    </row>
    <row r="342" spans="1:6" ht="15.75">
      <c r="A342" s="337"/>
      <c r="B342" s="308"/>
      <c r="C342" s="323"/>
      <c r="D342" s="324"/>
      <c r="E342" s="312"/>
      <c r="F342" s="312"/>
    </row>
    <row r="343" spans="1:6" ht="15.75">
      <c r="A343" s="308" t="s">
        <v>1298</v>
      </c>
      <c r="B343" s="308" t="s">
        <v>1299</v>
      </c>
      <c r="C343" s="323"/>
      <c r="D343" s="324"/>
      <c r="E343" s="312"/>
      <c r="F343" s="312"/>
    </row>
    <row r="344" spans="1:6" ht="195">
      <c r="A344" s="305" t="s">
        <v>1300</v>
      </c>
      <c r="B344" s="306" t="s">
        <v>1593</v>
      </c>
      <c r="C344" s="313" t="s">
        <v>1243</v>
      </c>
      <c r="D344" s="311">
        <v>7</v>
      </c>
      <c r="E344" s="1103"/>
      <c r="F344" s="1103">
        <f>D344*E344</f>
        <v>0</v>
      </c>
    </row>
    <row r="345" spans="1:6" ht="15">
      <c r="A345" s="320"/>
      <c r="B345" s="321"/>
      <c r="C345" s="316"/>
      <c r="D345" s="317"/>
      <c r="E345" s="318"/>
      <c r="F345" s="318"/>
    </row>
    <row r="346" spans="1:6" ht="195">
      <c r="A346" s="305" t="s">
        <v>1302</v>
      </c>
      <c r="B346" s="306" t="s">
        <v>1303</v>
      </c>
      <c r="C346" s="313" t="s">
        <v>1243</v>
      </c>
      <c r="D346" s="311">
        <v>3</v>
      </c>
      <c r="E346" s="1103"/>
      <c r="F346" s="1103">
        <f>D346*E346</f>
        <v>0</v>
      </c>
    </row>
    <row r="347" spans="1:6" ht="15">
      <c r="A347" s="337"/>
      <c r="B347" s="321"/>
      <c r="C347" s="313"/>
      <c r="D347" s="289"/>
      <c r="E347" s="318"/>
      <c r="F347" s="318"/>
    </row>
    <row r="348" spans="1:6" ht="120">
      <c r="A348" s="305" t="s">
        <v>1304</v>
      </c>
      <c r="B348" s="306" t="s">
        <v>1305</v>
      </c>
      <c r="C348" s="313" t="s">
        <v>1306</v>
      </c>
      <c r="D348" s="311">
        <v>20</v>
      </c>
      <c r="E348" s="1103"/>
      <c r="F348" s="1103">
        <f>D348*E348</f>
        <v>0</v>
      </c>
    </row>
    <row r="349" spans="1:6" ht="15">
      <c r="A349" s="320"/>
      <c r="B349" s="321"/>
      <c r="C349" s="316"/>
      <c r="D349" s="317"/>
      <c r="E349" s="318"/>
      <c r="F349" s="318"/>
    </row>
    <row r="350" spans="1:6" ht="105">
      <c r="A350" s="305" t="s">
        <v>1307</v>
      </c>
      <c r="B350" s="306" t="s">
        <v>1308</v>
      </c>
      <c r="C350" s="313" t="s">
        <v>1306</v>
      </c>
      <c r="D350" s="311">
        <v>30</v>
      </c>
      <c r="E350" s="1103"/>
      <c r="F350" s="1103">
        <f>D350*E350</f>
        <v>0</v>
      </c>
    </row>
    <row r="351" spans="1:6" ht="15">
      <c r="A351" s="337"/>
      <c r="B351" s="321"/>
      <c r="C351" s="316"/>
      <c r="D351" s="317"/>
      <c r="E351" s="318"/>
      <c r="F351" s="318"/>
    </row>
    <row r="352" spans="1:6" ht="30">
      <c r="A352" s="325" t="s">
        <v>1309</v>
      </c>
      <c r="B352" s="326" t="s">
        <v>1310</v>
      </c>
      <c r="C352" s="327"/>
      <c r="D352" s="328"/>
      <c r="E352" s="329"/>
      <c r="F352" s="329"/>
    </row>
    <row r="353" spans="1:6" ht="15">
      <c r="A353" s="325"/>
      <c r="B353" s="326" t="s">
        <v>1311</v>
      </c>
      <c r="C353" s="327" t="s">
        <v>1243</v>
      </c>
      <c r="D353" s="328">
        <v>1</v>
      </c>
      <c r="E353" s="1103"/>
      <c r="F353" s="1103">
        <f t="shared" ref="F353:F354" si="10">D353*E353</f>
        <v>0</v>
      </c>
    </row>
    <row r="354" spans="1:6" ht="15">
      <c r="A354" s="325"/>
      <c r="B354" s="326" t="s">
        <v>1312</v>
      </c>
      <c r="C354" s="327" t="s">
        <v>1243</v>
      </c>
      <c r="D354" s="328">
        <v>1</v>
      </c>
      <c r="E354" s="1103"/>
      <c r="F354" s="1103">
        <f t="shared" si="10"/>
        <v>0</v>
      </c>
    </row>
    <row r="355" spans="1:6" ht="15">
      <c r="A355" s="305"/>
      <c r="B355" s="306"/>
      <c r="C355" s="313"/>
      <c r="D355" s="311"/>
      <c r="E355" s="312"/>
      <c r="F355" s="318"/>
    </row>
    <row r="356" spans="1:6" ht="75">
      <c r="A356" s="305"/>
      <c r="B356" s="306" t="s">
        <v>1313</v>
      </c>
      <c r="C356" s="313" t="s">
        <v>1243</v>
      </c>
      <c r="D356" s="311">
        <v>2</v>
      </c>
      <c r="E356" s="1103"/>
      <c r="F356" s="1103">
        <f>D356*E356</f>
        <v>0</v>
      </c>
    </row>
    <row r="357" spans="1:6" ht="15">
      <c r="A357" s="305"/>
      <c r="B357" s="306"/>
      <c r="C357" s="313"/>
      <c r="D357" s="311"/>
      <c r="E357" s="312"/>
      <c r="F357" s="318"/>
    </row>
    <row r="358" spans="1:6" ht="90">
      <c r="A358" s="305"/>
      <c r="B358" s="306" t="s">
        <v>1577</v>
      </c>
      <c r="C358" s="313" t="s">
        <v>1243</v>
      </c>
      <c r="D358" s="311">
        <v>1</v>
      </c>
      <c r="E358" s="1103"/>
      <c r="F358" s="1103">
        <f>D358*E358</f>
        <v>0</v>
      </c>
    </row>
    <row r="359" spans="1:6" ht="15">
      <c r="A359" s="305"/>
      <c r="B359" s="306"/>
      <c r="C359" s="313"/>
      <c r="D359" s="311"/>
      <c r="E359" s="312"/>
      <c r="F359" s="318"/>
    </row>
    <row r="360" spans="1:6" ht="75">
      <c r="A360" s="305"/>
      <c r="B360" s="306" t="s">
        <v>1314</v>
      </c>
      <c r="C360" s="313" t="s">
        <v>1243</v>
      </c>
      <c r="D360" s="311">
        <v>1</v>
      </c>
      <c r="E360" s="1103"/>
      <c r="F360" s="1103">
        <f>D360*E360</f>
        <v>0</v>
      </c>
    </row>
    <row r="361" spans="1:6" ht="15">
      <c r="A361" s="305"/>
      <c r="B361" s="306"/>
      <c r="C361" s="313"/>
      <c r="D361" s="311"/>
      <c r="E361" s="312"/>
      <c r="F361" s="318"/>
    </row>
    <row r="362" spans="1:6" ht="75">
      <c r="A362" s="305"/>
      <c r="B362" s="306" t="s">
        <v>1315</v>
      </c>
      <c r="C362" s="313" t="s">
        <v>1243</v>
      </c>
      <c r="D362" s="311">
        <v>1</v>
      </c>
      <c r="E362" s="1103"/>
      <c r="F362" s="1103">
        <f>D362*E362</f>
        <v>0</v>
      </c>
    </row>
    <row r="363" spans="1:6" ht="15">
      <c r="A363" s="320"/>
      <c r="B363" s="321"/>
      <c r="C363" s="316"/>
      <c r="D363" s="317"/>
      <c r="E363" s="318"/>
      <c r="F363" s="318"/>
    </row>
    <row r="364" spans="1:6" ht="15">
      <c r="A364" s="305">
        <v>11</v>
      </c>
      <c r="B364" s="306" t="s">
        <v>1274</v>
      </c>
      <c r="C364" s="313" t="s">
        <v>1275</v>
      </c>
      <c r="D364" s="311">
        <v>1</v>
      </c>
      <c r="E364" s="1103"/>
      <c r="F364" s="1103">
        <f>D364*E364</f>
        <v>0</v>
      </c>
    </row>
    <row r="365" spans="1:6" ht="15">
      <c r="A365" s="305"/>
      <c r="B365" s="306"/>
      <c r="C365" s="313"/>
      <c r="D365" s="311"/>
      <c r="E365" s="312"/>
      <c r="F365" s="312"/>
    </row>
    <row r="366" spans="1:6" ht="45">
      <c r="A366" s="305">
        <v>12</v>
      </c>
      <c r="B366" s="306" t="s">
        <v>1316</v>
      </c>
      <c r="C366" s="313" t="s">
        <v>1275</v>
      </c>
      <c r="D366" s="311">
        <v>1</v>
      </c>
      <c r="E366" s="1103"/>
      <c r="F366" s="1103">
        <f>D366*E366</f>
        <v>0</v>
      </c>
    </row>
    <row r="367" spans="1:6" ht="15.75">
      <c r="A367" s="337"/>
      <c r="B367" s="333" t="s">
        <v>1317</v>
      </c>
      <c r="C367" s="313"/>
      <c r="D367" s="289"/>
      <c r="E367" s="318"/>
      <c r="F367" s="318">
        <f>SUM(F344:F366)</f>
        <v>0</v>
      </c>
    </row>
    <row r="368" spans="1:6" ht="15.75">
      <c r="A368" s="320"/>
      <c r="B368" s="315"/>
      <c r="C368" s="316"/>
      <c r="D368" s="317"/>
      <c r="E368" s="318"/>
      <c r="F368" s="318"/>
    </row>
    <row r="369" spans="1:6">
      <c r="A369" s="279"/>
      <c r="B369" s="279"/>
      <c r="C369" s="340"/>
      <c r="D369" s="341"/>
    </row>
    <row r="370" spans="1:6">
      <c r="A370" s="279"/>
      <c r="B370" s="279"/>
      <c r="C370" s="340"/>
      <c r="D370" s="341"/>
    </row>
    <row r="371" spans="1:6">
      <c r="A371" s="279"/>
      <c r="B371" s="279"/>
      <c r="C371" s="340"/>
      <c r="D371" s="341"/>
    </row>
    <row r="372" spans="1:6" ht="15.75">
      <c r="A372" s="314"/>
      <c r="B372" s="342"/>
      <c r="C372" s="316"/>
      <c r="D372" s="317"/>
      <c r="E372" s="318"/>
      <c r="F372" s="318"/>
    </row>
    <row r="373" spans="1:6" ht="47.25">
      <c r="A373" s="308" t="s">
        <v>1318</v>
      </c>
      <c r="B373" s="309" t="s">
        <v>1319</v>
      </c>
      <c r="C373" s="316"/>
      <c r="D373" s="343"/>
      <c r="E373" s="344"/>
      <c r="F373" s="344"/>
    </row>
    <row r="374" spans="1:6" ht="15.75">
      <c r="A374" s="320"/>
      <c r="B374" s="315"/>
      <c r="C374" s="316"/>
      <c r="D374" s="317"/>
      <c r="E374" s="318"/>
      <c r="F374" s="318"/>
    </row>
    <row r="375" spans="1:6" ht="180">
      <c r="A375" s="325">
        <v>1</v>
      </c>
      <c r="B375" s="326" t="s">
        <v>1320</v>
      </c>
      <c r="C375" s="327" t="s">
        <v>1306</v>
      </c>
      <c r="D375" s="328">
        <v>11</v>
      </c>
      <c r="E375" s="1103"/>
      <c r="F375" s="1103">
        <f>D375*E375</f>
        <v>0</v>
      </c>
    </row>
    <row r="376" spans="1:6" ht="15">
      <c r="A376" s="345"/>
      <c r="B376" s="326"/>
      <c r="C376" s="346"/>
      <c r="D376" s="347"/>
      <c r="E376" s="329"/>
      <c r="F376" s="329"/>
    </row>
    <row r="377" spans="1:6" ht="165">
      <c r="A377" s="325">
        <v>2</v>
      </c>
      <c r="B377" s="326" t="s">
        <v>1321</v>
      </c>
      <c r="C377" s="327" t="s">
        <v>1306</v>
      </c>
      <c r="D377" s="328">
        <v>5</v>
      </c>
      <c r="E377" s="1103"/>
      <c r="F377" s="1103">
        <f>D377*E377</f>
        <v>0</v>
      </c>
    </row>
    <row r="378" spans="1:6" ht="15.75">
      <c r="A378" s="279"/>
      <c r="B378" s="315"/>
      <c r="C378" s="340"/>
      <c r="D378" s="341"/>
      <c r="E378" s="318"/>
      <c r="F378" s="318"/>
    </row>
    <row r="379" spans="1:6" ht="105">
      <c r="A379" s="305" t="s">
        <v>1282</v>
      </c>
      <c r="B379" s="306" t="s">
        <v>1322</v>
      </c>
      <c r="C379" s="313" t="s">
        <v>1306</v>
      </c>
      <c r="D379" s="311">
        <v>5</v>
      </c>
      <c r="E379" s="1103"/>
      <c r="F379" s="1103">
        <f>D379*E379</f>
        <v>0</v>
      </c>
    </row>
    <row r="380" spans="1:6" ht="15">
      <c r="A380" s="279"/>
      <c r="B380" s="321"/>
      <c r="C380" s="316"/>
      <c r="D380" s="317"/>
      <c r="E380" s="318"/>
      <c r="F380" s="318"/>
    </row>
    <row r="381" spans="1:6" ht="105">
      <c r="A381" s="305" t="s">
        <v>1284</v>
      </c>
      <c r="B381" s="306" t="s">
        <v>1578</v>
      </c>
      <c r="C381" s="313" t="s">
        <v>1306</v>
      </c>
      <c r="D381" s="311">
        <v>20</v>
      </c>
      <c r="E381" s="1103"/>
      <c r="F381" s="1103">
        <f>D381*E381</f>
        <v>0</v>
      </c>
    </row>
    <row r="382" spans="1:6" ht="15">
      <c r="A382" s="320"/>
      <c r="B382" s="321"/>
      <c r="C382" s="340"/>
      <c r="D382" s="341"/>
      <c r="E382" s="318"/>
      <c r="F382" s="318"/>
    </row>
    <row r="383" spans="1:6" ht="45">
      <c r="A383" s="305" t="s">
        <v>1286</v>
      </c>
      <c r="B383" s="306" t="s">
        <v>1324</v>
      </c>
      <c r="C383" s="313" t="s">
        <v>1243</v>
      </c>
      <c r="D383" s="311">
        <v>1</v>
      </c>
      <c r="E383" s="1103"/>
      <c r="F383" s="1103">
        <f>D383*E383</f>
        <v>0</v>
      </c>
    </row>
    <row r="384" spans="1:6" ht="15">
      <c r="A384" s="305"/>
      <c r="B384" s="306"/>
      <c r="C384" s="313"/>
      <c r="D384" s="311"/>
      <c r="E384" s="312"/>
      <c r="F384" s="312"/>
    </row>
    <row r="385" spans="1:6" ht="45">
      <c r="A385" s="305" t="s">
        <v>1288</v>
      </c>
      <c r="B385" s="306" t="s">
        <v>1325</v>
      </c>
      <c r="C385" s="313" t="s">
        <v>1243</v>
      </c>
      <c r="D385" s="311">
        <v>1</v>
      </c>
      <c r="E385" s="1103"/>
      <c r="F385" s="1103">
        <f>D385*E385</f>
        <v>0</v>
      </c>
    </row>
    <row r="386" spans="1:6" ht="15">
      <c r="A386" s="349"/>
      <c r="B386" s="306"/>
      <c r="C386" s="313"/>
      <c r="D386" s="311"/>
      <c r="E386" s="312"/>
      <c r="F386" s="312"/>
    </row>
    <row r="387" spans="1:6" ht="75">
      <c r="A387" s="305" t="s">
        <v>1290</v>
      </c>
      <c r="B387" s="306" t="s">
        <v>1326</v>
      </c>
      <c r="C387" s="313" t="s">
        <v>1243</v>
      </c>
      <c r="D387" s="311">
        <v>2</v>
      </c>
      <c r="E387" s="1103"/>
      <c r="F387" s="1103">
        <f>D387*E387</f>
        <v>0</v>
      </c>
    </row>
    <row r="388" spans="1:6" ht="15">
      <c r="A388" s="305"/>
      <c r="B388" s="306"/>
      <c r="C388" s="340"/>
      <c r="D388" s="350"/>
      <c r="E388" s="312"/>
      <c r="F388" s="312"/>
    </row>
    <row r="389" spans="1:6" ht="15">
      <c r="A389" s="305" t="s">
        <v>1293</v>
      </c>
      <c r="B389" s="306" t="s">
        <v>1274</v>
      </c>
      <c r="C389" s="313" t="s">
        <v>1275</v>
      </c>
      <c r="D389" s="311">
        <v>1</v>
      </c>
      <c r="E389" s="1103"/>
      <c r="F389" s="1103">
        <f>D389*E389</f>
        <v>0</v>
      </c>
    </row>
    <row r="390" spans="1:6" ht="15">
      <c r="A390" s="305"/>
      <c r="B390" s="306"/>
      <c r="C390" s="340"/>
      <c r="D390" s="351"/>
      <c r="E390" s="312"/>
      <c r="F390" s="312"/>
    </row>
    <row r="391" spans="1:6" ht="45">
      <c r="A391" s="305" t="s">
        <v>1327</v>
      </c>
      <c r="B391" s="306" t="s">
        <v>1316</v>
      </c>
      <c r="C391" s="313" t="s">
        <v>1275</v>
      </c>
      <c r="D391" s="311">
        <v>1</v>
      </c>
      <c r="E391" s="1103"/>
      <c r="F391" s="1103">
        <f>D391*E391</f>
        <v>0</v>
      </c>
    </row>
    <row r="392" spans="1:6" ht="15.75">
      <c r="A392" s="305"/>
      <c r="B392" s="333" t="s">
        <v>1328</v>
      </c>
      <c r="C392" s="352"/>
      <c r="D392" s="353"/>
      <c r="E392" s="312"/>
      <c r="F392" s="312">
        <f>SUM(F373:F391)</f>
        <v>0</v>
      </c>
    </row>
    <row r="393" spans="1:6" ht="15.75">
      <c r="A393" s="354"/>
      <c r="B393" s="355"/>
      <c r="C393" s="356"/>
      <c r="D393" s="357"/>
      <c r="E393" s="358"/>
      <c r="F393" s="358"/>
    </row>
    <row r="394" spans="1:6" ht="15.75">
      <c r="A394" s="354"/>
      <c r="B394" s="355"/>
      <c r="C394" s="356"/>
      <c r="D394" s="357"/>
      <c r="E394" s="358"/>
      <c r="F394" s="358"/>
    </row>
    <row r="395" spans="1:6" ht="15.75">
      <c r="A395" s="354"/>
      <c r="B395" s="355"/>
      <c r="C395" s="356"/>
      <c r="D395" s="357"/>
      <c r="E395" s="358"/>
      <c r="F395" s="358"/>
    </row>
    <row r="396" spans="1:6" ht="15.75">
      <c r="A396" s="354"/>
      <c r="B396" s="355"/>
      <c r="C396" s="356"/>
      <c r="D396" s="357"/>
      <c r="E396" s="358"/>
      <c r="F396" s="358"/>
    </row>
    <row r="397" spans="1:6" ht="15.75">
      <c r="A397" s="354"/>
      <c r="B397" s="355"/>
      <c r="C397" s="356"/>
      <c r="D397" s="357"/>
      <c r="E397" s="358"/>
      <c r="F397" s="358"/>
    </row>
    <row r="398" spans="1:6" ht="15.75">
      <c r="A398" s="359"/>
      <c r="B398" s="360"/>
      <c r="C398" s="361"/>
      <c r="D398" s="362"/>
      <c r="E398" s="363"/>
      <c r="F398" s="364"/>
    </row>
    <row r="399" spans="1:6" ht="47.25">
      <c r="A399" s="503" t="s">
        <v>1329</v>
      </c>
      <c r="B399" s="504" t="s">
        <v>1330</v>
      </c>
      <c r="C399" s="505"/>
      <c r="D399" s="499"/>
      <c r="E399" s="506"/>
      <c r="F399" s="501"/>
    </row>
    <row r="400" spans="1:6" ht="15.75">
      <c r="A400" s="308"/>
      <c r="B400" s="319"/>
      <c r="C400" s="323"/>
      <c r="D400" s="324"/>
      <c r="E400" s="290"/>
      <c r="F400" s="312"/>
    </row>
    <row r="401" spans="1:6" ht="180">
      <c r="A401" s="305">
        <v>1</v>
      </c>
      <c r="B401" s="306" t="s">
        <v>1331</v>
      </c>
      <c r="C401" s="313" t="s">
        <v>1243</v>
      </c>
      <c r="D401" s="311">
        <v>1</v>
      </c>
      <c r="E401" s="1103"/>
      <c r="F401" s="1103">
        <f>D401*E401</f>
        <v>0</v>
      </c>
    </row>
    <row r="402" spans="1:6" ht="15">
      <c r="A402" s="320"/>
      <c r="B402" s="321"/>
      <c r="C402" s="316"/>
      <c r="D402" s="317"/>
      <c r="E402" s="318"/>
      <c r="F402" s="318"/>
    </row>
    <row r="403" spans="1:6" ht="120">
      <c r="A403" s="305">
        <v>2</v>
      </c>
      <c r="B403" s="306" t="s">
        <v>1332</v>
      </c>
      <c r="C403" s="313" t="s">
        <v>1243</v>
      </c>
      <c r="D403" s="311">
        <v>10</v>
      </c>
      <c r="E403" s="1103"/>
      <c r="F403" s="1103">
        <f>D403*E403</f>
        <v>0</v>
      </c>
    </row>
    <row r="404" spans="1:6" ht="15">
      <c r="A404" s="320"/>
      <c r="B404" s="321"/>
      <c r="C404" s="313"/>
      <c r="D404" s="289"/>
      <c r="E404" s="318"/>
      <c r="F404" s="318"/>
    </row>
    <row r="405" spans="1:6" ht="45">
      <c r="A405" s="305">
        <v>3</v>
      </c>
      <c r="B405" s="306" t="s">
        <v>1333</v>
      </c>
      <c r="C405" s="313" t="s">
        <v>1243</v>
      </c>
      <c r="D405" s="311">
        <v>2</v>
      </c>
      <c r="E405" s="1103"/>
      <c r="F405" s="1103">
        <f>D405*E405</f>
        <v>0</v>
      </c>
    </row>
    <row r="406" spans="1:6" ht="15">
      <c r="A406" s="305"/>
      <c r="B406" s="306"/>
      <c r="C406" s="313"/>
      <c r="D406" s="311"/>
      <c r="E406" s="312"/>
      <c r="F406" s="312"/>
    </row>
    <row r="407" spans="1:6" ht="90">
      <c r="A407" s="305">
        <v>4</v>
      </c>
      <c r="B407" s="306" t="s">
        <v>1334</v>
      </c>
      <c r="C407" s="313" t="s">
        <v>1306</v>
      </c>
      <c r="D407" s="311">
        <v>5</v>
      </c>
      <c r="E407" s="1103"/>
      <c r="F407" s="1103">
        <f>D407*E407</f>
        <v>0</v>
      </c>
    </row>
    <row r="408" spans="1:6" ht="15">
      <c r="A408" s="320"/>
      <c r="B408" s="321"/>
      <c r="C408" s="313"/>
      <c r="D408" s="289"/>
      <c r="E408" s="318"/>
      <c r="F408" s="318"/>
    </row>
    <row r="409" spans="1:6" ht="96">
      <c r="A409" s="305">
        <v>5</v>
      </c>
      <c r="B409" s="306" t="s">
        <v>1335</v>
      </c>
      <c r="C409" s="313" t="s">
        <v>1243</v>
      </c>
      <c r="D409" s="311">
        <v>10</v>
      </c>
      <c r="E409" s="1103"/>
      <c r="F409" s="1103">
        <f>D409*E409</f>
        <v>0</v>
      </c>
    </row>
    <row r="410" spans="1:6" ht="15">
      <c r="A410" s="305"/>
      <c r="B410" s="306"/>
      <c r="C410" s="313"/>
      <c r="D410" s="289"/>
      <c r="E410" s="312"/>
      <c r="F410" s="312"/>
    </row>
    <row r="411" spans="1:6" ht="15">
      <c r="A411" s="305">
        <v>6</v>
      </c>
      <c r="B411" s="306" t="s">
        <v>1336</v>
      </c>
      <c r="C411" s="313" t="s">
        <v>1243</v>
      </c>
      <c r="D411" s="311">
        <v>1</v>
      </c>
      <c r="E411" s="1103"/>
      <c r="F411" s="1103">
        <f>D411*E411</f>
        <v>0</v>
      </c>
    </row>
    <row r="412" spans="1:6" ht="15">
      <c r="A412" s="305"/>
      <c r="B412" s="306"/>
      <c r="C412" s="313"/>
      <c r="D412" s="311"/>
      <c r="E412" s="312"/>
      <c r="F412" s="312"/>
    </row>
    <row r="413" spans="1:6" ht="30">
      <c r="A413" s="305">
        <v>7</v>
      </c>
      <c r="B413" s="306" t="s">
        <v>1337</v>
      </c>
      <c r="C413" s="313" t="s">
        <v>1338</v>
      </c>
      <c r="D413" s="311">
        <v>1</v>
      </c>
      <c r="E413" s="1103"/>
      <c r="F413" s="1103">
        <f>D413*E413</f>
        <v>0</v>
      </c>
    </row>
    <row r="414" spans="1:6" ht="15">
      <c r="A414" s="337"/>
      <c r="B414" s="306"/>
      <c r="C414" s="313"/>
      <c r="D414" s="311"/>
      <c r="E414" s="312"/>
      <c r="F414" s="312"/>
    </row>
    <row r="415" spans="1:6" ht="30">
      <c r="A415" s="305">
        <v>8</v>
      </c>
      <c r="B415" s="306" t="s">
        <v>1339</v>
      </c>
      <c r="C415" s="313" t="s">
        <v>1338</v>
      </c>
      <c r="D415" s="311">
        <v>1</v>
      </c>
      <c r="E415" s="1103"/>
      <c r="F415" s="1103">
        <f>D415*E415</f>
        <v>0</v>
      </c>
    </row>
    <row r="416" spans="1:6" ht="15.75">
      <c r="A416" s="337"/>
      <c r="B416" s="333" t="s">
        <v>1340</v>
      </c>
      <c r="C416" s="313"/>
      <c r="D416" s="311"/>
      <c r="E416" s="312"/>
      <c r="F416" s="312">
        <f>SUM(F399:F415)</f>
        <v>0</v>
      </c>
    </row>
    <row r="417" spans="1:6" ht="15.75">
      <c r="A417" s="365"/>
      <c r="B417" s="366"/>
      <c r="C417" s="361"/>
      <c r="D417" s="362"/>
      <c r="E417" s="363"/>
      <c r="F417" s="363"/>
    </row>
    <row r="418" spans="1:6" ht="15.75">
      <c r="A418" s="308" t="s">
        <v>1341</v>
      </c>
      <c r="B418" s="308" t="s">
        <v>1342</v>
      </c>
      <c r="C418" s="313"/>
      <c r="D418" s="311"/>
      <c r="E418" s="312"/>
      <c r="F418" s="312"/>
    </row>
    <row r="419" spans="1:6" ht="90">
      <c r="A419" s="279"/>
      <c r="B419" s="306" t="s">
        <v>1343</v>
      </c>
      <c r="C419" s="313"/>
      <c r="D419" s="311"/>
      <c r="E419" s="312"/>
      <c r="F419" s="312"/>
    </row>
    <row r="420" spans="1:6" ht="75">
      <c r="A420" s="305">
        <v>1</v>
      </c>
      <c r="B420" s="306" t="s">
        <v>1344</v>
      </c>
      <c r="C420" s="313" t="s">
        <v>74</v>
      </c>
      <c r="D420" s="311">
        <v>3</v>
      </c>
      <c r="E420" s="1103"/>
      <c r="F420" s="1103">
        <f>D420*E420</f>
        <v>0</v>
      </c>
    </row>
    <row r="421" spans="1:6" ht="15">
      <c r="A421" s="305"/>
      <c r="B421" s="306"/>
      <c r="C421" s="313"/>
      <c r="D421" s="311"/>
      <c r="E421" s="312"/>
      <c r="F421" s="312"/>
    </row>
    <row r="422" spans="1:6" ht="60">
      <c r="A422" s="305">
        <v>2</v>
      </c>
      <c r="B422" s="306" t="s">
        <v>1345</v>
      </c>
      <c r="C422" s="313" t="s">
        <v>74</v>
      </c>
      <c r="D422" s="311">
        <v>1</v>
      </c>
      <c r="E422" s="1103"/>
      <c r="F422" s="1103">
        <f>D422*E422</f>
        <v>0</v>
      </c>
    </row>
    <row r="423" spans="1:6" ht="15">
      <c r="A423" s="305"/>
      <c r="B423" s="306"/>
      <c r="C423" s="313"/>
      <c r="D423" s="311"/>
      <c r="E423" s="312"/>
      <c r="F423" s="312"/>
    </row>
    <row r="424" spans="1:6" ht="165.75">
      <c r="A424" s="305" t="s">
        <v>1282</v>
      </c>
      <c r="B424" s="306" t="s">
        <v>1346</v>
      </c>
      <c r="C424" s="313" t="s">
        <v>1243</v>
      </c>
      <c r="D424" s="311">
        <v>4</v>
      </c>
      <c r="E424" s="1103"/>
      <c r="F424" s="1103">
        <f>D424*E424</f>
        <v>0</v>
      </c>
    </row>
    <row r="425" spans="1:6" ht="15">
      <c r="A425" s="354"/>
      <c r="B425" s="306"/>
      <c r="C425" s="316"/>
      <c r="D425" s="317"/>
      <c r="E425" s="312"/>
      <c r="F425" s="312"/>
    </row>
    <row r="426" spans="1:6" ht="30">
      <c r="A426" s="305" t="s">
        <v>1284</v>
      </c>
      <c r="B426" s="306" t="s">
        <v>1347</v>
      </c>
      <c r="C426" s="316"/>
      <c r="D426" s="317"/>
      <c r="E426" s="318"/>
      <c r="F426" s="318"/>
    </row>
    <row r="427" spans="1:6" ht="15">
      <c r="A427" s="320"/>
      <c r="B427" s="321"/>
      <c r="C427" s="316"/>
      <c r="D427" s="317"/>
      <c r="E427" s="318"/>
      <c r="F427" s="318"/>
    </row>
    <row r="428" spans="1:6" ht="409.5">
      <c r="A428" s="305" t="s">
        <v>1286</v>
      </c>
      <c r="B428" s="306" t="s">
        <v>1348</v>
      </c>
      <c r="C428" s="313"/>
      <c r="D428" s="311"/>
      <c r="E428" s="312"/>
      <c r="F428" s="312"/>
    </row>
    <row r="429" spans="1:6" ht="15">
      <c r="A429" s="320"/>
      <c r="B429" s="367"/>
      <c r="C429" s="313"/>
      <c r="D429" s="311"/>
      <c r="E429" s="312"/>
      <c r="F429" s="312"/>
    </row>
    <row r="430" spans="1:6" ht="210">
      <c r="A430" s="305" t="s">
        <v>1288</v>
      </c>
      <c r="B430" s="306" t="s">
        <v>1349</v>
      </c>
      <c r="C430" s="313"/>
      <c r="D430" s="311"/>
      <c r="E430" s="312"/>
      <c r="F430" s="312"/>
    </row>
    <row r="431" spans="1:6" ht="15">
      <c r="A431" s="305"/>
      <c r="B431" s="306" t="s">
        <v>1350</v>
      </c>
      <c r="C431" s="313" t="s">
        <v>335</v>
      </c>
      <c r="D431" s="311">
        <v>170</v>
      </c>
      <c r="E431" s="1103"/>
      <c r="F431" s="1103">
        <f t="shared" ref="F431:F432" si="11">D431*E431</f>
        <v>0</v>
      </c>
    </row>
    <row r="432" spans="1:6" ht="15">
      <c r="A432" s="305"/>
      <c r="B432" s="306" t="s">
        <v>1351</v>
      </c>
      <c r="C432" s="313" t="s">
        <v>1352</v>
      </c>
      <c r="D432" s="311">
        <v>37</v>
      </c>
      <c r="E432" s="1103"/>
      <c r="F432" s="1103">
        <f t="shared" si="11"/>
        <v>0</v>
      </c>
    </row>
    <row r="433" spans="1:6" ht="15">
      <c r="A433" s="320"/>
      <c r="B433" s="321"/>
      <c r="C433" s="316"/>
      <c r="D433" s="317"/>
      <c r="E433" s="318"/>
      <c r="F433" s="318"/>
    </row>
    <row r="434" spans="1:6" ht="45">
      <c r="A434" s="305">
        <v>7</v>
      </c>
      <c r="B434" s="306" t="s">
        <v>1353</v>
      </c>
      <c r="C434" s="313"/>
      <c r="D434" s="311"/>
      <c r="E434" s="318"/>
      <c r="F434" s="318"/>
    </row>
    <row r="435" spans="1:6" ht="30">
      <c r="A435" s="320"/>
      <c r="B435" s="306" t="s">
        <v>1354</v>
      </c>
      <c r="C435" s="313" t="s">
        <v>1243</v>
      </c>
      <c r="D435" s="311">
        <v>150</v>
      </c>
      <c r="E435" s="1103"/>
      <c r="F435" s="1103">
        <f t="shared" ref="F435:F436" si="12">D435*E435</f>
        <v>0</v>
      </c>
    </row>
    <row r="436" spans="1:6" ht="15">
      <c r="A436" s="320"/>
      <c r="B436" s="306" t="s">
        <v>1355</v>
      </c>
      <c r="C436" s="313" t="s">
        <v>1306</v>
      </c>
      <c r="D436" s="311">
        <v>150</v>
      </c>
      <c r="E436" s="1103"/>
      <c r="F436" s="1103">
        <f t="shared" si="12"/>
        <v>0</v>
      </c>
    </row>
    <row r="437" spans="1:6" ht="15">
      <c r="A437" s="320"/>
      <c r="B437" s="321"/>
      <c r="C437" s="316"/>
      <c r="D437" s="317"/>
      <c r="E437" s="318"/>
      <c r="F437" s="318"/>
    </row>
    <row r="438" spans="1:6" ht="30">
      <c r="A438" s="305">
        <v>9</v>
      </c>
      <c r="B438" s="306" t="s">
        <v>1356</v>
      </c>
      <c r="C438" s="313" t="s">
        <v>1275</v>
      </c>
      <c r="D438" s="311">
        <v>1</v>
      </c>
      <c r="E438" s="1103"/>
      <c r="F438" s="1103">
        <f>D438*E438</f>
        <v>0</v>
      </c>
    </row>
    <row r="439" spans="1:6" ht="15">
      <c r="A439" s="305"/>
      <c r="B439" s="306"/>
      <c r="C439" s="313"/>
      <c r="D439" s="311"/>
      <c r="E439" s="312"/>
      <c r="F439" s="312"/>
    </row>
    <row r="440" spans="1:6" ht="45">
      <c r="A440" s="305">
        <v>10</v>
      </c>
      <c r="B440" s="306" t="s">
        <v>1316</v>
      </c>
      <c r="C440" s="313" t="s">
        <v>1275</v>
      </c>
      <c r="D440" s="311">
        <v>1</v>
      </c>
      <c r="E440" s="1103"/>
      <c r="F440" s="1103">
        <f>D440*E440</f>
        <v>0</v>
      </c>
    </row>
    <row r="441" spans="1:6" ht="60">
      <c r="A441" s="337"/>
      <c r="B441" s="306" t="s">
        <v>1357</v>
      </c>
      <c r="C441" s="313"/>
      <c r="D441" s="311"/>
      <c r="E441" s="312"/>
      <c r="F441" s="312"/>
    </row>
    <row r="442" spans="1:6" ht="15.75">
      <c r="A442" s="305"/>
      <c r="B442" s="333" t="s">
        <v>1358</v>
      </c>
      <c r="C442" s="313"/>
      <c r="D442" s="289"/>
      <c r="E442" s="312"/>
      <c r="F442" s="312">
        <f>SUM(F419:F441)</f>
        <v>0</v>
      </c>
    </row>
    <row r="443" spans="1:6" ht="15.75">
      <c r="A443" s="365"/>
      <c r="B443" s="366"/>
      <c r="C443" s="361"/>
      <c r="D443" s="362"/>
      <c r="E443" s="363"/>
      <c r="F443" s="363"/>
    </row>
    <row r="444" spans="1:6" ht="15.75">
      <c r="A444" s="368"/>
      <c r="B444" s="366"/>
      <c r="C444" s="361"/>
      <c r="D444" s="369"/>
      <c r="E444" s="370"/>
      <c r="F444" s="370"/>
    </row>
    <row r="445" spans="1:6" ht="15.75">
      <c r="A445" s="308" t="s">
        <v>1359</v>
      </c>
      <c r="B445" s="308" t="s">
        <v>1360</v>
      </c>
      <c r="C445" s="313"/>
      <c r="D445" s="311"/>
      <c r="E445" s="312"/>
      <c r="F445" s="312"/>
    </row>
    <row r="446" spans="1:6" ht="15.75">
      <c r="A446" s="308"/>
      <c r="B446" s="305"/>
      <c r="C446" s="313"/>
      <c r="D446" s="311"/>
      <c r="E446" s="312"/>
      <c r="F446" s="312"/>
    </row>
    <row r="447" spans="1:6" ht="45">
      <c r="A447" s="305">
        <v>1</v>
      </c>
      <c r="B447" s="306" t="s">
        <v>1361</v>
      </c>
      <c r="C447" s="1010" t="s">
        <v>74</v>
      </c>
      <c r="D447" s="311">
        <v>1</v>
      </c>
      <c r="E447" s="1103"/>
      <c r="F447" s="1103">
        <f>D447*E447</f>
        <v>0</v>
      </c>
    </row>
    <row r="448" spans="1:6" ht="15">
      <c r="A448" s="305"/>
      <c r="B448" s="305"/>
      <c r="C448" s="1010"/>
      <c r="D448" s="311"/>
      <c r="E448" s="1012"/>
      <c r="F448" s="312"/>
    </row>
    <row r="449" spans="1:6" ht="90">
      <c r="A449" s="305">
        <v>2</v>
      </c>
      <c r="B449" s="306" t="s">
        <v>1362</v>
      </c>
      <c r="C449" s="1010" t="s">
        <v>1243</v>
      </c>
      <c r="D449" s="311">
        <v>1</v>
      </c>
      <c r="E449" s="1103"/>
      <c r="F449" s="1103">
        <f>D449*E449</f>
        <v>0</v>
      </c>
    </row>
    <row r="450" spans="1:6" ht="15">
      <c r="A450" s="305"/>
      <c r="B450" s="305"/>
      <c r="C450" s="1010"/>
      <c r="D450" s="311"/>
      <c r="E450" s="1012"/>
      <c r="F450" s="312"/>
    </row>
    <row r="451" spans="1:6" ht="75">
      <c r="A451" s="305">
        <v>3</v>
      </c>
      <c r="B451" s="306" t="s">
        <v>1363</v>
      </c>
      <c r="C451" s="1010" t="s">
        <v>1243</v>
      </c>
      <c r="D451" s="311">
        <v>1</v>
      </c>
      <c r="E451" s="1103"/>
      <c r="F451" s="1103">
        <f>D451*E451</f>
        <v>0</v>
      </c>
    </row>
    <row r="452" spans="1:6" ht="15">
      <c r="A452" s="305"/>
      <c r="B452" s="305"/>
      <c r="C452" s="1010"/>
      <c r="D452" s="1011"/>
      <c r="E452" s="1012"/>
      <c r="F452" s="312"/>
    </row>
    <row r="453" spans="1:6" ht="75">
      <c r="A453" s="305">
        <v>4</v>
      </c>
      <c r="B453" s="306" t="s">
        <v>1364</v>
      </c>
      <c r="C453" s="1010" t="s">
        <v>1243</v>
      </c>
      <c r="D453" s="311">
        <v>1</v>
      </c>
      <c r="E453" s="1103"/>
      <c r="F453" s="1103">
        <f>D453*E453</f>
        <v>0</v>
      </c>
    </row>
    <row r="454" spans="1:6" ht="15.75">
      <c r="A454" s="337"/>
      <c r="B454" s="371" t="s">
        <v>1365</v>
      </c>
      <c r="C454" s="1010"/>
      <c r="D454" s="1011"/>
      <c r="E454" s="1012"/>
      <c r="F454" s="312">
        <f>SUM(F447:F453)</f>
        <v>0</v>
      </c>
    </row>
    <row r="455" spans="1:6" ht="15.75">
      <c r="A455" s="372"/>
      <c r="B455" s="373"/>
      <c r="C455" s="356"/>
      <c r="D455" s="374"/>
      <c r="E455" s="18"/>
      <c r="F455" s="18"/>
    </row>
    <row r="456" spans="1:6" ht="15.75">
      <c r="A456" s="372"/>
      <c r="B456" s="360"/>
      <c r="C456" s="375"/>
      <c r="D456" s="376"/>
      <c r="E456" s="377"/>
      <c r="F456" s="363"/>
    </row>
    <row r="457" spans="1:6">
      <c r="A457" s="368"/>
      <c r="B457" s="360"/>
      <c r="C457" s="361"/>
      <c r="D457" s="369"/>
      <c r="E457" s="370"/>
      <c r="F457" s="370"/>
    </row>
    <row r="458" spans="1:6">
      <c r="A458" s="720"/>
      <c r="B458" s="360"/>
      <c r="C458" s="361"/>
      <c r="D458" s="369"/>
      <c r="E458" s="370"/>
      <c r="F458" s="370"/>
    </row>
    <row r="459" spans="1:6" ht="31.5">
      <c r="A459" s="308" t="s">
        <v>1366</v>
      </c>
      <c r="B459" s="319" t="s">
        <v>1367</v>
      </c>
      <c r="C459" s="313"/>
      <c r="D459" s="289"/>
      <c r="E459" s="286"/>
      <c r="F459" s="286"/>
    </row>
    <row r="460" spans="1:6" ht="15.75">
      <c r="A460" s="308"/>
      <c r="B460" s="319"/>
      <c r="C460" s="1010"/>
      <c r="D460" s="1011"/>
      <c r="E460" s="312"/>
      <c r="F460" s="312"/>
    </row>
    <row r="461" spans="1:6" ht="15.75">
      <c r="A461" s="305"/>
      <c r="B461" s="319" t="s">
        <v>1368</v>
      </c>
      <c r="C461" s="1010"/>
      <c r="D461" s="1011"/>
      <c r="E461" s="312"/>
      <c r="F461" s="312"/>
    </row>
    <row r="462" spans="1:6" ht="240.75">
      <c r="A462" s="305" t="s">
        <v>1369</v>
      </c>
      <c r="B462" s="306" t="s">
        <v>1594</v>
      </c>
      <c r="C462" s="1010" t="s">
        <v>1243</v>
      </c>
      <c r="D462" s="1011">
        <v>2</v>
      </c>
      <c r="E462" s="1103"/>
      <c r="F462" s="1103">
        <f>D462*E462</f>
        <v>0</v>
      </c>
    </row>
    <row r="463" spans="1:6" ht="15">
      <c r="A463" s="305"/>
      <c r="B463" s="306"/>
      <c r="C463" s="1010"/>
      <c r="D463" s="1011"/>
      <c r="E463" s="312"/>
      <c r="F463" s="1012"/>
    </row>
    <row r="464" spans="1:6" ht="30">
      <c r="A464" s="305" t="s">
        <v>1371</v>
      </c>
      <c r="B464" s="306" t="s">
        <v>1372</v>
      </c>
      <c r="C464" s="1010" t="s">
        <v>1243</v>
      </c>
      <c r="D464" s="1011">
        <v>2</v>
      </c>
      <c r="E464" s="1103"/>
      <c r="F464" s="1103">
        <f>D464*E464</f>
        <v>0</v>
      </c>
    </row>
    <row r="465" spans="1:6" ht="15">
      <c r="A465" s="305"/>
      <c r="B465" s="306"/>
      <c r="C465" s="1010"/>
      <c r="D465" s="1011"/>
      <c r="E465" s="312"/>
      <c r="F465" s="1012"/>
    </row>
    <row r="466" spans="1:6" ht="30">
      <c r="A466" s="305" t="s">
        <v>1282</v>
      </c>
      <c r="B466" s="306" t="s">
        <v>1373</v>
      </c>
      <c r="C466" s="1010" t="s">
        <v>1243</v>
      </c>
      <c r="D466" s="1011">
        <v>2</v>
      </c>
      <c r="E466" s="1103"/>
      <c r="F466" s="1103">
        <f>D466*E466</f>
        <v>0</v>
      </c>
    </row>
    <row r="467" spans="1:6" ht="15">
      <c r="A467" s="305"/>
      <c r="B467" s="306"/>
      <c r="C467" s="1010"/>
      <c r="D467" s="1011"/>
      <c r="E467" s="1012"/>
      <c r="F467" s="1012"/>
    </row>
    <row r="468" spans="1:6" ht="120">
      <c r="A468" s="305" t="s">
        <v>1284</v>
      </c>
      <c r="B468" s="306" t="s">
        <v>1374</v>
      </c>
      <c r="C468" s="1010" t="s">
        <v>1243</v>
      </c>
      <c r="D468" s="1011">
        <v>1</v>
      </c>
      <c r="E468" s="1103"/>
      <c r="F468" s="1103">
        <f>D468*E468</f>
        <v>0</v>
      </c>
    </row>
    <row r="469" spans="1:6" ht="15">
      <c r="A469" s="305"/>
      <c r="B469" s="306"/>
      <c r="C469" s="1010"/>
      <c r="D469" s="1011"/>
      <c r="E469" s="1012"/>
      <c r="F469" s="1012"/>
    </row>
    <row r="470" spans="1:6" ht="30">
      <c r="A470" s="305" t="s">
        <v>1286</v>
      </c>
      <c r="B470" s="306" t="s">
        <v>1375</v>
      </c>
      <c r="C470" s="1010" t="s">
        <v>1243</v>
      </c>
      <c r="D470" s="1011">
        <v>2</v>
      </c>
      <c r="E470" s="1103"/>
      <c r="F470" s="1103">
        <f>D470*E470</f>
        <v>0</v>
      </c>
    </row>
    <row r="471" spans="1:6" ht="15">
      <c r="A471" s="305"/>
      <c r="B471" s="306"/>
      <c r="C471" s="1010"/>
      <c r="D471" s="1011"/>
      <c r="E471" s="1012"/>
      <c r="F471" s="1012"/>
    </row>
    <row r="472" spans="1:6" ht="30">
      <c r="A472" s="305" t="s">
        <v>1288</v>
      </c>
      <c r="B472" s="306" t="s">
        <v>1376</v>
      </c>
      <c r="C472" s="1010" t="s">
        <v>1243</v>
      </c>
      <c r="D472" s="1011">
        <v>2</v>
      </c>
      <c r="E472" s="1103"/>
      <c r="F472" s="1103">
        <f>D472*E472</f>
        <v>0</v>
      </c>
    </row>
    <row r="473" spans="1:6" ht="15">
      <c r="A473" s="305"/>
      <c r="B473" s="306"/>
      <c r="C473" s="1010"/>
      <c r="D473" s="1011"/>
      <c r="E473" s="1012"/>
      <c r="F473" s="1012"/>
    </row>
    <row r="474" spans="1:6" ht="30">
      <c r="A474" s="305" t="s">
        <v>1290</v>
      </c>
      <c r="B474" s="306" t="s">
        <v>1377</v>
      </c>
      <c r="C474" s="1010" t="s">
        <v>1243</v>
      </c>
      <c r="D474" s="1011">
        <v>2</v>
      </c>
      <c r="E474" s="1103"/>
      <c r="F474" s="1103">
        <f>D474*E474</f>
        <v>0</v>
      </c>
    </row>
    <row r="475" spans="1:6" ht="30">
      <c r="A475" s="305"/>
      <c r="B475" s="306" t="s">
        <v>1378</v>
      </c>
      <c r="C475" s="1010"/>
      <c r="D475" s="1011"/>
      <c r="E475" s="1012"/>
      <c r="F475" s="1012"/>
    </row>
    <row r="476" spans="1:6" ht="15">
      <c r="A476" s="305"/>
      <c r="B476" s="306"/>
      <c r="C476" s="1010"/>
      <c r="D476" s="378"/>
      <c r="E476" s="1012"/>
      <c r="F476" s="379"/>
    </row>
    <row r="477" spans="1:6" ht="45">
      <c r="A477" s="305" t="s">
        <v>1293</v>
      </c>
      <c r="B477" s="306" t="s">
        <v>1379</v>
      </c>
      <c r="C477" s="1010" t="s">
        <v>1380</v>
      </c>
      <c r="D477" s="1011">
        <v>1</v>
      </c>
      <c r="E477" s="1103"/>
      <c r="F477" s="1103">
        <f>D477*E477</f>
        <v>0</v>
      </c>
    </row>
    <row r="478" spans="1:6" ht="31.5">
      <c r="A478" s="305"/>
      <c r="B478" s="380" t="s">
        <v>1381</v>
      </c>
      <c r="C478" s="1010"/>
      <c r="D478" s="1011"/>
      <c r="E478" s="1012"/>
      <c r="F478" s="1012">
        <f>SUM(F462:F477)</f>
        <v>0</v>
      </c>
    </row>
    <row r="479" spans="1:6" ht="15.75">
      <c r="A479" s="334"/>
      <c r="B479" s="381"/>
      <c r="C479" s="382"/>
      <c r="D479" s="383"/>
      <c r="E479" s="384"/>
      <c r="F479" s="318"/>
    </row>
    <row r="480" spans="1:6" ht="15.75">
      <c r="A480" s="337" t="s">
        <v>1382</v>
      </c>
      <c r="B480" s="319" t="s">
        <v>1383</v>
      </c>
      <c r="C480" s="313"/>
      <c r="D480" s="289"/>
      <c r="E480" s="286"/>
      <c r="F480" s="286"/>
    </row>
    <row r="481" spans="1:6" ht="15.75">
      <c r="A481" s="308"/>
      <c r="B481" s="319"/>
      <c r="C481" s="1010"/>
      <c r="D481" s="1011"/>
      <c r="E481" s="1012"/>
      <c r="F481" s="312"/>
    </row>
    <row r="482" spans="1:6" ht="270">
      <c r="A482" s="305">
        <v>1</v>
      </c>
      <c r="B482" s="306" t="s">
        <v>1384</v>
      </c>
      <c r="C482" s="1010" t="s">
        <v>1243</v>
      </c>
      <c r="D482" s="1011">
        <v>3</v>
      </c>
      <c r="E482" s="1103"/>
      <c r="F482" s="1103">
        <f>D482*E482</f>
        <v>0</v>
      </c>
    </row>
    <row r="483" spans="1:6" ht="15">
      <c r="A483" s="305"/>
      <c r="B483" s="306"/>
      <c r="C483" s="1010"/>
      <c r="D483" s="1011"/>
      <c r="E483" s="1012"/>
      <c r="F483" s="1012"/>
    </row>
    <row r="484" spans="1:6" ht="225">
      <c r="A484" s="305">
        <v>2</v>
      </c>
      <c r="B484" s="306" t="s">
        <v>1385</v>
      </c>
      <c r="C484" s="1010" t="s">
        <v>1243</v>
      </c>
      <c r="D484" s="1011">
        <v>1</v>
      </c>
      <c r="E484" s="1103"/>
      <c r="F484" s="1103">
        <f>D484*E484</f>
        <v>0</v>
      </c>
    </row>
    <row r="485" spans="1:6" ht="15">
      <c r="A485" s="354"/>
      <c r="B485" s="306"/>
      <c r="C485" s="1010"/>
      <c r="D485" s="1011"/>
      <c r="E485" s="1012"/>
      <c r="F485" s="1012"/>
    </row>
    <row r="486" spans="1:6" ht="150">
      <c r="A486" s="305"/>
      <c r="B486" s="306" t="s">
        <v>1386</v>
      </c>
      <c r="C486" s="1010" t="s">
        <v>1243</v>
      </c>
      <c r="D486" s="1011">
        <v>1</v>
      </c>
      <c r="E486" s="1103"/>
      <c r="F486" s="1103">
        <f>D486*E486</f>
        <v>0</v>
      </c>
    </row>
    <row r="487" spans="1:6" ht="15">
      <c r="A487" s="305"/>
      <c r="B487" s="306"/>
      <c r="C487" s="1010"/>
      <c r="D487" s="1011"/>
      <c r="E487" s="1012"/>
      <c r="F487" s="385"/>
    </row>
    <row r="488" spans="1:6" ht="105">
      <c r="A488" s="305">
        <v>3</v>
      </c>
      <c r="B488" s="306" t="s">
        <v>1387</v>
      </c>
      <c r="C488" s="1010" t="s">
        <v>1243</v>
      </c>
      <c r="D488" s="1011">
        <v>1</v>
      </c>
      <c r="E488" s="1103"/>
      <c r="F488" s="1103">
        <f>D488*E488</f>
        <v>0</v>
      </c>
    </row>
    <row r="489" spans="1:6" ht="15">
      <c r="A489" s="305"/>
      <c r="B489" s="306"/>
      <c r="C489" s="1010"/>
      <c r="D489" s="1011"/>
      <c r="E489" s="1012"/>
      <c r="F489" s="385"/>
    </row>
    <row r="490" spans="1:6" ht="120">
      <c r="A490" s="305">
        <v>4</v>
      </c>
      <c r="B490" s="306" t="s">
        <v>1595</v>
      </c>
      <c r="C490" s="1010" t="s">
        <v>1243</v>
      </c>
      <c r="D490" s="1011">
        <v>1</v>
      </c>
      <c r="E490" s="1103"/>
      <c r="F490" s="1103">
        <f>D490*E490</f>
        <v>0</v>
      </c>
    </row>
    <row r="491" spans="1:6" ht="15">
      <c r="A491" s="305"/>
      <c r="B491" s="306"/>
      <c r="C491" s="1010"/>
      <c r="D491" s="1011"/>
      <c r="E491" s="1012"/>
      <c r="F491" s="385"/>
    </row>
    <row r="492" spans="1:6" ht="120">
      <c r="A492" s="305">
        <v>5</v>
      </c>
      <c r="B492" s="306" t="s">
        <v>1389</v>
      </c>
      <c r="C492" s="1010" t="s">
        <v>1243</v>
      </c>
      <c r="D492" s="1011">
        <v>1</v>
      </c>
      <c r="E492" s="1103"/>
      <c r="F492" s="1103">
        <f>D492*E492</f>
        <v>0</v>
      </c>
    </row>
    <row r="493" spans="1:6" ht="15">
      <c r="A493" s="305"/>
      <c r="B493" s="306"/>
      <c r="C493" s="1010"/>
      <c r="D493" s="1011"/>
      <c r="E493" s="1012"/>
      <c r="F493" s="385"/>
    </row>
    <row r="494" spans="1:6" ht="270">
      <c r="A494" s="305">
        <v>6</v>
      </c>
      <c r="B494" s="386" t="s">
        <v>1390</v>
      </c>
      <c r="C494" s="1010" t="s">
        <v>1243</v>
      </c>
      <c r="D494" s="1011">
        <v>5</v>
      </c>
      <c r="E494" s="1103"/>
      <c r="F494" s="1103">
        <f>D494*E494</f>
        <v>0</v>
      </c>
    </row>
    <row r="495" spans="1:6" ht="15">
      <c r="A495" s="305"/>
      <c r="B495" s="306"/>
      <c r="C495" s="1010"/>
      <c r="D495" s="1011"/>
      <c r="E495" s="1012"/>
      <c r="F495" s="385"/>
    </row>
    <row r="496" spans="1:6" ht="195">
      <c r="A496" s="305" t="s">
        <v>1290</v>
      </c>
      <c r="B496" s="306" t="s">
        <v>1391</v>
      </c>
      <c r="C496" s="1010" t="s">
        <v>1243</v>
      </c>
      <c r="D496" s="1011">
        <v>2</v>
      </c>
      <c r="E496" s="1103"/>
      <c r="F496" s="1103">
        <f>D496*E496</f>
        <v>0</v>
      </c>
    </row>
    <row r="497" spans="1:6" ht="15">
      <c r="A497" s="305"/>
      <c r="B497" s="306"/>
      <c r="C497" s="1010"/>
      <c r="D497" s="1011"/>
      <c r="E497" s="1012"/>
      <c r="F497" s="385"/>
    </row>
    <row r="498" spans="1:6" ht="75">
      <c r="A498" s="305" t="s">
        <v>1293</v>
      </c>
      <c r="B498" s="306" t="s">
        <v>1392</v>
      </c>
      <c r="C498" s="1010" t="s">
        <v>1243</v>
      </c>
      <c r="D498" s="1011">
        <v>1</v>
      </c>
      <c r="E498" s="1103"/>
      <c r="F498" s="1103">
        <f>D498*E498</f>
        <v>0</v>
      </c>
    </row>
    <row r="499" spans="1:6" ht="15">
      <c r="A499" s="305"/>
      <c r="B499" s="306"/>
      <c r="C499" s="1010"/>
      <c r="D499" s="1011"/>
      <c r="E499" s="1012"/>
      <c r="F499" s="385"/>
    </row>
    <row r="500" spans="1:6" ht="105">
      <c r="A500" s="305" t="s">
        <v>1327</v>
      </c>
      <c r="B500" s="306" t="s">
        <v>1394</v>
      </c>
      <c r="C500" s="1010" t="s">
        <v>1243</v>
      </c>
      <c r="D500" s="1011">
        <v>9</v>
      </c>
      <c r="E500" s="1103"/>
      <c r="F500" s="1103">
        <f>D500*E500</f>
        <v>0</v>
      </c>
    </row>
    <row r="501" spans="1:6" ht="15">
      <c r="A501" s="305"/>
      <c r="B501" s="306"/>
      <c r="C501" s="1010"/>
      <c r="D501" s="1011"/>
      <c r="E501" s="1012"/>
      <c r="F501" s="385"/>
    </row>
    <row r="502" spans="1:6" ht="45">
      <c r="A502" s="305" t="s">
        <v>1393</v>
      </c>
      <c r="B502" s="306" t="s">
        <v>1396</v>
      </c>
      <c r="C502" s="1010" t="s">
        <v>1243</v>
      </c>
      <c r="D502" s="1011">
        <v>9</v>
      </c>
      <c r="E502" s="1103"/>
      <c r="F502" s="1103">
        <f>D502*E502</f>
        <v>0</v>
      </c>
    </row>
    <row r="503" spans="1:6" ht="15">
      <c r="A503" s="305"/>
      <c r="B503" s="306"/>
      <c r="C503" s="1010"/>
      <c r="D503" s="1011"/>
      <c r="E503" s="1012"/>
      <c r="F503" s="385"/>
    </row>
    <row r="504" spans="1:6" ht="120">
      <c r="A504" s="305" t="s">
        <v>1395</v>
      </c>
      <c r="B504" s="306" t="s">
        <v>1398</v>
      </c>
      <c r="C504" s="1010" t="s">
        <v>1399</v>
      </c>
      <c r="D504" s="1011">
        <v>1</v>
      </c>
      <c r="E504" s="1103"/>
      <c r="F504" s="1103">
        <f>D504*E504</f>
        <v>0</v>
      </c>
    </row>
    <row r="505" spans="1:6" ht="15">
      <c r="A505" s="305"/>
      <c r="B505" s="387"/>
      <c r="C505" s="1010"/>
      <c r="D505" s="1011"/>
      <c r="E505" s="1012"/>
      <c r="F505" s="385"/>
    </row>
    <row r="506" spans="1:6" ht="105">
      <c r="A506" s="305" t="s">
        <v>1397</v>
      </c>
      <c r="B506" s="306" t="s">
        <v>1401</v>
      </c>
      <c r="C506" s="1010" t="s">
        <v>1399</v>
      </c>
      <c r="D506" s="1011">
        <v>1</v>
      </c>
      <c r="E506" s="1103"/>
      <c r="F506" s="1103">
        <f>D506*E506</f>
        <v>0</v>
      </c>
    </row>
    <row r="507" spans="1:6" ht="15">
      <c r="A507" s="305"/>
      <c r="B507" s="387"/>
      <c r="C507" s="1010"/>
      <c r="D507" s="1011"/>
      <c r="E507" s="1012"/>
      <c r="F507" s="385"/>
    </row>
    <row r="508" spans="1:6" ht="45">
      <c r="A508" s="305" t="s">
        <v>1400</v>
      </c>
      <c r="B508" s="306" t="s">
        <v>1403</v>
      </c>
      <c r="C508" s="1010" t="s">
        <v>1399</v>
      </c>
      <c r="D508" s="1011">
        <v>1</v>
      </c>
      <c r="E508" s="1103"/>
      <c r="F508" s="1103">
        <f>D508*E508</f>
        <v>0</v>
      </c>
    </row>
    <row r="509" spans="1:6" ht="15">
      <c r="A509" s="305"/>
      <c r="B509" s="306"/>
      <c r="C509" s="1010"/>
      <c r="D509" s="1011"/>
      <c r="E509" s="1012"/>
      <c r="F509" s="385"/>
    </row>
    <row r="510" spans="1:6" ht="60">
      <c r="A510" s="305" t="s">
        <v>1402</v>
      </c>
      <c r="B510" s="306" t="s">
        <v>1405</v>
      </c>
      <c r="C510" s="1010" t="s">
        <v>1399</v>
      </c>
      <c r="D510" s="1011">
        <v>1</v>
      </c>
      <c r="E510" s="1103"/>
      <c r="F510" s="1103">
        <f>D510*E510</f>
        <v>0</v>
      </c>
    </row>
    <row r="511" spans="1:6" ht="15">
      <c r="A511" s="305"/>
      <c r="B511" s="306"/>
      <c r="C511" s="1010"/>
      <c r="D511" s="1011"/>
      <c r="E511" s="1012"/>
      <c r="F511" s="385"/>
    </row>
    <row r="512" spans="1:6" ht="135">
      <c r="A512" s="305" t="s">
        <v>1404</v>
      </c>
      <c r="B512" s="306" t="s">
        <v>1407</v>
      </c>
      <c r="C512" s="1010" t="s">
        <v>1243</v>
      </c>
      <c r="D512" s="1011">
        <v>2</v>
      </c>
      <c r="E512" s="1103"/>
      <c r="F512" s="1103">
        <f>D512*E512</f>
        <v>0</v>
      </c>
    </row>
    <row r="513" spans="1:6" ht="15">
      <c r="A513" s="305"/>
      <c r="B513" s="306"/>
      <c r="C513" s="313"/>
      <c r="D513" s="289"/>
      <c r="E513" s="1012"/>
      <c r="F513" s="1012"/>
    </row>
    <row r="514" spans="1:6" ht="105">
      <c r="A514" s="305" t="s">
        <v>1406</v>
      </c>
      <c r="B514" s="306" t="s">
        <v>1409</v>
      </c>
      <c r="C514" s="1010" t="s">
        <v>1243</v>
      </c>
      <c r="D514" s="1011">
        <v>4</v>
      </c>
      <c r="E514" s="1103"/>
      <c r="F514" s="1103">
        <f>D514*E514</f>
        <v>0</v>
      </c>
    </row>
    <row r="515" spans="1:6" ht="15">
      <c r="A515" s="305"/>
      <c r="B515" s="306"/>
      <c r="C515" s="1010"/>
      <c r="D515" s="1011"/>
      <c r="E515" s="1012"/>
      <c r="F515" s="1012"/>
    </row>
    <row r="516" spans="1:6" ht="30">
      <c r="A516" s="305" t="s">
        <v>1408</v>
      </c>
      <c r="B516" s="306" t="s">
        <v>1377</v>
      </c>
      <c r="C516" s="1010" t="s">
        <v>1243</v>
      </c>
      <c r="D516" s="1011">
        <v>16</v>
      </c>
      <c r="E516" s="1103"/>
      <c r="F516" s="1103">
        <f>D516*E516</f>
        <v>0</v>
      </c>
    </row>
    <row r="517" spans="1:6" ht="15">
      <c r="A517" s="305"/>
      <c r="B517" s="306"/>
      <c r="C517" s="1010"/>
      <c r="D517" s="1011"/>
      <c r="E517" s="1012"/>
      <c r="F517" s="1012"/>
    </row>
    <row r="518" spans="1:6" ht="30">
      <c r="A518" s="305" t="s">
        <v>1410</v>
      </c>
      <c r="B518" s="306" t="s">
        <v>1378</v>
      </c>
      <c r="C518" s="1010" t="s">
        <v>1380</v>
      </c>
      <c r="D518" s="1011">
        <v>1</v>
      </c>
      <c r="E518" s="1103"/>
      <c r="F518" s="1103">
        <f t="shared" ref="F518:F519" si="13">D518*E518</f>
        <v>0</v>
      </c>
    </row>
    <row r="519" spans="1:6" ht="45">
      <c r="A519" s="305" t="s">
        <v>1411</v>
      </c>
      <c r="B519" s="306" t="s">
        <v>1413</v>
      </c>
      <c r="C519" s="1010" t="s">
        <v>1380</v>
      </c>
      <c r="D519" s="1011">
        <v>1</v>
      </c>
      <c r="E519" s="1103"/>
      <c r="F519" s="1103">
        <f t="shared" si="13"/>
        <v>0</v>
      </c>
    </row>
    <row r="520" spans="1:6" ht="31.5">
      <c r="A520" s="388"/>
      <c r="B520" s="380" t="s">
        <v>1414</v>
      </c>
      <c r="C520" s="338"/>
      <c r="D520" s="350"/>
      <c r="E520" s="1012"/>
      <c r="F520" s="1012">
        <f>SUM(F475:F482)</f>
        <v>0</v>
      </c>
    </row>
    <row r="521" spans="1:6" ht="15.75">
      <c r="A521" s="349"/>
      <c r="B521" s="389"/>
      <c r="C521" s="356"/>
      <c r="D521" s="357"/>
      <c r="E521" s="390"/>
      <c r="F521" s="390"/>
    </row>
    <row r="522" spans="1:6" ht="15.75">
      <c r="A522" s="349"/>
      <c r="B522" s="389"/>
      <c r="C522" s="356"/>
      <c r="D522" s="357"/>
      <c r="E522" s="390"/>
      <c r="F522" s="390"/>
    </row>
    <row r="523" spans="1:6" ht="15.75">
      <c r="A523" s="290" t="s">
        <v>1415</v>
      </c>
      <c r="B523" s="319" t="s">
        <v>1416</v>
      </c>
      <c r="C523" s="310"/>
      <c r="D523" s="391"/>
      <c r="E523" s="392"/>
      <c r="F523" s="1012"/>
    </row>
    <row r="524" spans="1:6" ht="120">
      <c r="A524" s="305" t="s">
        <v>1369</v>
      </c>
      <c r="B524" s="306" t="s">
        <v>1417</v>
      </c>
      <c r="C524" s="310"/>
      <c r="D524" s="391"/>
      <c r="E524" s="392"/>
      <c r="F524" s="1012"/>
    </row>
    <row r="525" spans="1:6" ht="15.75">
      <c r="A525" s="305"/>
      <c r="B525" s="306"/>
      <c r="C525" s="310"/>
      <c r="D525" s="391"/>
      <c r="E525" s="392"/>
      <c r="F525" s="1012"/>
    </row>
    <row r="526" spans="1:6" ht="75">
      <c r="A526" s="305">
        <v>2</v>
      </c>
      <c r="B526" s="306" t="s">
        <v>1418</v>
      </c>
      <c r="C526" s="1010" t="s">
        <v>1243</v>
      </c>
      <c r="D526" s="1011">
        <v>1</v>
      </c>
      <c r="E526" s="1103"/>
      <c r="F526" s="1103">
        <f>D526*E526</f>
        <v>0</v>
      </c>
    </row>
    <row r="527" spans="1:6" ht="15">
      <c r="A527" s="305"/>
      <c r="B527" s="306"/>
      <c r="C527" s="1010"/>
      <c r="D527" s="1011"/>
      <c r="E527" s="1012"/>
      <c r="F527" s="1012"/>
    </row>
    <row r="528" spans="1:6" ht="105">
      <c r="A528" s="305" t="s">
        <v>1282</v>
      </c>
      <c r="B528" s="306" t="s">
        <v>1419</v>
      </c>
      <c r="C528" s="1010" t="s">
        <v>1243</v>
      </c>
      <c r="D528" s="1011">
        <v>1</v>
      </c>
      <c r="E528" s="1103"/>
      <c r="F528" s="1103">
        <f>D528*E528</f>
        <v>0</v>
      </c>
    </row>
    <row r="529" spans="1:6" ht="15">
      <c r="A529" s="305"/>
      <c r="B529" s="306"/>
      <c r="C529" s="1010"/>
      <c r="D529" s="1011"/>
      <c r="E529" s="1012"/>
      <c r="F529" s="1012"/>
    </row>
    <row r="530" spans="1:6" ht="30">
      <c r="A530" s="305" t="s">
        <v>1284</v>
      </c>
      <c r="B530" s="306" t="s">
        <v>1375</v>
      </c>
      <c r="C530" s="1010" t="s">
        <v>1243</v>
      </c>
      <c r="D530" s="1011">
        <v>1</v>
      </c>
      <c r="E530" s="1103"/>
      <c r="F530" s="1103">
        <f>D530*E530</f>
        <v>0</v>
      </c>
    </row>
    <row r="531" spans="1:6" ht="15">
      <c r="A531" s="305"/>
      <c r="B531" s="306"/>
      <c r="C531" s="1010"/>
      <c r="D531" s="289"/>
      <c r="E531" s="1012"/>
      <c r="F531" s="1012"/>
    </row>
    <row r="532" spans="1:6" ht="30">
      <c r="A532" s="305" t="s">
        <v>1286</v>
      </c>
      <c r="B532" s="306" t="s">
        <v>1420</v>
      </c>
      <c r="C532" s="1010" t="s">
        <v>1243</v>
      </c>
      <c r="D532" s="1011">
        <v>1</v>
      </c>
      <c r="E532" s="1103"/>
      <c r="F532" s="1103">
        <f>D532*E532</f>
        <v>0</v>
      </c>
    </row>
    <row r="533" spans="1:6" ht="15">
      <c r="A533" s="305"/>
      <c r="B533" s="306"/>
      <c r="C533" s="1010"/>
      <c r="D533" s="289"/>
      <c r="E533" s="1012"/>
      <c r="F533" s="1012"/>
    </row>
    <row r="534" spans="1:6" ht="30">
      <c r="A534" s="305" t="s">
        <v>1288</v>
      </c>
      <c r="B534" s="306" t="s">
        <v>1421</v>
      </c>
      <c r="C534" s="1010" t="s">
        <v>1243</v>
      </c>
      <c r="D534" s="1011">
        <v>1</v>
      </c>
      <c r="E534" s="1103"/>
      <c r="F534" s="1103">
        <f>D534*E534</f>
        <v>0</v>
      </c>
    </row>
    <row r="535" spans="1:6" ht="15">
      <c r="A535" s="305"/>
      <c r="B535" s="306"/>
      <c r="C535" s="1010"/>
      <c r="D535" s="1011"/>
      <c r="E535" s="1012"/>
      <c r="F535" s="385"/>
    </row>
    <row r="536" spans="1:6" ht="30">
      <c r="A536" s="305" t="s">
        <v>1290</v>
      </c>
      <c r="B536" s="306" t="s">
        <v>1422</v>
      </c>
      <c r="C536" s="1010" t="s">
        <v>1380</v>
      </c>
      <c r="D536" s="1011">
        <v>1</v>
      </c>
      <c r="E536" s="1103"/>
      <c r="F536" s="1103">
        <f>D536*E536</f>
        <v>0</v>
      </c>
    </row>
    <row r="537" spans="1:6" ht="15.75">
      <c r="A537" s="349"/>
      <c r="B537" s="380" t="s">
        <v>1423</v>
      </c>
      <c r="C537" s="338"/>
      <c r="D537" s="350"/>
      <c r="E537" s="1012"/>
      <c r="F537" s="1012">
        <f>SUM(F524:F536)</f>
        <v>0</v>
      </c>
    </row>
    <row r="538" spans="1:6" ht="15.75">
      <c r="A538" s="334"/>
      <c r="B538" s="315"/>
      <c r="C538" s="382"/>
      <c r="D538" s="383"/>
      <c r="E538" s="384"/>
      <c r="F538" s="393"/>
    </row>
    <row r="539" spans="1:6" ht="15.75">
      <c r="A539" s="308" t="s">
        <v>1424</v>
      </c>
      <c r="B539" s="319" t="s">
        <v>1425</v>
      </c>
      <c r="C539" s="1010"/>
      <c r="D539" s="1011"/>
      <c r="E539" s="1012"/>
      <c r="F539" s="1012"/>
    </row>
    <row r="540" spans="1:6" ht="15.75">
      <c r="A540" s="308"/>
      <c r="B540" s="319"/>
      <c r="C540" s="1010"/>
      <c r="D540" s="1011"/>
      <c r="E540" s="1012"/>
      <c r="F540" s="1012"/>
    </row>
    <row r="541" spans="1:6" ht="135">
      <c r="A541" s="305" t="s">
        <v>1369</v>
      </c>
      <c r="B541" s="306" t="s">
        <v>1426</v>
      </c>
      <c r="C541" s="1010" t="s">
        <v>1243</v>
      </c>
      <c r="D541" s="1011">
        <v>1</v>
      </c>
      <c r="E541" s="1103"/>
      <c r="F541" s="1103">
        <f>D541*E541</f>
        <v>0</v>
      </c>
    </row>
    <row r="542" spans="1:6" ht="15">
      <c r="A542" s="305"/>
      <c r="B542" s="306"/>
      <c r="C542" s="1010"/>
      <c r="D542" s="1011"/>
      <c r="E542" s="1012"/>
      <c r="F542" s="1012"/>
    </row>
    <row r="543" spans="1:6" ht="135">
      <c r="A543" s="305" t="s">
        <v>1371</v>
      </c>
      <c r="B543" s="306" t="s">
        <v>1427</v>
      </c>
      <c r="C543" s="1010" t="s">
        <v>1428</v>
      </c>
      <c r="D543" s="1011">
        <v>1</v>
      </c>
      <c r="E543" s="1103"/>
      <c r="F543" s="1103">
        <f>D543*E543</f>
        <v>0</v>
      </c>
    </row>
    <row r="544" spans="1:6" ht="15">
      <c r="A544" s="320"/>
      <c r="B544" s="321"/>
      <c r="C544" s="331"/>
      <c r="D544" s="332"/>
      <c r="E544" s="393"/>
      <c r="F544" s="393"/>
    </row>
    <row r="545" spans="1:6" ht="75">
      <c r="A545" s="305" t="s">
        <v>1282</v>
      </c>
      <c r="B545" s="306" t="s">
        <v>1418</v>
      </c>
      <c r="C545" s="1010" t="s">
        <v>1243</v>
      </c>
      <c r="D545" s="1011">
        <v>2</v>
      </c>
      <c r="E545" s="1103"/>
      <c r="F545" s="1103">
        <f>D545*E545</f>
        <v>0</v>
      </c>
    </row>
    <row r="546" spans="1:6" ht="15">
      <c r="A546" s="305"/>
      <c r="B546" s="306"/>
      <c r="C546" s="1010"/>
      <c r="D546" s="1011"/>
      <c r="E546" s="1012"/>
      <c r="F546" s="1012"/>
    </row>
    <row r="547" spans="1:6" ht="105">
      <c r="A547" s="305" t="s">
        <v>1284</v>
      </c>
      <c r="B547" s="306" t="s">
        <v>1429</v>
      </c>
      <c r="C547" s="1010" t="s">
        <v>1243</v>
      </c>
      <c r="D547" s="1011">
        <v>1</v>
      </c>
      <c r="E547" s="1103"/>
      <c r="F547" s="1103">
        <f>D547*E547</f>
        <v>0</v>
      </c>
    </row>
    <row r="548" spans="1:6" ht="15">
      <c r="A548" s="305"/>
      <c r="B548" s="306"/>
      <c r="C548" s="1010"/>
      <c r="D548" s="1011"/>
      <c r="E548" s="1012"/>
      <c r="F548" s="1012"/>
    </row>
    <row r="549" spans="1:6" ht="30">
      <c r="A549" s="305" t="s">
        <v>1286</v>
      </c>
      <c r="B549" s="306" t="s">
        <v>1421</v>
      </c>
      <c r="C549" s="1010" t="s">
        <v>1243</v>
      </c>
      <c r="D549" s="1011">
        <v>2</v>
      </c>
      <c r="E549" s="1103"/>
      <c r="F549" s="1103">
        <f>D549*E549</f>
        <v>0</v>
      </c>
    </row>
    <row r="550" spans="1:6" ht="15.75">
      <c r="A550" s="305"/>
      <c r="B550" s="306"/>
      <c r="C550" s="1010"/>
      <c r="D550" s="1011"/>
      <c r="E550" s="1012"/>
      <c r="F550" s="392"/>
    </row>
    <row r="551" spans="1:6" ht="30">
      <c r="A551" s="305" t="s">
        <v>1288</v>
      </c>
      <c r="B551" s="306" t="s">
        <v>1430</v>
      </c>
      <c r="C551" s="1010" t="s">
        <v>1380</v>
      </c>
      <c r="D551" s="1011">
        <v>1</v>
      </c>
      <c r="E551" s="1103"/>
      <c r="F551" s="1103">
        <f>D551*E551</f>
        <v>0</v>
      </c>
    </row>
    <row r="552" spans="1:6" ht="15.75">
      <c r="A552" s="305"/>
      <c r="B552" s="380" t="s">
        <v>1431</v>
      </c>
      <c r="C552" s="338"/>
      <c r="D552" s="350"/>
      <c r="E552" s="1012"/>
      <c r="F552" s="312">
        <f>SUM(F541:F551)</f>
        <v>0</v>
      </c>
    </row>
    <row r="553" spans="1:6" ht="15.75">
      <c r="A553" s="359"/>
      <c r="B553" s="394"/>
      <c r="C553" s="356"/>
      <c r="D553" s="374"/>
      <c r="E553" s="395"/>
      <c r="F553" s="363"/>
    </row>
    <row r="554" spans="1:6" ht="15.75">
      <c r="A554" s="359"/>
      <c r="B554" s="394"/>
      <c r="C554" s="356"/>
      <c r="D554" s="374"/>
      <c r="E554" s="395"/>
      <c r="F554" s="363"/>
    </row>
    <row r="555" spans="1:6" ht="15.75">
      <c r="A555" s="359"/>
      <c r="B555" s="366"/>
      <c r="C555" s="396"/>
      <c r="D555" s="397"/>
      <c r="E555" s="398"/>
      <c r="F555" s="395"/>
    </row>
    <row r="556" spans="1:6" ht="15.75">
      <c r="A556" s="372"/>
      <c r="B556" s="366"/>
      <c r="C556" s="399"/>
      <c r="D556" s="400"/>
      <c r="E556" s="395"/>
      <c r="F556" s="395"/>
    </row>
    <row r="557" spans="1:6" ht="15.75">
      <c r="A557" s="372"/>
      <c r="B557" s="366"/>
      <c r="C557" s="399"/>
      <c r="D557" s="400"/>
      <c r="E557" s="395"/>
      <c r="F557" s="395"/>
    </row>
    <row r="558" spans="1:6" ht="15.75">
      <c r="A558" s="308" t="s">
        <v>1432</v>
      </c>
      <c r="B558" s="308" t="s">
        <v>1433</v>
      </c>
      <c r="C558" s="313"/>
      <c r="D558" s="311"/>
      <c r="E558" s="312"/>
      <c r="F558" s="1012"/>
    </row>
    <row r="559" spans="1:6" ht="135">
      <c r="A559" s="305"/>
      <c r="B559" s="306" t="s">
        <v>1434</v>
      </c>
      <c r="C559" s="1010"/>
      <c r="D559" s="1011"/>
      <c r="E559" s="1012"/>
      <c r="F559" s="1012"/>
    </row>
    <row r="560" spans="1:6" ht="15">
      <c r="A560" s="401"/>
      <c r="B560" s="402"/>
      <c r="C560" s="787"/>
      <c r="D560" s="790"/>
      <c r="E560" s="791"/>
      <c r="F560" s="791"/>
    </row>
    <row r="561" spans="1:6" ht="150">
      <c r="A561" s="401" t="s">
        <v>1369</v>
      </c>
      <c r="B561" s="403" t="s">
        <v>1435</v>
      </c>
      <c r="C561" s="787" t="s">
        <v>1380</v>
      </c>
      <c r="D561" s="663">
        <v>1</v>
      </c>
      <c r="E561" s="1103"/>
      <c r="F561" s="1103">
        <f>D561*E561</f>
        <v>0</v>
      </c>
    </row>
    <row r="562" spans="1:6" ht="15">
      <c r="A562" s="404"/>
      <c r="B562" s="405"/>
      <c r="C562" s="788"/>
      <c r="D562" s="526"/>
      <c r="E562" s="792"/>
      <c r="F562" s="792"/>
    </row>
    <row r="563" spans="1:6" ht="165">
      <c r="A563" s="404"/>
      <c r="B563" s="405" t="s">
        <v>1436</v>
      </c>
      <c r="C563" s="788"/>
      <c r="D563" s="526"/>
      <c r="E563" s="792"/>
      <c r="F563" s="792"/>
    </row>
    <row r="564" spans="1:6" ht="225">
      <c r="A564" s="404"/>
      <c r="B564" s="405" t="s">
        <v>1437</v>
      </c>
      <c r="C564" s="788"/>
      <c r="D564" s="526"/>
      <c r="E564" s="792"/>
      <c r="F564" s="792"/>
    </row>
    <row r="565" spans="1:6" ht="15">
      <c r="A565" s="404"/>
      <c r="B565" s="405"/>
      <c r="C565" s="788"/>
      <c r="D565" s="526"/>
      <c r="E565" s="792"/>
      <c r="F565" s="792"/>
    </row>
    <row r="566" spans="1:6" ht="150">
      <c r="A566" s="404"/>
      <c r="B566" s="405" t="s">
        <v>1438</v>
      </c>
      <c r="C566" s="788"/>
      <c r="D566" s="526"/>
      <c r="E566" s="792"/>
      <c r="F566" s="792"/>
    </row>
    <row r="567" spans="1:6" ht="45">
      <c r="A567" s="404"/>
      <c r="B567" s="405" t="s">
        <v>1439</v>
      </c>
      <c r="C567" s="788"/>
      <c r="D567" s="526"/>
      <c r="E567" s="792"/>
      <c r="F567" s="792"/>
    </row>
    <row r="568" spans="1:6" ht="90">
      <c r="A568" s="404"/>
      <c r="B568" s="405" t="s">
        <v>1440</v>
      </c>
      <c r="C568" s="788"/>
      <c r="D568" s="526"/>
      <c r="E568" s="792"/>
      <c r="F568" s="792"/>
    </row>
    <row r="569" spans="1:6" ht="150">
      <c r="A569" s="406"/>
      <c r="B569" s="407" t="s">
        <v>1441</v>
      </c>
      <c r="C569" s="789"/>
      <c r="D569" s="527"/>
      <c r="E569" s="793"/>
      <c r="F569" s="793"/>
    </row>
    <row r="570" spans="1:6" ht="15">
      <c r="A570" s="406"/>
      <c r="B570" s="408"/>
      <c r="C570" s="409"/>
      <c r="D570" s="410"/>
      <c r="E570" s="411"/>
      <c r="F570" s="411"/>
    </row>
    <row r="571" spans="1:6" ht="75">
      <c r="A571" s="305" t="s">
        <v>1371</v>
      </c>
      <c r="B571" s="306" t="s">
        <v>1442</v>
      </c>
      <c r="C571" s="1010"/>
      <c r="D571" s="1011"/>
      <c r="E571" s="1012"/>
      <c r="F571" s="1012"/>
    </row>
    <row r="572" spans="1:6" ht="15">
      <c r="A572" s="305"/>
      <c r="B572" s="306"/>
      <c r="C572" s="1010"/>
      <c r="D572" s="1011"/>
      <c r="E572" s="1012"/>
      <c r="F572" s="1012"/>
    </row>
    <row r="573" spans="1:6" ht="150">
      <c r="A573" s="305"/>
      <c r="B573" s="306" t="s">
        <v>1443</v>
      </c>
      <c r="C573" s="1010" t="s">
        <v>1243</v>
      </c>
      <c r="D573" s="1011">
        <v>1</v>
      </c>
      <c r="E573" s="1103"/>
      <c r="F573" s="1103">
        <f>D573*E573</f>
        <v>0</v>
      </c>
    </row>
    <row r="574" spans="1:6" ht="15">
      <c r="A574" s="305"/>
      <c r="B574" s="306"/>
      <c r="C574" s="1010"/>
      <c r="D574" s="1011"/>
      <c r="E574" s="1012"/>
      <c r="F574" s="1012"/>
    </row>
    <row r="575" spans="1:6" ht="180">
      <c r="A575" s="305"/>
      <c r="B575" s="306" t="s">
        <v>1444</v>
      </c>
      <c r="C575" s="1010" t="s">
        <v>1243</v>
      </c>
      <c r="D575" s="1011">
        <v>2</v>
      </c>
      <c r="E575" s="1103"/>
      <c r="F575" s="1103">
        <f>D575*E575</f>
        <v>0</v>
      </c>
    </row>
    <row r="576" spans="1:6" ht="15">
      <c r="A576" s="305"/>
      <c r="B576" s="306"/>
      <c r="C576" s="1010"/>
      <c r="D576" s="1011"/>
      <c r="E576" s="1012"/>
      <c r="F576" s="1012"/>
    </row>
    <row r="577" spans="1:6" ht="15">
      <c r="A577" s="305"/>
      <c r="B577" s="306"/>
      <c r="C577" s="1010"/>
      <c r="D577" s="1011"/>
      <c r="E577" s="312"/>
      <c r="F577" s="318"/>
    </row>
    <row r="578" spans="1:6" ht="15">
      <c r="A578" s="305"/>
      <c r="B578" s="306" t="s">
        <v>1445</v>
      </c>
      <c r="C578" s="1010" t="s">
        <v>1243</v>
      </c>
      <c r="D578" s="1011">
        <v>1</v>
      </c>
      <c r="E578" s="1103"/>
      <c r="F578" s="1103">
        <f>D578*E578</f>
        <v>0</v>
      </c>
    </row>
    <row r="579" spans="1:6" ht="30">
      <c r="A579" s="305"/>
      <c r="B579" s="306" t="s">
        <v>1446</v>
      </c>
      <c r="C579" s="1010"/>
      <c r="D579" s="1011"/>
      <c r="E579" s="1012"/>
      <c r="F579" s="1012"/>
    </row>
    <row r="580" spans="1:6" ht="30">
      <c r="A580" s="305"/>
      <c r="B580" s="306" t="s">
        <v>1579</v>
      </c>
      <c r="C580" s="1010"/>
      <c r="D580" s="1011"/>
      <c r="E580" s="1012"/>
      <c r="F580" s="1012"/>
    </row>
    <row r="581" spans="1:6" ht="45">
      <c r="A581" s="305"/>
      <c r="B581" s="306" t="s">
        <v>1580</v>
      </c>
      <c r="C581" s="1010"/>
      <c r="D581" s="1011"/>
      <c r="E581" s="1012"/>
      <c r="F581" s="1012"/>
    </row>
    <row r="582" spans="1:6" ht="30">
      <c r="A582" s="305"/>
      <c r="B582" s="306" t="s">
        <v>1581</v>
      </c>
      <c r="C582" s="1010"/>
      <c r="D582" s="1011"/>
      <c r="E582" s="1012"/>
      <c r="F582" s="1012"/>
    </row>
    <row r="583" spans="1:6" ht="30">
      <c r="A583" s="305"/>
      <c r="B583" s="306" t="s">
        <v>1582</v>
      </c>
      <c r="C583" s="1010"/>
      <c r="D583" s="1011"/>
      <c r="E583" s="1012"/>
      <c r="F583" s="1012"/>
    </row>
    <row r="584" spans="1:6" ht="30">
      <c r="A584" s="305"/>
      <c r="B584" s="306" t="s">
        <v>1583</v>
      </c>
      <c r="C584" s="1010"/>
      <c r="D584" s="1011"/>
      <c r="E584" s="1012"/>
      <c r="F584" s="1012"/>
    </row>
    <row r="585" spans="1:6" ht="15">
      <c r="A585" s="305"/>
      <c r="B585" s="306" t="s">
        <v>1584</v>
      </c>
      <c r="C585" s="1010"/>
      <c r="D585" s="1011"/>
      <c r="E585" s="1012"/>
      <c r="F585" s="1012"/>
    </row>
    <row r="586" spans="1:6" ht="15">
      <c r="A586" s="305"/>
      <c r="B586" s="306" t="s">
        <v>1585</v>
      </c>
      <c r="C586" s="1010"/>
      <c r="D586" s="1011"/>
      <c r="E586" s="1012"/>
      <c r="F586" s="1012"/>
    </row>
    <row r="587" spans="1:6" ht="15">
      <c r="A587" s="305"/>
      <c r="B587" s="306" t="s">
        <v>1586</v>
      </c>
      <c r="C587" s="1010"/>
      <c r="D587" s="1011"/>
      <c r="E587" s="1012"/>
      <c r="F587" s="1012"/>
    </row>
    <row r="588" spans="1:6" ht="15">
      <c r="A588" s="305"/>
      <c r="B588" s="306" t="s">
        <v>1587</v>
      </c>
      <c r="C588" s="1010"/>
      <c r="D588" s="1011"/>
      <c r="E588" s="1012"/>
      <c r="F588" s="1012"/>
    </row>
    <row r="589" spans="1:6" ht="15">
      <c r="A589" s="305"/>
      <c r="B589" s="306" t="s">
        <v>1588</v>
      </c>
      <c r="C589" s="1010"/>
      <c r="D589" s="1011"/>
      <c r="E589" s="1012"/>
      <c r="F589" s="1012"/>
    </row>
    <row r="590" spans="1:6" ht="30">
      <c r="A590" s="305"/>
      <c r="B590" s="306" t="s">
        <v>1589</v>
      </c>
      <c r="C590" s="1010"/>
      <c r="D590" s="1011"/>
      <c r="E590" s="1012"/>
      <c r="F590" s="1012"/>
    </row>
    <row r="591" spans="1:6" ht="45">
      <c r="A591" s="305"/>
      <c r="B591" s="306" t="s">
        <v>1458</v>
      </c>
      <c r="C591" s="1010"/>
      <c r="D591" s="1011"/>
      <c r="E591" s="1012"/>
      <c r="F591" s="1012"/>
    </row>
    <row r="592" spans="1:6" ht="120">
      <c r="A592" s="305" t="s">
        <v>1282</v>
      </c>
      <c r="B592" s="306" t="s">
        <v>1459</v>
      </c>
      <c r="C592" s="1010" t="s">
        <v>1243</v>
      </c>
      <c r="D592" s="1011">
        <v>2</v>
      </c>
      <c r="E592" s="1103"/>
      <c r="F592" s="1103">
        <f t="shared" ref="F592:F593" si="14">D592*E592</f>
        <v>0</v>
      </c>
    </row>
    <row r="593" spans="1:6" ht="30">
      <c r="A593" s="305" t="s">
        <v>1284</v>
      </c>
      <c r="B593" s="306" t="s">
        <v>1377</v>
      </c>
      <c r="C593" s="1010" t="s">
        <v>1243</v>
      </c>
      <c r="D593" s="1011">
        <v>2</v>
      </c>
      <c r="E593" s="1103"/>
      <c r="F593" s="1103">
        <f t="shared" si="14"/>
        <v>0</v>
      </c>
    </row>
    <row r="594" spans="1:6" ht="15">
      <c r="A594" s="305"/>
      <c r="B594" s="306"/>
      <c r="C594" s="1010"/>
      <c r="D594" s="1011"/>
      <c r="E594" s="1012"/>
      <c r="F594" s="1012"/>
    </row>
    <row r="595" spans="1:6" ht="30">
      <c r="A595" s="305" t="s">
        <v>1286</v>
      </c>
      <c r="B595" s="306" t="s">
        <v>1378</v>
      </c>
      <c r="C595" s="1010" t="s">
        <v>1380</v>
      </c>
      <c r="D595" s="1011">
        <v>1</v>
      </c>
      <c r="E595" s="1103"/>
      <c r="F595" s="1103">
        <f>D595*E595</f>
        <v>0</v>
      </c>
    </row>
    <row r="596" spans="1:6" ht="15">
      <c r="A596" s="305"/>
      <c r="B596" s="306"/>
      <c r="C596" s="338"/>
      <c r="D596" s="350"/>
      <c r="E596" s="1012"/>
      <c r="F596" s="312"/>
    </row>
    <row r="597" spans="1:6" ht="45">
      <c r="A597" s="305" t="s">
        <v>1288</v>
      </c>
      <c r="B597" s="306" t="s">
        <v>1379</v>
      </c>
      <c r="C597" s="1010" t="s">
        <v>1380</v>
      </c>
      <c r="D597" s="1011">
        <v>1</v>
      </c>
      <c r="E597" s="1103"/>
      <c r="F597" s="1103">
        <f>D597*E597</f>
        <v>0</v>
      </c>
    </row>
    <row r="598" spans="1:6" ht="15">
      <c r="A598" s="305"/>
      <c r="B598" s="306"/>
      <c r="C598" s="340"/>
      <c r="D598" s="350"/>
      <c r="E598" s="1012"/>
      <c r="F598" s="312"/>
    </row>
    <row r="599" spans="1:6" ht="30">
      <c r="A599" s="305" t="s">
        <v>1290</v>
      </c>
      <c r="B599" s="306" t="s">
        <v>1460</v>
      </c>
      <c r="C599" s="1010"/>
      <c r="D599" s="1011"/>
      <c r="E599" s="1012"/>
      <c r="F599" s="312"/>
    </row>
    <row r="600" spans="1:6" ht="30">
      <c r="A600" s="305"/>
      <c r="B600" s="306" t="s">
        <v>1461</v>
      </c>
      <c r="C600" s="1010"/>
      <c r="D600" s="1011"/>
      <c r="E600" s="1012"/>
      <c r="F600" s="312">
        <f>SUM(F559:F599)</f>
        <v>0</v>
      </c>
    </row>
    <row r="601" spans="1:6" ht="15">
      <c r="A601" s="359"/>
      <c r="B601" s="373"/>
      <c r="C601" s="399"/>
      <c r="D601" s="400"/>
      <c r="E601" s="395"/>
      <c r="F601" s="363"/>
    </row>
    <row r="602" spans="1:6" ht="15">
      <c r="A602" s="359"/>
      <c r="B602" s="368"/>
      <c r="C602" s="361"/>
      <c r="D602" s="362"/>
      <c r="E602" s="363"/>
      <c r="F602" s="395"/>
    </row>
    <row r="603" spans="1:6">
      <c r="A603" s="368"/>
      <c r="B603" s="368"/>
      <c r="C603" s="361"/>
      <c r="D603" s="369"/>
      <c r="E603" s="370"/>
      <c r="F603" s="412"/>
    </row>
    <row r="604" spans="1:6">
      <c r="A604" s="368"/>
      <c r="B604" s="368"/>
      <c r="C604" s="361"/>
      <c r="D604" s="369"/>
      <c r="E604" s="370"/>
      <c r="F604" s="412"/>
    </row>
    <row r="605" spans="1:6" ht="47.25">
      <c r="A605" s="413" t="s">
        <v>1462</v>
      </c>
      <c r="B605" s="414" t="s">
        <v>1463</v>
      </c>
      <c r="C605" s="327"/>
      <c r="D605" s="415"/>
      <c r="E605" s="416"/>
      <c r="F605" s="417"/>
    </row>
    <row r="606" spans="1:6" ht="15.75">
      <c r="A606" s="413"/>
      <c r="B606" s="326"/>
      <c r="C606" s="418"/>
      <c r="D606" s="419"/>
      <c r="E606" s="420"/>
      <c r="F606" s="329"/>
    </row>
    <row r="607" spans="1:6" ht="120">
      <c r="A607" s="325" t="s">
        <v>1369</v>
      </c>
      <c r="B607" s="326" t="s">
        <v>1464</v>
      </c>
      <c r="C607" s="418"/>
      <c r="D607" s="419"/>
      <c r="E607" s="420"/>
      <c r="F607" s="329"/>
    </row>
    <row r="608" spans="1:6" ht="30">
      <c r="A608" s="325"/>
      <c r="B608" s="326" t="s">
        <v>1465</v>
      </c>
      <c r="C608" s="418" t="s">
        <v>1243</v>
      </c>
      <c r="D608" s="419">
        <v>1</v>
      </c>
      <c r="E608" s="1103"/>
      <c r="F608" s="1103">
        <f>D608*E608</f>
        <v>0</v>
      </c>
    </row>
    <row r="609" spans="1:6" ht="45">
      <c r="A609" s="325"/>
      <c r="B609" s="326" t="s">
        <v>1466</v>
      </c>
      <c r="C609" s="418"/>
      <c r="D609" s="419"/>
      <c r="E609" s="420"/>
      <c r="F609" s="329"/>
    </row>
    <row r="610" spans="1:6" ht="45">
      <c r="A610" s="325"/>
      <c r="B610" s="326" t="s">
        <v>1467</v>
      </c>
      <c r="C610" s="418"/>
      <c r="D610" s="419"/>
      <c r="E610" s="420"/>
      <c r="F610" s="329"/>
    </row>
    <row r="611" spans="1:6" ht="30">
      <c r="A611" s="325"/>
      <c r="B611" s="326" t="s">
        <v>1468</v>
      </c>
      <c r="C611" s="418"/>
      <c r="D611" s="419"/>
      <c r="E611" s="420"/>
      <c r="F611" s="420"/>
    </row>
    <row r="612" spans="1:6" ht="30">
      <c r="A612" s="325"/>
      <c r="B612" s="326" t="s">
        <v>1469</v>
      </c>
      <c r="C612" s="418"/>
      <c r="D612" s="419"/>
      <c r="E612" s="420"/>
      <c r="F612" s="420"/>
    </row>
    <row r="613" spans="1:6" ht="15">
      <c r="A613" s="325"/>
      <c r="B613" s="326"/>
      <c r="C613" s="418"/>
      <c r="D613" s="419"/>
      <c r="E613" s="420"/>
      <c r="F613" s="420"/>
    </row>
    <row r="614" spans="1:6" ht="75">
      <c r="A614" s="325" t="s">
        <v>1371</v>
      </c>
      <c r="B614" s="326" t="s">
        <v>1470</v>
      </c>
      <c r="C614" s="418" t="s">
        <v>74</v>
      </c>
      <c r="D614" s="419">
        <v>5</v>
      </c>
      <c r="E614" s="1103"/>
      <c r="F614" s="1103">
        <f t="shared" ref="F614:F618" si="15">D614*E614</f>
        <v>0</v>
      </c>
    </row>
    <row r="615" spans="1:6" ht="75">
      <c r="A615" s="325" t="s">
        <v>1282</v>
      </c>
      <c r="B615" s="326" t="s">
        <v>1471</v>
      </c>
      <c r="C615" s="418" t="s">
        <v>74</v>
      </c>
      <c r="D615" s="419">
        <v>3</v>
      </c>
      <c r="E615" s="1103"/>
      <c r="F615" s="1103">
        <f t="shared" si="15"/>
        <v>0</v>
      </c>
    </row>
    <row r="616" spans="1:6" ht="75">
      <c r="A616" s="325" t="s">
        <v>1284</v>
      </c>
      <c r="B616" s="326" t="s">
        <v>1472</v>
      </c>
      <c r="C616" s="418" t="s">
        <v>74</v>
      </c>
      <c r="D616" s="419">
        <v>2</v>
      </c>
      <c r="E616" s="1103"/>
      <c r="F616" s="1103">
        <f t="shared" si="15"/>
        <v>0</v>
      </c>
    </row>
    <row r="617" spans="1:6" ht="30">
      <c r="A617" s="325" t="s">
        <v>1286</v>
      </c>
      <c r="B617" s="326" t="s">
        <v>1378</v>
      </c>
      <c r="C617" s="418" t="s">
        <v>1380</v>
      </c>
      <c r="D617" s="419">
        <v>1</v>
      </c>
      <c r="E617" s="1103"/>
      <c r="F617" s="1103">
        <f t="shared" si="15"/>
        <v>0</v>
      </c>
    </row>
    <row r="618" spans="1:6" ht="30">
      <c r="A618" s="325" t="s">
        <v>1288</v>
      </c>
      <c r="B618" s="326" t="s">
        <v>1473</v>
      </c>
      <c r="C618" s="418" t="s">
        <v>1380</v>
      </c>
      <c r="D618" s="419">
        <v>1</v>
      </c>
      <c r="E618" s="1103"/>
      <c r="F618" s="1103">
        <f t="shared" si="15"/>
        <v>0</v>
      </c>
    </row>
    <row r="619" spans="1:6" ht="15">
      <c r="A619" s="422"/>
      <c r="B619" s="423"/>
      <c r="C619" s="424"/>
      <c r="D619" s="425"/>
      <c r="E619" s="426"/>
      <c r="F619" s="426"/>
    </row>
    <row r="620" spans="1:6" ht="15.75">
      <c r="A620" s="413" t="s">
        <v>1474</v>
      </c>
      <c r="B620" s="414" t="s">
        <v>1475</v>
      </c>
      <c r="C620" s="418"/>
      <c r="D620" s="419"/>
      <c r="E620" s="420"/>
      <c r="F620" s="420"/>
    </row>
    <row r="621" spans="1:6" ht="15.75">
      <c r="A621" s="413"/>
      <c r="B621" s="414"/>
      <c r="C621" s="418"/>
      <c r="D621" s="419"/>
      <c r="E621" s="420"/>
      <c r="F621" s="420"/>
    </row>
    <row r="622" spans="1:6" ht="120">
      <c r="A622" s="413" t="s">
        <v>1369</v>
      </c>
      <c r="B622" s="326" t="s">
        <v>1476</v>
      </c>
      <c r="C622" s="427"/>
      <c r="D622" s="428"/>
      <c r="E622" s="421"/>
      <c r="F622" s="420"/>
    </row>
    <row r="623" spans="1:6" ht="15.75">
      <c r="A623" s="413"/>
      <c r="B623" s="326"/>
      <c r="C623" s="427"/>
      <c r="D623" s="428"/>
      <c r="E623" s="421"/>
      <c r="F623" s="420"/>
    </row>
    <row r="624" spans="1:6" ht="105">
      <c r="A624" s="325" t="s">
        <v>1371</v>
      </c>
      <c r="B624" s="326" t="s">
        <v>1477</v>
      </c>
      <c r="C624" s="418" t="s">
        <v>1352</v>
      </c>
      <c r="D624" s="440">
        <v>25</v>
      </c>
      <c r="E624" s="1103"/>
      <c r="F624" s="1103">
        <f>D624*E624</f>
        <v>0</v>
      </c>
    </row>
    <row r="625" spans="1:6" ht="15">
      <c r="A625" s="325"/>
      <c r="B625" s="326"/>
      <c r="C625" s="418"/>
      <c r="D625" s="440"/>
      <c r="E625" s="420"/>
      <c r="F625" s="420"/>
    </row>
    <row r="626" spans="1:6" ht="105">
      <c r="A626" s="325" t="s">
        <v>1282</v>
      </c>
      <c r="B626" s="326" t="s">
        <v>1478</v>
      </c>
      <c r="C626" s="418" t="s">
        <v>1352</v>
      </c>
      <c r="D626" s="440">
        <v>25</v>
      </c>
      <c r="E626" s="1103"/>
      <c r="F626" s="1103">
        <f>D626*E626</f>
        <v>0</v>
      </c>
    </row>
    <row r="627" spans="1:6" ht="15">
      <c r="A627" s="325"/>
      <c r="B627" s="326"/>
      <c r="C627" s="418"/>
      <c r="D627" s="440"/>
      <c r="E627" s="420"/>
      <c r="F627" s="420"/>
    </row>
    <row r="628" spans="1:6" ht="105">
      <c r="A628" s="325" t="s">
        <v>1284</v>
      </c>
      <c r="B628" s="326" t="s">
        <v>1479</v>
      </c>
      <c r="C628" s="418" t="s">
        <v>1352</v>
      </c>
      <c r="D628" s="440">
        <v>25</v>
      </c>
      <c r="E628" s="1103"/>
      <c r="F628" s="1103">
        <f>D628*E628</f>
        <v>0</v>
      </c>
    </row>
    <row r="629" spans="1:6" ht="15">
      <c r="A629" s="325"/>
      <c r="B629" s="326"/>
      <c r="C629" s="418"/>
      <c r="D629" s="440"/>
      <c r="E629" s="420"/>
      <c r="F629" s="420"/>
    </row>
    <row r="630" spans="1:6" ht="105">
      <c r="A630" s="325" t="s">
        <v>1286</v>
      </c>
      <c r="B630" s="326" t="s">
        <v>1480</v>
      </c>
      <c r="C630" s="418" t="s">
        <v>1352</v>
      </c>
      <c r="D630" s="440">
        <v>20</v>
      </c>
      <c r="E630" s="1103"/>
      <c r="F630" s="1103">
        <f>D630*E630</f>
        <v>0</v>
      </c>
    </row>
    <row r="631" spans="1:6" ht="15">
      <c r="A631" s="325"/>
      <c r="B631" s="326"/>
      <c r="C631" s="418"/>
      <c r="D631" s="419"/>
      <c r="E631" s="420"/>
      <c r="F631" s="420"/>
    </row>
    <row r="632" spans="1:6" ht="105">
      <c r="A632" s="325" t="s">
        <v>1288</v>
      </c>
      <c r="B632" s="326" t="s">
        <v>1481</v>
      </c>
      <c r="C632" s="418" t="s">
        <v>1352</v>
      </c>
      <c r="D632" s="419">
        <v>5</v>
      </c>
      <c r="E632" s="1103"/>
      <c r="F632" s="1103">
        <f>D632*E632</f>
        <v>0</v>
      </c>
    </row>
    <row r="633" spans="1:6" ht="15">
      <c r="A633" s="325"/>
      <c r="B633" s="326"/>
      <c r="C633" s="418"/>
      <c r="D633" s="419"/>
      <c r="E633" s="420"/>
      <c r="F633" s="420"/>
    </row>
    <row r="634" spans="1:6" ht="120">
      <c r="A634" s="325" t="s">
        <v>1290</v>
      </c>
      <c r="B634" s="326" t="s">
        <v>1482</v>
      </c>
      <c r="C634" s="418" t="s">
        <v>1352</v>
      </c>
      <c r="D634" s="419">
        <v>5</v>
      </c>
      <c r="E634" s="1103"/>
      <c r="F634" s="1103">
        <f t="shared" ref="F634:F635" si="16">D634*E634</f>
        <v>0</v>
      </c>
    </row>
    <row r="635" spans="1:6" ht="78">
      <c r="A635" s="325" t="s">
        <v>1293</v>
      </c>
      <c r="B635" s="326" t="s">
        <v>1483</v>
      </c>
      <c r="C635" s="418" t="s">
        <v>1352</v>
      </c>
      <c r="D635" s="419">
        <v>25</v>
      </c>
      <c r="E635" s="1103"/>
      <c r="F635" s="1103">
        <f t="shared" si="16"/>
        <v>0</v>
      </c>
    </row>
    <row r="636" spans="1:6" ht="15">
      <c r="A636" s="325"/>
      <c r="B636" s="326"/>
      <c r="C636" s="418"/>
      <c r="D636" s="419"/>
      <c r="E636" s="420"/>
      <c r="F636" s="420"/>
    </row>
    <row r="637" spans="1:6" ht="30">
      <c r="A637" s="325" t="s">
        <v>1327</v>
      </c>
      <c r="B637" s="326" t="s">
        <v>1378</v>
      </c>
      <c r="C637" s="418" t="s">
        <v>1352</v>
      </c>
      <c r="D637" s="419">
        <v>15</v>
      </c>
      <c r="E637" s="1103"/>
      <c r="F637" s="1103">
        <f>D637*E637</f>
        <v>0</v>
      </c>
    </row>
    <row r="638" spans="1:6" ht="15">
      <c r="A638" s="429"/>
      <c r="B638" s="423" t="s">
        <v>1696</v>
      </c>
      <c r="C638" s="430"/>
      <c r="D638" s="431"/>
      <c r="E638" s="426"/>
      <c r="F638" s="432">
        <f>SUM(F607:F637)</f>
        <v>0</v>
      </c>
    </row>
    <row r="639" spans="1:6" ht="15">
      <c r="A639" s="429"/>
      <c r="B639" s="423"/>
      <c r="C639" s="430"/>
      <c r="D639" s="431"/>
      <c r="E639" s="426"/>
      <c r="F639" s="432"/>
    </row>
    <row r="640" spans="1:6" ht="15">
      <c r="A640" s="429"/>
      <c r="B640" s="423"/>
      <c r="C640" s="430"/>
      <c r="D640" s="431"/>
      <c r="E640" s="426"/>
      <c r="F640" s="432"/>
    </row>
    <row r="641" spans="1:6" ht="15">
      <c r="A641" s="429"/>
      <c r="B641" s="423"/>
      <c r="C641" s="430"/>
      <c r="D641" s="431"/>
      <c r="E641" s="426"/>
      <c r="F641" s="432"/>
    </row>
    <row r="642" spans="1:6" ht="15">
      <c r="A642" s="429"/>
      <c r="B642" s="423"/>
      <c r="C642" s="430"/>
      <c r="D642" s="431"/>
      <c r="E642" s="426"/>
      <c r="F642" s="432"/>
    </row>
    <row r="643" spans="1:6" ht="15">
      <c r="A643" s="429"/>
      <c r="B643" s="423"/>
      <c r="C643" s="430"/>
      <c r="D643" s="431"/>
      <c r="E643" s="426"/>
      <c r="F643" s="432"/>
    </row>
    <row r="644" spans="1:6" ht="31.5">
      <c r="A644" s="325" t="s">
        <v>1484</v>
      </c>
      <c r="B644" s="414" t="s">
        <v>1485</v>
      </c>
      <c r="C644" s="418"/>
      <c r="D644" s="419"/>
      <c r="E644" s="420"/>
      <c r="F644" s="329"/>
    </row>
    <row r="645" spans="1:6" ht="45">
      <c r="A645" s="325" t="s">
        <v>1369</v>
      </c>
      <c r="B645" s="326" t="s">
        <v>1486</v>
      </c>
      <c r="C645" s="418" t="s">
        <v>1380</v>
      </c>
      <c r="D645" s="419">
        <v>1</v>
      </c>
      <c r="E645" s="1103"/>
      <c r="F645" s="1103">
        <f>D645*E645</f>
        <v>0</v>
      </c>
    </row>
    <row r="646" spans="1:6" ht="45">
      <c r="A646" s="325"/>
      <c r="B646" s="326" t="s">
        <v>1487</v>
      </c>
      <c r="C646" s="418"/>
      <c r="D646" s="419"/>
      <c r="E646" s="420"/>
      <c r="F646" s="329"/>
    </row>
    <row r="647" spans="1:6" ht="15">
      <c r="A647" s="325"/>
      <c r="B647" s="326" t="s">
        <v>1488</v>
      </c>
      <c r="C647" s="418"/>
      <c r="D647" s="419"/>
      <c r="E647" s="420"/>
      <c r="F647" s="329"/>
    </row>
    <row r="648" spans="1:6" ht="30">
      <c r="A648" s="325"/>
      <c r="B648" s="326" t="s">
        <v>1489</v>
      </c>
      <c r="C648" s="418"/>
      <c r="D648" s="419"/>
      <c r="E648" s="420"/>
      <c r="F648" s="329"/>
    </row>
    <row r="649" spans="1:6" ht="30">
      <c r="A649" s="325"/>
      <c r="B649" s="326" t="s">
        <v>1490</v>
      </c>
      <c r="C649" s="418"/>
      <c r="D649" s="419"/>
      <c r="E649" s="420"/>
      <c r="F649" s="329"/>
    </row>
    <row r="650" spans="1:6" ht="15">
      <c r="A650" s="325"/>
      <c r="B650" s="326" t="s">
        <v>1491</v>
      </c>
      <c r="C650" s="418"/>
      <c r="D650" s="419"/>
      <c r="E650" s="420"/>
      <c r="F650" s="329"/>
    </row>
    <row r="651" spans="1:6" ht="60">
      <c r="A651" s="325"/>
      <c r="B651" s="326" t="s">
        <v>1492</v>
      </c>
      <c r="C651" s="418"/>
      <c r="D651" s="419"/>
      <c r="E651" s="420"/>
      <c r="F651" s="420"/>
    </row>
    <row r="652" spans="1:6" ht="45">
      <c r="A652" s="325"/>
      <c r="B652" s="326" t="s">
        <v>1493</v>
      </c>
      <c r="C652" s="418"/>
      <c r="D652" s="419"/>
      <c r="E652" s="420"/>
      <c r="F652" s="329"/>
    </row>
    <row r="653" spans="1:6" ht="15.75">
      <c r="A653" s="325"/>
      <c r="B653" s="507" t="s">
        <v>1494</v>
      </c>
      <c r="C653" s="418"/>
      <c r="D653" s="419"/>
      <c r="E653" s="420"/>
      <c r="F653" s="329">
        <f>SUM(F645:F652)</f>
        <v>0</v>
      </c>
    </row>
    <row r="654" spans="1:6" ht="15.75">
      <c r="A654" s="438"/>
      <c r="B654" s="371" t="s">
        <v>1495</v>
      </c>
      <c r="C654" s="439"/>
      <c r="D654" s="440"/>
      <c r="E654" s="441"/>
      <c r="F654" s="442">
        <f>F653+F638+F600+F552+F537+F520+F478</f>
        <v>0</v>
      </c>
    </row>
    <row r="655" spans="1:6" ht="15.75">
      <c r="A655" s="429"/>
      <c r="B655" s="443"/>
      <c r="C655" s="444"/>
      <c r="D655" s="445"/>
      <c r="E655" s="446"/>
      <c r="F655" s="432"/>
    </row>
    <row r="656" spans="1:6" ht="15.75">
      <c r="A656" s="429"/>
      <c r="B656" s="443"/>
      <c r="C656" s="444"/>
      <c r="D656" s="445"/>
      <c r="E656" s="446"/>
      <c r="F656" s="432"/>
    </row>
    <row r="657" spans="1:6" ht="15.75">
      <c r="A657" s="429"/>
      <c r="B657" s="443"/>
      <c r="C657" s="444"/>
      <c r="D657" s="445"/>
      <c r="E657" s="446"/>
      <c r="F657" s="432"/>
    </row>
    <row r="658" spans="1:6" ht="31.5">
      <c r="A658" s="308" t="s">
        <v>1366</v>
      </c>
      <c r="B658" s="414" t="s">
        <v>1496</v>
      </c>
      <c r="C658" s="447"/>
      <c r="D658" s="448"/>
      <c r="E658" s="442"/>
      <c r="F658" s="442"/>
    </row>
    <row r="659" spans="1:6" ht="15.75">
      <c r="A659" s="449"/>
      <c r="B659" s="315"/>
      <c r="C659" s="450"/>
      <c r="D659" s="451"/>
      <c r="E659" s="334"/>
      <c r="F659" s="318"/>
    </row>
    <row r="660" spans="1:6" ht="76.5">
      <c r="A660" s="320"/>
      <c r="B660" s="452" t="s">
        <v>1497</v>
      </c>
      <c r="C660" s="340"/>
      <c r="D660" s="341"/>
      <c r="E660" s="318"/>
      <c r="F660" s="318"/>
    </row>
    <row r="661" spans="1:6" ht="42.75">
      <c r="A661" s="320"/>
      <c r="B661" s="453" t="s">
        <v>1498</v>
      </c>
      <c r="C661" s="447"/>
      <c r="D661" s="448"/>
      <c r="E661" s="442"/>
      <c r="F661" s="318"/>
    </row>
    <row r="662" spans="1:6" ht="15">
      <c r="A662" s="320"/>
      <c r="B662" s="454" t="s">
        <v>1499</v>
      </c>
      <c r="C662" s="327" t="s">
        <v>1428</v>
      </c>
      <c r="D662" s="327">
        <v>70</v>
      </c>
      <c r="E662" s="1103"/>
      <c r="F662" s="1103">
        <f>D662*E662</f>
        <v>0</v>
      </c>
    </row>
    <row r="663" spans="1:6" ht="15">
      <c r="A663" s="320"/>
      <c r="B663" s="455"/>
      <c r="C663" s="447"/>
      <c r="D663" s="341"/>
      <c r="E663" s="442"/>
      <c r="F663" s="318"/>
    </row>
    <row r="664" spans="1:6" ht="15.75">
      <c r="A664" s="325"/>
      <c r="B664" s="413" t="s">
        <v>1500</v>
      </c>
      <c r="C664" s="327"/>
      <c r="D664" s="327"/>
      <c r="E664" s="329"/>
      <c r="F664" s="329"/>
    </row>
    <row r="665" spans="1:6" ht="15">
      <c r="A665" s="325"/>
      <c r="B665" s="453"/>
      <c r="C665" s="508"/>
      <c r="D665" s="508"/>
      <c r="E665" s="458"/>
      <c r="F665" s="459"/>
    </row>
    <row r="666" spans="1:6" ht="15">
      <c r="A666" s="325"/>
      <c r="B666" s="454" t="s">
        <v>1501</v>
      </c>
      <c r="C666" s="327"/>
      <c r="D666" s="415"/>
      <c r="E666" s="464"/>
      <c r="F666" s="465"/>
    </row>
    <row r="667" spans="1:6" ht="15">
      <c r="A667" s="325"/>
      <c r="B667" s="454" t="s">
        <v>1502</v>
      </c>
      <c r="C667" s="327" t="s">
        <v>1428</v>
      </c>
      <c r="D667" s="327">
        <v>4</v>
      </c>
      <c r="E667" s="1103"/>
      <c r="F667" s="1103">
        <f>D667*E667</f>
        <v>0</v>
      </c>
    </row>
    <row r="668" spans="1:6" ht="15">
      <c r="A668" s="325"/>
      <c r="B668" s="454" t="s">
        <v>1503</v>
      </c>
      <c r="C668" s="327"/>
      <c r="D668" s="415"/>
      <c r="E668" s="464"/>
      <c r="F668" s="465"/>
    </row>
    <row r="669" spans="1:6" ht="15">
      <c r="A669" s="325"/>
      <c r="B669" s="454" t="s">
        <v>1504</v>
      </c>
      <c r="C669" s="327" t="s">
        <v>1428</v>
      </c>
      <c r="D669" s="415">
        <v>2</v>
      </c>
      <c r="E669" s="1103"/>
      <c r="F669" s="1103">
        <f>D669*E669</f>
        <v>0</v>
      </c>
    </row>
    <row r="670" spans="1:6" ht="15">
      <c r="A670" s="325"/>
      <c r="B670" s="453"/>
      <c r="C670" s="348"/>
      <c r="D670" s="348"/>
      <c r="E670" s="478"/>
      <c r="F670" s="465"/>
    </row>
    <row r="671" spans="1:6" ht="15.75">
      <c r="A671" s="325"/>
      <c r="B671" s="413" t="s">
        <v>1505</v>
      </c>
      <c r="C671" s="327"/>
      <c r="D671" s="415"/>
      <c r="E671" s="465"/>
      <c r="F671" s="465"/>
    </row>
    <row r="672" spans="1:6" ht="15">
      <c r="A672" s="325"/>
      <c r="B672" s="454"/>
      <c r="C672" s="327"/>
      <c r="D672" s="415"/>
      <c r="E672" s="465"/>
      <c r="F672" s="465"/>
    </row>
    <row r="673" spans="1:6" ht="15">
      <c r="A673" s="325"/>
      <c r="B673" s="454" t="s">
        <v>1506</v>
      </c>
      <c r="C673" s="327"/>
      <c r="D673" s="415"/>
      <c r="E673" s="465"/>
      <c r="F673" s="465"/>
    </row>
    <row r="674" spans="1:6" ht="15">
      <c r="A674" s="325"/>
      <c r="B674" s="454" t="s">
        <v>1507</v>
      </c>
      <c r="C674" s="327" t="s">
        <v>1428</v>
      </c>
      <c r="D674" s="415">
        <v>12</v>
      </c>
      <c r="E674" s="1103"/>
      <c r="F674" s="1103">
        <f>D674*E674</f>
        <v>0</v>
      </c>
    </row>
    <row r="675" spans="1:6" ht="15">
      <c r="A675" s="325"/>
      <c r="B675" s="453"/>
      <c r="C675" s="327"/>
      <c r="D675" s="415"/>
      <c r="E675" s="477"/>
      <c r="F675" s="465"/>
    </row>
    <row r="676" spans="1:6" ht="15">
      <c r="A676" s="325"/>
      <c r="B676" s="454" t="s">
        <v>1508</v>
      </c>
      <c r="C676" s="327"/>
      <c r="D676" s="415"/>
      <c r="E676" s="464"/>
      <c r="F676" s="465"/>
    </row>
    <row r="677" spans="1:6" ht="15">
      <c r="A677" s="325"/>
      <c r="B677" s="454" t="s">
        <v>1509</v>
      </c>
      <c r="C677" s="327" t="s">
        <v>1428</v>
      </c>
      <c r="D677" s="415">
        <v>4</v>
      </c>
      <c r="E677" s="1103"/>
      <c r="F677" s="1103">
        <f>D677*E677</f>
        <v>0</v>
      </c>
    </row>
    <row r="678" spans="1:6" ht="15">
      <c r="A678" s="325"/>
      <c r="B678" s="453"/>
      <c r="C678" s="327"/>
      <c r="D678" s="415"/>
      <c r="E678" s="478"/>
      <c r="F678" s="465"/>
    </row>
    <row r="679" spans="1:6" ht="15">
      <c r="A679" s="325"/>
      <c r="B679" s="454" t="s">
        <v>1510</v>
      </c>
      <c r="C679" s="327"/>
      <c r="D679" s="415"/>
      <c r="E679" s="465"/>
      <c r="F679" s="465"/>
    </row>
    <row r="680" spans="1:6" ht="15">
      <c r="A680" s="325"/>
      <c r="B680" s="454" t="s">
        <v>1511</v>
      </c>
      <c r="C680" s="327" t="s">
        <v>1428</v>
      </c>
      <c r="D680" s="415">
        <v>4</v>
      </c>
      <c r="E680" s="1103"/>
      <c r="F680" s="1103">
        <f>D680*E680</f>
        <v>0</v>
      </c>
    </row>
    <row r="681" spans="1:6" ht="15">
      <c r="A681" s="325"/>
      <c r="B681" s="453"/>
      <c r="C681" s="327"/>
      <c r="D681" s="415"/>
      <c r="E681" s="478"/>
      <c r="F681" s="465"/>
    </row>
    <row r="682" spans="1:6" ht="15">
      <c r="A682" s="325"/>
      <c r="B682" s="454" t="s">
        <v>1512</v>
      </c>
      <c r="C682" s="327"/>
      <c r="D682" s="415"/>
      <c r="E682" s="465"/>
      <c r="F682" s="465"/>
    </row>
    <row r="683" spans="1:6" ht="15">
      <c r="A683" s="325"/>
      <c r="B683" s="454" t="s">
        <v>1513</v>
      </c>
      <c r="C683" s="327" t="s">
        <v>1428</v>
      </c>
      <c r="D683" s="415">
        <v>4</v>
      </c>
      <c r="E683" s="1103"/>
      <c r="F683" s="1103">
        <f>D683*E683</f>
        <v>0</v>
      </c>
    </row>
    <row r="684" spans="1:6" ht="15">
      <c r="A684" s="325"/>
      <c r="B684" s="453"/>
      <c r="C684" s="327"/>
      <c r="D684" s="415"/>
      <c r="E684" s="478"/>
      <c r="F684" s="465"/>
    </row>
    <row r="685" spans="1:6" ht="15">
      <c r="A685" s="325"/>
      <c r="B685" s="454" t="s">
        <v>1514</v>
      </c>
      <c r="C685" s="327"/>
      <c r="D685" s="415"/>
      <c r="E685" s="464"/>
      <c r="F685" s="465"/>
    </row>
    <row r="686" spans="1:6" ht="15">
      <c r="A686" s="325"/>
      <c r="B686" s="454" t="s">
        <v>1515</v>
      </c>
      <c r="C686" s="327" t="s">
        <v>1428</v>
      </c>
      <c r="D686" s="415">
        <v>4</v>
      </c>
      <c r="E686" s="1103"/>
      <c r="F686" s="1103">
        <f>D686*E686</f>
        <v>0</v>
      </c>
    </row>
    <row r="687" spans="1:6" ht="15">
      <c r="A687" s="325"/>
      <c r="B687" s="453"/>
      <c r="C687" s="327"/>
      <c r="D687" s="415"/>
      <c r="E687" s="478"/>
      <c r="F687" s="465"/>
    </row>
    <row r="688" spans="1:6" ht="15">
      <c r="A688" s="325"/>
      <c r="B688" s="454" t="s">
        <v>1516</v>
      </c>
      <c r="C688" s="327"/>
      <c r="D688" s="415"/>
      <c r="E688" s="464"/>
      <c r="F688" s="465"/>
    </row>
    <row r="689" spans="1:6" ht="15">
      <c r="A689" s="325"/>
      <c r="B689" s="454" t="s">
        <v>1517</v>
      </c>
      <c r="C689" s="327" t="s">
        <v>1428</v>
      </c>
      <c r="D689" s="415">
        <v>10</v>
      </c>
      <c r="E689" s="1103"/>
      <c r="F689" s="1103">
        <f>D689*E689</f>
        <v>0</v>
      </c>
    </row>
    <row r="690" spans="1:6" ht="15">
      <c r="A690" s="325"/>
      <c r="B690" s="454"/>
      <c r="C690" s="327"/>
      <c r="D690" s="415"/>
      <c r="E690" s="478"/>
      <c r="F690" s="465"/>
    </row>
    <row r="691" spans="1:6" ht="42.75">
      <c r="A691" s="325"/>
      <c r="B691" s="453" t="s">
        <v>1518</v>
      </c>
      <c r="C691" s="327"/>
      <c r="D691" s="415"/>
      <c r="E691" s="464"/>
      <c r="F691" s="465"/>
    </row>
    <row r="692" spans="1:6" ht="15">
      <c r="A692" s="325"/>
      <c r="B692" s="454" t="s">
        <v>1519</v>
      </c>
      <c r="C692" s="327" t="s">
        <v>1428</v>
      </c>
      <c r="D692" s="415">
        <v>10</v>
      </c>
      <c r="E692" s="1103"/>
      <c r="F692" s="1103">
        <f>D692*E692</f>
        <v>0</v>
      </c>
    </row>
    <row r="693" spans="1:6" ht="15">
      <c r="A693" s="325"/>
      <c r="B693" s="454"/>
      <c r="C693" s="327"/>
      <c r="D693" s="415"/>
      <c r="E693" s="478"/>
      <c r="F693" s="465"/>
    </row>
    <row r="694" spans="1:6" ht="42.75">
      <c r="A694" s="325"/>
      <c r="B694" s="453" t="s">
        <v>1520</v>
      </c>
      <c r="C694" s="327"/>
      <c r="D694" s="415"/>
      <c r="E694" s="464"/>
      <c r="F694" s="465"/>
    </row>
    <row r="695" spans="1:6" ht="15">
      <c r="A695" s="325"/>
      <c r="B695" s="454" t="s">
        <v>1521</v>
      </c>
      <c r="C695" s="327" t="s">
        <v>1428</v>
      </c>
      <c r="D695" s="415">
        <v>5</v>
      </c>
      <c r="E695" s="1103"/>
      <c r="F695" s="1103">
        <f>D695*E695</f>
        <v>0</v>
      </c>
    </row>
    <row r="696" spans="1:6" ht="15">
      <c r="A696" s="325"/>
      <c r="B696" s="454"/>
      <c r="C696" s="327"/>
      <c r="D696" s="415"/>
      <c r="E696" s="478"/>
      <c r="F696" s="465"/>
    </row>
    <row r="697" spans="1:6" ht="15.75">
      <c r="A697" s="325"/>
      <c r="B697" s="413" t="s">
        <v>1557</v>
      </c>
      <c r="C697" s="327"/>
      <c r="D697" s="415"/>
      <c r="E697" s="465"/>
      <c r="F697" s="465"/>
    </row>
    <row r="698" spans="1:6" ht="15">
      <c r="A698" s="325"/>
      <c r="B698" s="454"/>
      <c r="C698" s="327"/>
      <c r="D698" s="415"/>
      <c r="E698" s="465"/>
      <c r="F698" s="465"/>
    </row>
    <row r="699" spans="1:6" ht="41.25">
      <c r="A699" s="325"/>
      <c r="B699" s="502" t="s">
        <v>1558</v>
      </c>
      <c r="C699" s="327"/>
      <c r="D699" s="415"/>
      <c r="E699" s="464"/>
      <c r="F699" s="465"/>
    </row>
    <row r="700" spans="1:6" ht="15">
      <c r="A700" s="325"/>
      <c r="B700" s="454" t="s">
        <v>1559</v>
      </c>
      <c r="C700" s="327" t="s">
        <v>1428</v>
      </c>
      <c r="D700" s="415">
        <v>5</v>
      </c>
      <c r="E700" s="1103"/>
      <c r="F700" s="1103">
        <f>D700*E700</f>
        <v>0</v>
      </c>
    </row>
    <row r="701" spans="1:6" ht="15">
      <c r="A701" s="325"/>
      <c r="B701" s="454"/>
      <c r="C701" s="348"/>
      <c r="D701" s="348"/>
      <c r="E701" s="465"/>
      <c r="F701" s="415"/>
    </row>
    <row r="702" spans="1:6" ht="15.75">
      <c r="A702" s="325"/>
      <c r="B702" s="413" t="s">
        <v>1522</v>
      </c>
      <c r="C702" s="327"/>
      <c r="D702" s="415"/>
      <c r="E702" s="465"/>
      <c r="F702" s="465"/>
    </row>
    <row r="703" spans="1:6" ht="15">
      <c r="A703" s="325"/>
      <c r="B703" s="454"/>
      <c r="C703" s="327"/>
      <c r="D703" s="415"/>
      <c r="E703" s="465"/>
      <c r="F703" s="465"/>
    </row>
    <row r="704" spans="1:6" ht="38.25">
      <c r="A704" s="325"/>
      <c r="B704" s="502" t="s">
        <v>1523</v>
      </c>
      <c r="C704" s="327"/>
      <c r="D704" s="415"/>
      <c r="E704" s="464"/>
      <c r="F704" s="465"/>
    </row>
    <row r="705" spans="1:6" ht="15">
      <c r="A705" s="325"/>
      <c r="B705" s="454" t="s">
        <v>1524</v>
      </c>
      <c r="C705" s="327" t="s">
        <v>335</v>
      </c>
      <c r="D705" s="415">
        <v>90</v>
      </c>
      <c r="E705" s="1103"/>
      <c r="F705" s="1103">
        <f>D705*E705</f>
        <v>0</v>
      </c>
    </row>
    <row r="706" spans="1:6" ht="15.75">
      <c r="A706" s="325"/>
      <c r="B706" s="413"/>
      <c r="C706" s="348"/>
      <c r="D706" s="348"/>
      <c r="E706" s="465"/>
      <c r="F706" s="415"/>
    </row>
    <row r="707" spans="1:6" ht="15.75">
      <c r="A707" s="325"/>
      <c r="B707" s="413" t="s">
        <v>1525</v>
      </c>
      <c r="C707" s="327"/>
      <c r="D707" s="415"/>
      <c r="E707" s="464"/>
      <c r="F707" s="465"/>
    </row>
    <row r="708" spans="1:6" ht="15">
      <c r="A708" s="325"/>
      <c r="B708" s="454"/>
      <c r="C708" s="327"/>
      <c r="D708" s="415"/>
      <c r="E708" s="312"/>
      <c r="F708" s="318"/>
    </row>
    <row r="709" spans="1:6" ht="25.5">
      <c r="A709" s="325"/>
      <c r="B709" s="502" t="s">
        <v>1526</v>
      </c>
      <c r="C709" s="327"/>
      <c r="D709" s="415"/>
      <c r="E709" s="465"/>
      <c r="F709" s="465"/>
    </row>
    <row r="710" spans="1:6" ht="15">
      <c r="A710" s="325"/>
      <c r="B710" s="454" t="s">
        <v>1527</v>
      </c>
      <c r="C710" s="327" t="s">
        <v>74</v>
      </c>
      <c r="D710" s="415">
        <v>80</v>
      </c>
      <c r="E710" s="1103"/>
      <c r="F710" s="1103">
        <f>D710*E710</f>
        <v>0</v>
      </c>
    </row>
    <row r="711" spans="1:6" ht="15">
      <c r="A711" s="325"/>
      <c r="B711" s="454"/>
      <c r="C711" s="348"/>
      <c r="D711" s="348"/>
      <c r="E711" s="465"/>
      <c r="F711" s="465"/>
    </row>
    <row r="712" spans="1:6" ht="15">
      <c r="A712" s="325"/>
      <c r="B712" s="509" t="s">
        <v>1528</v>
      </c>
      <c r="C712" s="327"/>
      <c r="D712" s="415"/>
      <c r="E712" s="464"/>
      <c r="F712" s="465"/>
    </row>
    <row r="713" spans="1:6" ht="15">
      <c r="A713" s="325"/>
      <c r="B713" s="454" t="s">
        <v>1529</v>
      </c>
      <c r="C713" s="327" t="s">
        <v>1292</v>
      </c>
      <c r="D713" s="415">
        <v>20</v>
      </c>
      <c r="E713" s="1103"/>
      <c r="F713" s="1103">
        <f>D713*E713</f>
        <v>0</v>
      </c>
    </row>
    <row r="714" spans="1:6" ht="15">
      <c r="A714" s="325"/>
      <c r="B714" s="454"/>
      <c r="C714" s="348"/>
      <c r="D714" s="348"/>
      <c r="E714" s="465"/>
      <c r="F714" s="465"/>
    </row>
    <row r="715" spans="1:6" ht="15">
      <c r="A715" s="325"/>
      <c r="B715" s="509" t="s">
        <v>1530</v>
      </c>
      <c r="C715" s="327"/>
      <c r="D715" s="415"/>
      <c r="E715" s="465"/>
      <c r="F715" s="465"/>
    </row>
    <row r="716" spans="1:6" ht="15">
      <c r="A716" s="325"/>
      <c r="B716" s="454" t="s">
        <v>1531</v>
      </c>
      <c r="C716" s="327" t="s">
        <v>1292</v>
      </c>
      <c r="D716" s="415">
        <v>45</v>
      </c>
      <c r="E716" s="1103"/>
      <c r="F716" s="1103">
        <f>D716*E716</f>
        <v>0</v>
      </c>
    </row>
    <row r="717" spans="1:6" ht="15">
      <c r="A717" s="325"/>
      <c r="B717" s="454"/>
      <c r="C717" s="348"/>
      <c r="D717" s="348"/>
      <c r="E717" s="478"/>
      <c r="F717" s="465"/>
    </row>
    <row r="718" spans="1:6" ht="15">
      <c r="A718" s="325"/>
      <c r="B718" s="454"/>
      <c r="C718" s="327"/>
      <c r="D718" s="415"/>
      <c r="E718" s="465"/>
      <c r="F718" s="465"/>
    </row>
    <row r="719" spans="1:6" ht="15">
      <c r="A719" s="438"/>
      <c r="B719" s="510"/>
      <c r="C719" s="447"/>
      <c r="D719" s="511"/>
      <c r="E719" s="512"/>
      <c r="F719" s="512"/>
    </row>
    <row r="720" spans="1:6" ht="15">
      <c r="A720" s="320"/>
      <c r="B720" s="381"/>
      <c r="C720" s="316"/>
      <c r="D720" s="343"/>
      <c r="E720" s="513"/>
      <c r="F720" s="513"/>
    </row>
    <row r="721" spans="1:6" ht="15">
      <c r="A721" s="305"/>
      <c r="B721" s="491" t="s">
        <v>1532</v>
      </c>
      <c r="C721" s="313"/>
      <c r="D721" s="289"/>
      <c r="E721" s="385"/>
      <c r="F721" s="385"/>
    </row>
    <row r="722" spans="1:6" ht="15">
      <c r="A722" s="305"/>
      <c r="B722" s="492" t="s">
        <v>1533</v>
      </c>
      <c r="C722" s="340"/>
      <c r="D722" s="289"/>
      <c r="E722" s="385"/>
      <c r="F722" s="385"/>
    </row>
    <row r="723" spans="1:6" ht="128.25">
      <c r="A723" s="305"/>
      <c r="B723" s="493" t="s">
        <v>1534</v>
      </c>
      <c r="C723" s="313"/>
      <c r="D723" s="289"/>
      <c r="E723" s="385"/>
      <c r="F723" s="385"/>
    </row>
    <row r="724" spans="1:6" ht="15.75">
      <c r="A724" s="305"/>
      <c r="B724" s="319" t="s">
        <v>1535</v>
      </c>
      <c r="C724" s="313"/>
      <c r="D724" s="289"/>
      <c r="E724" s="385"/>
      <c r="F724" s="385">
        <f>SUM(F660:F723)</f>
        <v>0</v>
      </c>
    </row>
    <row r="725" spans="1:6" ht="15">
      <c r="A725" s="305"/>
      <c r="B725" s="337"/>
      <c r="C725" s="313"/>
      <c r="D725" s="289"/>
      <c r="E725" s="385"/>
      <c r="F725" s="385"/>
    </row>
    <row r="726" spans="1:6" ht="15">
      <c r="A726" s="305"/>
      <c r="B726" s="337"/>
      <c r="C726" s="313"/>
      <c r="D726" s="289"/>
      <c r="E726" s="385"/>
      <c r="F726" s="385"/>
    </row>
    <row r="727" spans="1:6" ht="15.75">
      <c r="A727" s="308" t="s">
        <v>1536</v>
      </c>
      <c r="B727" s="319" t="s">
        <v>1537</v>
      </c>
      <c r="C727" s="313"/>
      <c r="D727" s="311"/>
      <c r="E727" s="312"/>
      <c r="F727" s="312"/>
    </row>
    <row r="728" spans="1:6" ht="15">
      <c r="A728" s="494"/>
      <c r="B728" s="306"/>
      <c r="C728" s="313"/>
      <c r="D728" s="311"/>
      <c r="E728" s="312"/>
      <c r="F728" s="312"/>
    </row>
    <row r="729" spans="1:6" ht="90">
      <c r="A729" s="305">
        <v>1</v>
      </c>
      <c r="B729" s="306" t="s">
        <v>1538</v>
      </c>
      <c r="C729" s="313"/>
      <c r="D729" s="311"/>
      <c r="E729" s="312"/>
      <c r="F729" s="312"/>
    </row>
    <row r="730" spans="1:6" ht="15.75">
      <c r="A730" s="349"/>
      <c r="B730" s="319" t="s">
        <v>1539</v>
      </c>
      <c r="C730" s="313" t="s">
        <v>1292</v>
      </c>
      <c r="D730" s="311">
        <v>1</v>
      </c>
      <c r="E730" s="1103"/>
      <c r="F730" s="1103">
        <f>D730*E730</f>
        <v>0</v>
      </c>
    </row>
    <row r="731" spans="1:6" ht="15.75">
      <c r="A731" s="305"/>
      <c r="B731" s="319"/>
      <c r="C731" s="313"/>
      <c r="D731" s="311"/>
      <c r="E731" s="312"/>
      <c r="F731" s="312"/>
    </row>
    <row r="732" spans="1:6" ht="31.5">
      <c r="A732" s="308" t="s">
        <v>1540</v>
      </c>
      <c r="B732" s="319" t="s">
        <v>1541</v>
      </c>
      <c r="C732" s="313"/>
      <c r="D732" s="311"/>
      <c r="E732" s="312"/>
      <c r="F732" s="312"/>
    </row>
    <row r="733" spans="1:6" ht="15">
      <c r="A733" s="305"/>
      <c r="B733" s="306"/>
      <c r="C733" s="313"/>
      <c r="D733" s="311"/>
      <c r="E733" s="312"/>
      <c r="F733" s="312"/>
    </row>
    <row r="734" spans="1:6" ht="75">
      <c r="A734" s="305">
        <v>1</v>
      </c>
      <c r="B734" s="306" t="s">
        <v>1542</v>
      </c>
      <c r="C734" s="313"/>
      <c r="D734" s="311"/>
      <c r="E734" s="312"/>
      <c r="F734" s="312"/>
    </row>
    <row r="735" spans="1:6" ht="15.75">
      <c r="A735" s="305"/>
      <c r="B735" s="319" t="s">
        <v>1539</v>
      </c>
      <c r="C735" s="313" t="s">
        <v>1292</v>
      </c>
      <c r="D735" s="311">
        <v>1</v>
      </c>
      <c r="E735" s="1103"/>
      <c r="F735" s="1103">
        <f>D735*E735</f>
        <v>0</v>
      </c>
    </row>
    <row r="736" spans="1:6" ht="15.75">
      <c r="A736" s="305"/>
      <c r="B736" s="319"/>
      <c r="C736" s="313"/>
      <c r="D736" s="311"/>
      <c r="E736" s="312"/>
      <c r="F736" s="312"/>
    </row>
    <row r="737" spans="1:6" ht="15" customHeight="1">
      <c r="A737" s="750" t="s">
        <v>1544</v>
      </c>
      <c r="B737" s="750"/>
      <c r="C737" s="750"/>
      <c r="D737" s="750"/>
      <c r="E737" s="750"/>
      <c r="F737" s="751"/>
    </row>
    <row r="738" spans="1:6" ht="15">
      <c r="A738" s="967"/>
      <c r="B738" s="968"/>
      <c r="C738" s="968"/>
      <c r="D738" s="968"/>
      <c r="E738" s="968"/>
      <c r="F738" s="969"/>
    </row>
    <row r="739" spans="1:6" ht="15.75">
      <c r="A739" s="308" t="s">
        <v>1235</v>
      </c>
      <c r="B739" s="746" t="s">
        <v>1236</v>
      </c>
      <c r="C739" s="747"/>
      <c r="D739" s="747"/>
      <c r="E739" s="748"/>
      <c r="F739" s="312">
        <f>F274</f>
        <v>0</v>
      </c>
    </row>
    <row r="740" spans="1:6" ht="15.75">
      <c r="A740" s="308" t="s">
        <v>1245</v>
      </c>
      <c r="B740" s="746" t="s">
        <v>1246</v>
      </c>
      <c r="C740" s="747"/>
      <c r="D740" s="747"/>
      <c r="E740" s="748"/>
      <c r="F740" s="312">
        <f>F296</f>
        <v>0</v>
      </c>
    </row>
    <row r="741" spans="1:6" ht="21.75" customHeight="1">
      <c r="A741" s="308" t="s">
        <v>1265</v>
      </c>
      <c r="B741" s="746" t="s">
        <v>1545</v>
      </c>
      <c r="C741" s="747"/>
      <c r="D741" s="747"/>
      <c r="E741" s="748"/>
      <c r="F741" s="312">
        <f>F313</f>
        <v>0</v>
      </c>
    </row>
    <row r="742" spans="1:6" ht="15.75">
      <c r="A742" s="308" t="s">
        <v>1277</v>
      </c>
      <c r="B742" s="746" t="s">
        <v>1546</v>
      </c>
      <c r="C742" s="747"/>
      <c r="D742" s="747"/>
      <c r="E742" s="748"/>
      <c r="F742" s="312">
        <f>F338</f>
        <v>0</v>
      </c>
    </row>
    <row r="743" spans="1:6" ht="15.75">
      <c r="A743" s="308" t="s">
        <v>1296</v>
      </c>
      <c r="B743" s="908" t="s">
        <v>1547</v>
      </c>
      <c r="C743" s="909"/>
      <c r="D743" s="909"/>
      <c r="E743" s="910"/>
      <c r="F743" s="312">
        <f>F367</f>
        <v>0</v>
      </c>
    </row>
    <row r="744" spans="1:6" ht="15.75">
      <c r="A744" s="308" t="s">
        <v>1318</v>
      </c>
      <c r="B744" s="908" t="s">
        <v>1548</v>
      </c>
      <c r="C744" s="909"/>
      <c r="D744" s="909"/>
      <c r="E744" s="910"/>
      <c r="F744" s="312">
        <f>F392</f>
        <v>0</v>
      </c>
    </row>
    <row r="745" spans="1:6" ht="15.75">
      <c r="A745" s="308" t="s">
        <v>1329</v>
      </c>
      <c r="B745" s="908" t="s">
        <v>1549</v>
      </c>
      <c r="C745" s="909"/>
      <c r="D745" s="909"/>
      <c r="E745" s="910"/>
      <c r="F745" s="312">
        <f>F416</f>
        <v>0</v>
      </c>
    </row>
    <row r="746" spans="1:6" ht="15.75">
      <c r="A746" s="308"/>
      <c r="B746" s="908" t="s">
        <v>1342</v>
      </c>
      <c r="C746" s="909"/>
      <c r="D746" s="909"/>
      <c r="E746" s="910"/>
      <c r="F746" s="312">
        <f>F442</f>
        <v>0</v>
      </c>
    </row>
    <row r="747" spans="1:6" ht="18.75" customHeight="1">
      <c r="A747" s="308" t="s">
        <v>1341</v>
      </c>
      <c r="B747" s="746" t="s">
        <v>1550</v>
      </c>
      <c r="C747" s="747"/>
      <c r="D747" s="747"/>
      <c r="E747" s="748"/>
      <c r="F747" s="312">
        <f>F454</f>
        <v>0</v>
      </c>
    </row>
    <row r="748" spans="1:6" ht="15.75">
      <c r="A748" s="308" t="s">
        <v>1359</v>
      </c>
      <c r="B748" s="746" t="s">
        <v>1551</v>
      </c>
      <c r="C748" s="747"/>
      <c r="D748" s="747"/>
      <c r="E748" s="748"/>
      <c r="F748" s="312">
        <f>F654</f>
        <v>0</v>
      </c>
    </row>
    <row r="749" spans="1:6" ht="18.75" customHeight="1">
      <c r="A749" s="308" t="s">
        <v>1366</v>
      </c>
      <c r="B749" s="746" t="s">
        <v>1496</v>
      </c>
      <c r="C749" s="747"/>
      <c r="D749" s="747"/>
      <c r="E749" s="748"/>
      <c r="F749" s="312">
        <f>F724</f>
        <v>0</v>
      </c>
    </row>
    <row r="750" spans="1:6" ht="18.75" customHeight="1">
      <c r="A750" s="308" t="s">
        <v>1536</v>
      </c>
      <c r="B750" s="746" t="s">
        <v>1552</v>
      </c>
      <c r="C750" s="747"/>
      <c r="D750" s="747"/>
      <c r="E750" s="748"/>
      <c r="F750" s="312">
        <f>F730</f>
        <v>0</v>
      </c>
    </row>
    <row r="751" spans="1:6" ht="18.75" customHeight="1" thickBot="1">
      <c r="A751" s="308" t="s">
        <v>1540</v>
      </c>
      <c r="B751" s="911" t="s">
        <v>1541</v>
      </c>
      <c r="C751" s="912"/>
      <c r="D751" s="912"/>
      <c r="E751" s="913"/>
      <c r="F751" s="498">
        <f>F735</f>
        <v>0</v>
      </c>
    </row>
    <row r="752" spans="1:6" ht="16.5" thickTop="1">
      <c r="A752" s="349"/>
      <c r="B752" s="960" t="s">
        <v>1686</v>
      </c>
      <c r="C752" s="960"/>
      <c r="D752" s="960"/>
      <c r="E752" s="960"/>
      <c r="F752" s="501"/>
    </row>
    <row r="753" spans="1:5" ht="15">
      <c r="A753" s="279"/>
      <c r="B753" s="961" t="s">
        <v>1553</v>
      </c>
      <c r="C753" s="962"/>
      <c r="D753" s="962"/>
      <c r="E753" s="963"/>
    </row>
    <row r="754" spans="1:5">
      <c r="A754" s="279"/>
      <c r="B754" s="279"/>
      <c r="C754" s="340"/>
      <c r="D754" s="341"/>
    </row>
    <row r="755" spans="1:5">
      <c r="A755" s="279"/>
      <c r="B755" s="279"/>
      <c r="C755" s="340"/>
      <c r="D755" s="341"/>
    </row>
  </sheetData>
  <pageMargins left="0.7" right="0.7" top="0.75" bottom="0.75" header="0.3" footer="0.3"/>
  <pageSetup paperSize="9" scale="42" orientation="portrait" r:id="rId1"/>
  <rowBreaks count="17" manualBreakCount="17">
    <brk id="18" max="5" man="1"/>
    <brk id="29" max="5" man="1"/>
    <brk id="46" max="5" man="1"/>
    <brk id="63" max="5" man="1"/>
    <brk id="85" max="5" man="1"/>
    <brk id="110" max="5" man="1"/>
    <brk id="149" max="5" man="1"/>
    <brk id="189" max="5" man="1"/>
    <brk id="222" max="5" man="1"/>
    <brk id="269" max="5" man="1"/>
    <brk id="313" max="5" man="1"/>
    <brk id="357" max="5" man="1"/>
    <brk id="398" max="5" man="1"/>
    <brk id="428" max="5" man="1"/>
    <brk id="479" max="5" man="1"/>
    <brk id="644" max="5" man="1"/>
    <brk id="724" max="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784"/>
  <sheetViews>
    <sheetView view="pageBreakPreview" topLeftCell="A700" zoomScale="95" zoomScaleNormal="100" zoomScaleSheetLayoutView="95" workbookViewId="0">
      <selection activeCell="J716" sqref="J716"/>
    </sheetView>
  </sheetViews>
  <sheetFormatPr defaultRowHeight="14.25"/>
  <cols>
    <col min="1" max="1" width="9.125" style="1291"/>
    <col min="2" max="2" width="33.625" style="1094" customWidth="1"/>
    <col min="3" max="5" width="9.125" style="1291"/>
    <col min="6" max="6" width="11.375" style="1291" customWidth="1"/>
  </cols>
  <sheetData>
    <row r="1" spans="1:6" ht="18">
      <c r="A1" s="1405" t="s">
        <v>699</v>
      </c>
      <c r="B1" s="1406"/>
      <c r="C1" s="1407"/>
      <c r="D1" s="1407"/>
      <c r="E1" s="1407"/>
      <c r="F1" s="1408"/>
    </row>
    <row r="2" spans="1:6" ht="28.5">
      <c r="A2" s="98" t="s">
        <v>3</v>
      </c>
      <c r="B2" s="79" t="s">
        <v>3</v>
      </c>
      <c r="C2" s="55" t="s">
        <v>157</v>
      </c>
      <c r="D2" s="55" t="s">
        <v>158</v>
      </c>
      <c r="E2" s="55"/>
      <c r="F2" s="99" t="s">
        <v>159</v>
      </c>
    </row>
    <row r="3" spans="1:6">
      <c r="A3" s="100"/>
      <c r="B3" s="972" t="s">
        <v>4</v>
      </c>
      <c r="C3" s="78"/>
      <c r="D3" s="78"/>
      <c r="E3" s="78"/>
      <c r="F3" s="101"/>
    </row>
    <row r="4" spans="1:6" ht="15">
      <c r="A4" s="60"/>
      <c r="B4" s="126" t="s">
        <v>700</v>
      </c>
      <c r="C4" s="915"/>
      <c r="D4" s="915"/>
      <c r="E4" s="915"/>
      <c r="F4" s="944"/>
    </row>
    <row r="5" spans="1:6" ht="71.25">
      <c r="A5" s="127">
        <v>1</v>
      </c>
      <c r="B5" s="917" t="s">
        <v>0</v>
      </c>
      <c r="C5" s="917" t="s">
        <v>2</v>
      </c>
      <c r="D5" s="917">
        <v>2.81</v>
      </c>
      <c r="E5" s="1103"/>
      <c r="F5" s="1103">
        <f>D5*E5</f>
        <v>0</v>
      </c>
    </row>
    <row r="6" spans="1:6" ht="16.5" customHeight="1">
      <c r="A6" s="127"/>
      <c r="B6" s="917" t="s">
        <v>54</v>
      </c>
      <c r="C6" s="917"/>
      <c r="D6" s="917"/>
      <c r="E6" s="917"/>
      <c r="F6" s="944"/>
    </row>
    <row r="7" spans="1:6" ht="15" customHeight="1">
      <c r="A7" s="127"/>
      <c r="B7" s="917" t="s">
        <v>701</v>
      </c>
      <c r="C7" s="917"/>
      <c r="D7" s="917"/>
      <c r="E7" s="917"/>
      <c r="F7" s="944"/>
    </row>
    <row r="8" spans="1:6" ht="42.75">
      <c r="A8" s="127">
        <v>2</v>
      </c>
      <c r="B8" s="917" t="s">
        <v>6</v>
      </c>
      <c r="C8" s="917" t="s">
        <v>2</v>
      </c>
      <c r="D8" s="917">
        <v>0.24</v>
      </c>
      <c r="E8" s="1103"/>
      <c r="F8" s="1103">
        <f>D8*E8</f>
        <v>0</v>
      </c>
    </row>
    <row r="9" spans="1:6" ht="16.5" customHeight="1">
      <c r="A9" s="127"/>
      <c r="B9" s="917" t="s">
        <v>587</v>
      </c>
      <c r="C9" s="917"/>
      <c r="D9" s="917"/>
      <c r="E9" s="917"/>
      <c r="F9" s="944"/>
    </row>
    <row r="10" spans="1:6" ht="15" customHeight="1">
      <c r="A10" s="127"/>
      <c r="B10" s="917" t="s">
        <v>588</v>
      </c>
      <c r="C10" s="917"/>
      <c r="D10" s="917"/>
      <c r="E10" s="917"/>
      <c r="F10" s="944"/>
    </row>
    <row r="11" spans="1:6" ht="42.75">
      <c r="A11" s="127">
        <v>3</v>
      </c>
      <c r="B11" s="917" t="s">
        <v>153</v>
      </c>
      <c r="C11" s="917" t="s">
        <v>15</v>
      </c>
      <c r="D11" s="917">
        <v>3.08</v>
      </c>
      <c r="E11" s="1103"/>
      <c r="F11" s="1103">
        <f>D11*E11</f>
        <v>0</v>
      </c>
    </row>
    <row r="12" spans="1:6" ht="30.75" customHeight="1">
      <c r="A12" s="127"/>
      <c r="B12" s="917" t="s">
        <v>702</v>
      </c>
      <c r="C12" s="917"/>
      <c r="D12" s="917"/>
      <c r="E12" s="917"/>
      <c r="F12" s="944"/>
    </row>
    <row r="13" spans="1:6" ht="15" customHeight="1">
      <c r="A13" s="807" t="s">
        <v>8</v>
      </c>
      <c r="B13" s="1354"/>
      <c r="C13" s="1354"/>
      <c r="D13" s="1354"/>
      <c r="E13" s="1355"/>
      <c r="F13" s="944">
        <f>SUM(F5:F12)</f>
        <v>0</v>
      </c>
    </row>
    <row r="14" spans="1:6" ht="30" customHeight="1">
      <c r="A14" s="60"/>
      <c r="B14" s="918" t="s">
        <v>9</v>
      </c>
      <c r="C14" s="918"/>
      <c r="D14" s="915"/>
      <c r="E14" s="915"/>
      <c r="F14" s="944"/>
    </row>
    <row r="15" spans="1:6" ht="57" customHeight="1">
      <c r="A15" s="60"/>
      <c r="B15" s="917" t="s">
        <v>597</v>
      </c>
      <c r="C15" s="917"/>
      <c r="D15" s="915"/>
      <c r="E15" s="915"/>
      <c r="F15" s="944"/>
    </row>
    <row r="16" spans="1:6" ht="85.5">
      <c r="A16" s="127">
        <v>1</v>
      </c>
      <c r="B16" s="917" t="s">
        <v>11</v>
      </c>
      <c r="C16" s="24"/>
      <c r="D16" s="917">
        <v>0</v>
      </c>
      <c r="E16" s="1103"/>
      <c r="F16" s="1103">
        <f>D16*E16</f>
        <v>0</v>
      </c>
    </row>
    <row r="17" spans="1:6" ht="15" customHeight="1">
      <c r="A17" s="127"/>
      <c r="B17" s="917" t="s">
        <v>12</v>
      </c>
      <c r="C17" s="917" t="s">
        <v>201</v>
      </c>
      <c r="D17" s="917"/>
      <c r="E17" s="915"/>
      <c r="F17" s="944"/>
    </row>
    <row r="18" spans="1:6" ht="71.25">
      <c r="A18" s="127">
        <v>2</v>
      </c>
      <c r="B18" s="917" t="s">
        <v>591</v>
      </c>
      <c r="C18" s="917" t="s">
        <v>15</v>
      </c>
      <c r="D18" s="917">
        <v>0</v>
      </c>
      <c r="E18" s="1103"/>
      <c r="F18" s="1103">
        <f>D18*E18</f>
        <v>0</v>
      </c>
    </row>
    <row r="19" spans="1:6" ht="15" customHeight="1">
      <c r="A19" s="127"/>
      <c r="B19" s="917" t="s">
        <v>12</v>
      </c>
      <c r="C19" s="917"/>
      <c r="D19" s="917"/>
      <c r="E19" s="915"/>
      <c r="F19" s="944"/>
    </row>
    <row r="20" spans="1:6" ht="15" customHeight="1">
      <c r="A20" s="1391" t="s">
        <v>16</v>
      </c>
      <c r="B20" s="1350"/>
      <c r="C20" s="1350"/>
      <c r="D20" s="1350"/>
      <c r="E20" s="1351"/>
      <c r="F20" s="944">
        <f>SUM(F14:F19)</f>
        <v>0</v>
      </c>
    </row>
    <row r="21" spans="1:6" ht="15" customHeight="1">
      <c r="A21" s="1391" t="s">
        <v>17</v>
      </c>
      <c r="B21" s="1350"/>
      <c r="C21" s="1350"/>
      <c r="D21" s="1350"/>
      <c r="E21" s="1350"/>
      <c r="F21" s="946"/>
    </row>
    <row r="22" spans="1:6" ht="85.5">
      <c r="A22" s="127">
        <v>1</v>
      </c>
      <c r="B22" s="917" t="s">
        <v>703</v>
      </c>
      <c r="C22" s="917" t="s">
        <v>15</v>
      </c>
      <c r="D22" s="917">
        <v>25.82</v>
      </c>
      <c r="E22" s="1103"/>
      <c r="F22" s="1103">
        <f>D22*E22</f>
        <v>0</v>
      </c>
    </row>
    <row r="23" spans="1:6" ht="15" customHeight="1">
      <c r="A23" s="127"/>
      <c r="B23" s="917" t="s">
        <v>704</v>
      </c>
      <c r="C23" s="917"/>
      <c r="D23" s="917"/>
      <c r="E23" s="915"/>
      <c r="F23" s="944"/>
    </row>
    <row r="24" spans="1:6" ht="71.25">
      <c r="A24" s="127">
        <v>2</v>
      </c>
      <c r="B24" s="917" t="s">
        <v>24</v>
      </c>
      <c r="C24" s="917" t="s">
        <v>201</v>
      </c>
      <c r="D24" s="917">
        <v>3</v>
      </c>
      <c r="E24" s="1103"/>
      <c r="F24" s="1103">
        <f>D24*E24</f>
        <v>0</v>
      </c>
    </row>
    <row r="25" spans="1:6" ht="28.5" customHeight="1">
      <c r="A25" s="127"/>
      <c r="B25" s="917" t="s">
        <v>25</v>
      </c>
      <c r="C25" s="917"/>
      <c r="D25" s="917"/>
      <c r="E25" s="915"/>
      <c r="F25" s="944"/>
    </row>
    <row r="26" spans="1:6" ht="28.5">
      <c r="A26" s="127">
        <v>3</v>
      </c>
      <c r="B26" s="917" t="s">
        <v>28</v>
      </c>
      <c r="C26" s="917" t="s">
        <v>201</v>
      </c>
      <c r="D26" s="917">
        <v>2</v>
      </c>
      <c r="E26" s="1103"/>
      <c r="F26" s="1103">
        <f>D26*E26</f>
        <v>0</v>
      </c>
    </row>
    <row r="27" spans="1:6" ht="28.5" customHeight="1">
      <c r="A27" s="127"/>
      <c r="B27" s="917" t="s">
        <v>25</v>
      </c>
      <c r="C27" s="917"/>
      <c r="D27" s="917"/>
      <c r="E27" s="915"/>
      <c r="F27" s="944"/>
    </row>
    <row r="28" spans="1:6" ht="57">
      <c r="A28" s="127">
        <v>4</v>
      </c>
      <c r="B28" s="917" t="s">
        <v>705</v>
      </c>
      <c r="C28" s="917" t="s">
        <v>15</v>
      </c>
      <c r="D28" s="917">
        <v>25.82</v>
      </c>
      <c r="E28" s="1103"/>
      <c r="F28" s="1103">
        <f>D28*E28</f>
        <v>0</v>
      </c>
    </row>
    <row r="29" spans="1:6" ht="16.5" customHeight="1">
      <c r="A29" s="127"/>
      <c r="B29" s="917" t="s">
        <v>706</v>
      </c>
      <c r="C29" s="917"/>
      <c r="D29" s="917"/>
      <c r="E29" s="915"/>
      <c r="F29" s="944"/>
    </row>
    <row r="30" spans="1:6" ht="114">
      <c r="A30" s="127">
        <v>5</v>
      </c>
      <c r="B30" s="917" t="s">
        <v>707</v>
      </c>
      <c r="C30" s="917" t="s">
        <v>15</v>
      </c>
      <c r="D30" s="917">
        <v>51.64</v>
      </c>
      <c r="E30" s="1103"/>
      <c r="F30" s="1103">
        <f>D30*E30</f>
        <v>0</v>
      </c>
    </row>
    <row r="31" spans="1:6" ht="16.5" customHeight="1">
      <c r="A31" s="127"/>
      <c r="B31" s="917" t="s">
        <v>706</v>
      </c>
      <c r="C31" s="917"/>
      <c r="D31" s="917"/>
      <c r="E31" s="915"/>
      <c r="F31" s="944"/>
    </row>
    <row r="32" spans="1:6" ht="15" customHeight="1">
      <c r="A32" s="1391" t="s">
        <v>31</v>
      </c>
      <c r="B32" s="1350"/>
      <c r="C32" s="1350"/>
      <c r="D32" s="1350"/>
      <c r="E32" s="1351"/>
      <c r="F32" s="944">
        <f>SUM(F22:F31)</f>
        <v>0</v>
      </c>
    </row>
    <row r="33" spans="1:6" ht="15" customHeight="1">
      <c r="A33" s="1391" t="s">
        <v>51</v>
      </c>
      <c r="B33" s="1350"/>
      <c r="C33" s="1350"/>
      <c r="D33" s="1350"/>
      <c r="E33" s="1351"/>
      <c r="F33" s="944">
        <f>F32+F20+F13</f>
        <v>0</v>
      </c>
    </row>
    <row r="34" spans="1:6" ht="15" customHeight="1">
      <c r="A34" s="60"/>
      <c r="B34" s="918" t="s">
        <v>562</v>
      </c>
      <c r="C34" s="918"/>
      <c r="D34" s="915"/>
      <c r="E34" s="915"/>
      <c r="F34" s="944"/>
    </row>
    <row r="35" spans="1:6" ht="15" customHeight="1">
      <c r="A35" s="60"/>
      <c r="B35" s="918" t="s">
        <v>522</v>
      </c>
      <c r="C35" s="918"/>
      <c r="D35" s="915"/>
      <c r="E35" s="915"/>
      <c r="F35" s="944"/>
    </row>
    <row r="36" spans="1:6" ht="57" customHeight="1">
      <c r="A36" s="60"/>
      <c r="B36" s="917" t="s">
        <v>594</v>
      </c>
      <c r="C36" s="917"/>
      <c r="D36" s="915"/>
      <c r="E36" s="915"/>
      <c r="F36" s="944"/>
    </row>
    <row r="37" spans="1:6" ht="14.25" customHeight="1">
      <c r="A37" s="60"/>
      <c r="B37" s="917"/>
      <c r="C37" s="917"/>
      <c r="D37" s="915"/>
      <c r="E37" s="915"/>
      <c r="F37" s="944"/>
    </row>
    <row r="38" spans="1:6" ht="71.25" customHeight="1">
      <c r="A38" s="127">
        <v>1</v>
      </c>
      <c r="B38" s="917" t="s">
        <v>595</v>
      </c>
      <c r="C38" s="917" t="s">
        <v>2</v>
      </c>
      <c r="D38" s="917"/>
      <c r="E38" s="915"/>
      <c r="F38" s="944"/>
    </row>
    <row r="39" spans="1:6" ht="16.5" customHeight="1">
      <c r="A39" s="127"/>
      <c r="B39" s="917" t="s">
        <v>95</v>
      </c>
      <c r="C39" s="917"/>
      <c r="D39" s="917"/>
      <c r="E39" s="915"/>
      <c r="F39" s="944"/>
    </row>
    <row r="40" spans="1:6" ht="42.75" customHeight="1">
      <c r="A40" s="127">
        <v>2</v>
      </c>
      <c r="B40" s="917" t="s">
        <v>6</v>
      </c>
      <c r="C40" s="917" t="s">
        <v>2</v>
      </c>
      <c r="D40" s="917"/>
      <c r="E40" s="915"/>
      <c r="F40" s="944"/>
    </row>
    <row r="41" spans="1:6" ht="16.5" customHeight="1">
      <c r="A41" s="127"/>
      <c r="B41" s="917" t="s">
        <v>426</v>
      </c>
      <c r="C41" s="917"/>
      <c r="D41" s="917"/>
      <c r="E41" s="915"/>
      <c r="F41" s="944"/>
    </row>
    <row r="42" spans="1:6" ht="42.75" customHeight="1">
      <c r="A42" s="127">
        <v>3</v>
      </c>
      <c r="B42" s="917" t="s">
        <v>708</v>
      </c>
      <c r="C42" s="917" t="s">
        <v>15</v>
      </c>
      <c r="D42" s="917"/>
      <c r="E42" s="915"/>
      <c r="F42" s="944"/>
    </row>
    <row r="43" spans="1:6" ht="16.5" customHeight="1">
      <c r="A43" s="127"/>
      <c r="B43" s="917" t="s">
        <v>54</v>
      </c>
      <c r="C43" s="917"/>
      <c r="D43" s="917"/>
      <c r="E43" s="915"/>
      <c r="F43" s="944"/>
    </row>
    <row r="44" spans="1:6" ht="15" customHeight="1">
      <c r="A44" s="60"/>
      <c r="B44" s="918" t="s">
        <v>59</v>
      </c>
      <c r="C44" s="918"/>
      <c r="D44" s="915"/>
      <c r="E44" s="915"/>
      <c r="F44" s="944">
        <f>SUM(F36:F43)</f>
        <v>0</v>
      </c>
    </row>
    <row r="45" spans="1:6" ht="30" customHeight="1">
      <c r="A45" s="60"/>
      <c r="B45" s="918" t="s">
        <v>60</v>
      </c>
      <c r="C45" s="918"/>
      <c r="D45" s="915"/>
      <c r="E45" s="915"/>
      <c r="F45" s="944"/>
    </row>
    <row r="46" spans="1:6" ht="42" customHeight="1">
      <c r="A46" s="60"/>
      <c r="B46" s="917" t="s">
        <v>597</v>
      </c>
      <c r="C46" s="917"/>
      <c r="D46" s="915"/>
      <c r="E46" s="915"/>
      <c r="F46" s="944"/>
    </row>
    <row r="47" spans="1:6" ht="14.25" customHeight="1">
      <c r="A47" s="60"/>
      <c r="B47" s="917"/>
      <c r="C47" s="917"/>
      <c r="D47" s="915"/>
      <c r="E47" s="915"/>
      <c r="F47" s="944"/>
    </row>
    <row r="48" spans="1:6" ht="85.5">
      <c r="A48" s="127">
        <v>1</v>
      </c>
      <c r="B48" s="917" t="s">
        <v>62</v>
      </c>
      <c r="C48" s="24"/>
      <c r="D48" s="917">
        <v>0</v>
      </c>
      <c r="E48" s="1103"/>
      <c r="F48" s="1103">
        <f>D48*E48</f>
        <v>0</v>
      </c>
    </row>
    <row r="49" spans="1:6" ht="15" customHeight="1">
      <c r="A49" s="127"/>
      <c r="B49" s="917" t="s">
        <v>12</v>
      </c>
      <c r="C49" s="917" t="s">
        <v>201</v>
      </c>
      <c r="D49" s="917"/>
      <c r="E49" s="915"/>
      <c r="F49" s="944"/>
    </row>
    <row r="50" spans="1:6" ht="71.25">
      <c r="A50" s="127">
        <v>2</v>
      </c>
      <c r="B50" s="917" t="s">
        <v>63</v>
      </c>
      <c r="C50" s="917" t="s">
        <v>15</v>
      </c>
      <c r="D50" s="917">
        <v>0</v>
      </c>
      <c r="E50" s="1103"/>
      <c r="F50" s="1103">
        <f>D50*E50</f>
        <v>0</v>
      </c>
    </row>
    <row r="51" spans="1:6" ht="15" customHeight="1">
      <c r="A51" s="127"/>
      <c r="B51" s="917" t="s">
        <v>12</v>
      </c>
      <c r="C51" s="917"/>
      <c r="D51" s="917"/>
      <c r="E51" s="915"/>
      <c r="F51" s="944"/>
    </row>
    <row r="52" spans="1:6" ht="30" customHeight="1">
      <c r="A52" s="60"/>
      <c r="B52" s="918" t="s">
        <v>66</v>
      </c>
      <c r="C52" s="918"/>
      <c r="D52" s="915"/>
      <c r="E52" s="915"/>
      <c r="F52" s="944">
        <f>SUM(F46:F51)</f>
        <v>0</v>
      </c>
    </row>
    <row r="53" spans="1:6" ht="15" customHeight="1">
      <c r="A53" s="60"/>
      <c r="B53" s="918" t="s">
        <v>526</v>
      </c>
      <c r="C53" s="918"/>
      <c r="D53" s="915"/>
      <c r="E53" s="915"/>
      <c r="F53" s="944"/>
    </row>
    <row r="54" spans="1:6" ht="99.75">
      <c r="A54" s="127">
        <v>1</v>
      </c>
      <c r="B54" s="917" t="s">
        <v>598</v>
      </c>
      <c r="C54" s="917" t="s">
        <v>15</v>
      </c>
      <c r="D54" s="917">
        <v>41.28</v>
      </c>
      <c r="E54" s="1103"/>
      <c r="F54" s="1103">
        <f t="shared" ref="F54:F64" si="0">D54*E54</f>
        <v>0</v>
      </c>
    </row>
    <row r="55" spans="1:6" ht="99.75">
      <c r="A55" s="127">
        <v>2</v>
      </c>
      <c r="B55" s="917" t="s">
        <v>709</v>
      </c>
      <c r="C55" s="917" t="s">
        <v>15</v>
      </c>
      <c r="D55" s="917">
        <v>9.18</v>
      </c>
      <c r="E55" s="1103"/>
      <c r="F55" s="1103">
        <f t="shared" si="0"/>
        <v>0</v>
      </c>
    </row>
    <row r="56" spans="1:6" ht="99.75">
      <c r="A56" s="127">
        <v>3</v>
      </c>
      <c r="B56" s="922" t="s">
        <v>710</v>
      </c>
      <c r="C56" s="917" t="s">
        <v>15</v>
      </c>
      <c r="D56" s="917">
        <v>36</v>
      </c>
      <c r="E56" s="1103"/>
      <c r="F56" s="1103">
        <f t="shared" si="0"/>
        <v>0</v>
      </c>
    </row>
    <row r="57" spans="1:6" ht="99.75">
      <c r="A57" s="127">
        <v>4</v>
      </c>
      <c r="B57" s="922" t="s">
        <v>355</v>
      </c>
      <c r="C57" s="917" t="s">
        <v>15</v>
      </c>
      <c r="D57" s="917">
        <v>54</v>
      </c>
      <c r="E57" s="1103"/>
      <c r="F57" s="1103">
        <f t="shared" si="0"/>
        <v>0</v>
      </c>
    </row>
    <row r="58" spans="1:6" ht="99.75">
      <c r="A58" s="127">
        <v>5</v>
      </c>
      <c r="B58" s="922" t="s">
        <v>600</v>
      </c>
      <c r="C58" s="917" t="s">
        <v>15</v>
      </c>
      <c r="D58" s="917">
        <v>3.2</v>
      </c>
      <c r="E58" s="1103"/>
      <c r="F58" s="1103">
        <f t="shared" si="0"/>
        <v>0</v>
      </c>
    </row>
    <row r="59" spans="1:6" ht="99.75">
      <c r="A59" s="127">
        <v>6</v>
      </c>
      <c r="B59" s="922" t="s">
        <v>106</v>
      </c>
      <c r="C59" s="917" t="s">
        <v>15</v>
      </c>
      <c r="D59" s="917">
        <v>14.4</v>
      </c>
      <c r="E59" s="1103"/>
      <c r="F59" s="1103">
        <f t="shared" si="0"/>
        <v>0</v>
      </c>
    </row>
    <row r="60" spans="1:6" ht="57">
      <c r="A60" s="127">
        <v>7</v>
      </c>
      <c r="B60" s="917" t="s">
        <v>602</v>
      </c>
      <c r="C60" s="917" t="s">
        <v>15</v>
      </c>
      <c r="D60" s="917">
        <v>26.88</v>
      </c>
      <c r="E60" s="1103"/>
      <c r="F60" s="1103">
        <f t="shared" si="0"/>
        <v>0</v>
      </c>
    </row>
    <row r="61" spans="1:6" ht="28.5">
      <c r="A61" s="127"/>
      <c r="B61" s="917" t="s">
        <v>711</v>
      </c>
      <c r="C61" s="917" t="s">
        <v>201</v>
      </c>
      <c r="D61" s="917">
        <v>2</v>
      </c>
      <c r="E61" s="1103"/>
      <c r="F61" s="1103">
        <f t="shared" si="0"/>
        <v>0</v>
      </c>
    </row>
    <row r="62" spans="1:6" ht="42.75">
      <c r="A62" s="127">
        <v>8</v>
      </c>
      <c r="B62" s="917" t="s">
        <v>110</v>
      </c>
      <c r="C62" s="917" t="s">
        <v>201</v>
      </c>
      <c r="D62" s="917">
        <v>2</v>
      </c>
      <c r="E62" s="1103"/>
      <c r="F62" s="1103">
        <f t="shared" si="0"/>
        <v>0</v>
      </c>
    </row>
    <row r="63" spans="1:6" ht="42.75">
      <c r="A63" s="127">
        <v>9</v>
      </c>
      <c r="B63" s="917" t="s">
        <v>111</v>
      </c>
      <c r="C63" s="917" t="s">
        <v>201</v>
      </c>
      <c r="D63" s="917">
        <v>2</v>
      </c>
      <c r="E63" s="1103"/>
      <c r="F63" s="1103">
        <f t="shared" si="0"/>
        <v>0</v>
      </c>
    </row>
    <row r="64" spans="1:6" ht="42.75" customHeight="1">
      <c r="A64" s="127">
        <v>10</v>
      </c>
      <c r="B64" s="922" t="s">
        <v>359</v>
      </c>
      <c r="C64" s="917" t="s">
        <v>201</v>
      </c>
      <c r="D64" s="917">
        <v>2</v>
      </c>
      <c r="E64" s="1103"/>
      <c r="F64" s="1103">
        <f t="shared" si="0"/>
        <v>0</v>
      </c>
    </row>
    <row r="65" spans="1:6" ht="48.75" customHeight="1">
      <c r="A65" s="127">
        <v>11</v>
      </c>
      <c r="B65" s="917" t="s">
        <v>712</v>
      </c>
      <c r="C65" s="922"/>
      <c r="D65" s="922"/>
      <c r="E65" s="262"/>
      <c r="F65" s="944">
        <f t="shared" ref="F65:F73" si="1">E65*D65</f>
        <v>0</v>
      </c>
    </row>
    <row r="66" spans="1:6" ht="14.25" customHeight="1">
      <c r="A66" s="127"/>
      <c r="B66" s="917"/>
      <c r="C66" s="922"/>
      <c r="D66" s="922"/>
      <c r="E66" s="262"/>
      <c r="F66" s="944">
        <f t="shared" si="1"/>
        <v>0</v>
      </c>
    </row>
    <row r="67" spans="1:6" ht="15" customHeight="1">
      <c r="A67" s="127"/>
      <c r="B67" s="922"/>
      <c r="C67" s="922" t="s">
        <v>201</v>
      </c>
      <c r="D67" s="922">
        <v>2</v>
      </c>
      <c r="E67" s="1103"/>
      <c r="F67" s="1103">
        <f t="shared" ref="F67:F68" si="2">D67*E67</f>
        <v>0</v>
      </c>
    </row>
    <row r="68" spans="1:6" ht="28.5">
      <c r="A68" s="127">
        <v>12</v>
      </c>
      <c r="B68" s="922" t="s">
        <v>114</v>
      </c>
      <c r="C68" s="917" t="s">
        <v>74</v>
      </c>
      <c r="D68" s="917">
        <v>2.2999999999999998</v>
      </c>
      <c r="E68" s="1103"/>
      <c r="F68" s="1103">
        <f t="shared" si="2"/>
        <v>0</v>
      </c>
    </row>
    <row r="69" spans="1:6" ht="56.25" customHeight="1">
      <c r="A69" s="127">
        <v>13</v>
      </c>
      <c r="B69" s="922" t="s">
        <v>115</v>
      </c>
      <c r="C69" s="922"/>
      <c r="D69" s="922"/>
      <c r="E69" s="262"/>
      <c r="F69" s="944"/>
    </row>
    <row r="70" spans="1:6" ht="14.25" customHeight="1">
      <c r="A70" s="127"/>
      <c r="B70" s="922"/>
      <c r="C70" s="922"/>
      <c r="D70" s="922"/>
      <c r="E70" s="262"/>
      <c r="F70" s="944"/>
    </row>
    <row r="71" spans="1:6" ht="15" customHeight="1">
      <c r="A71" s="127"/>
      <c r="B71" s="922"/>
      <c r="C71" s="922" t="s">
        <v>201</v>
      </c>
      <c r="D71" s="922">
        <v>1</v>
      </c>
      <c r="E71" s="1103"/>
      <c r="F71" s="1103">
        <f>D71*E71</f>
        <v>0</v>
      </c>
    </row>
    <row r="72" spans="1:6" ht="42.75" customHeight="1">
      <c r="A72" s="127">
        <v>14</v>
      </c>
      <c r="B72" s="917" t="s">
        <v>713</v>
      </c>
      <c r="C72" s="922"/>
      <c r="D72" s="922"/>
      <c r="E72" s="262"/>
      <c r="F72" s="944">
        <f t="shared" si="1"/>
        <v>0</v>
      </c>
    </row>
    <row r="73" spans="1:6" ht="14.25" customHeight="1">
      <c r="A73" s="127"/>
      <c r="B73" s="917"/>
      <c r="C73" s="922"/>
      <c r="D73" s="922"/>
      <c r="E73" s="262"/>
      <c r="F73" s="944">
        <f t="shared" si="1"/>
        <v>0</v>
      </c>
    </row>
    <row r="74" spans="1:6" ht="15" customHeight="1">
      <c r="A74" s="127"/>
      <c r="B74" s="922"/>
      <c r="C74" s="922" t="s">
        <v>201</v>
      </c>
      <c r="D74" s="922">
        <v>1</v>
      </c>
      <c r="E74" s="1103"/>
      <c r="F74" s="1103">
        <f t="shared" ref="F74:F77" si="3">D74*E74</f>
        <v>0</v>
      </c>
    </row>
    <row r="75" spans="1:6" ht="99.75">
      <c r="A75" s="127">
        <v>15</v>
      </c>
      <c r="B75" s="922" t="s">
        <v>608</v>
      </c>
      <c r="C75" s="917" t="s">
        <v>201</v>
      </c>
      <c r="D75" s="917">
        <v>2</v>
      </c>
      <c r="E75" s="1103"/>
      <c r="F75" s="1103">
        <f t="shared" si="3"/>
        <v>0</v>
      </c>
    </row>
    <row r="76" spans="1:6" ht="42.75">
      <c r="A76" s="127">
        <v>16</v>
      </c>
      <c r="B76" s="917" t="s">
        <v>440</v>
      </c>
      <c r="C76" s="917" t="s">
        <v>201</v>
      </c>
      <c r="D76" s="917">
        <v>2</v>
      </c>
      <c r="E76" s="1103"/>
      <c r="F76" s="1103">
        <f t="shared" si="3"/>
        <v>0</v>
      </c>
    </row>
    <row r="77" spans="1:6" ht="42.75">
      <c r="A77" s="127">
        <v>17</v>
      </c>
      <c r="B77" s="917" t="s">
        <v>714</v>
      </c>
      <c r="C77" s="917" t="s">
        <v>201</v>
      </c>
      <c r="D77" s="917">
        <v>96</v>
      </c>
      <c r="E77" s="1103"/>
      <c r="F77" s="1103">
        <f t="shared" si="3"/>
        <v>0</v>
      </c>
    </row>
    <row r="78" spans="1:6" ht="57" customHeight="1">
      <c r="A78" s="127">
        <v>18</v>
      </c>
      <c r="B78" s="917" t="s">
        <v>715</v>
      </c>
      <c r="C78" s="917" t="s">
        <v>15</v>
      </c>
      <c r="D78" s="917"/>
      <c r="E78" s="262"/>
      <c r="F78" s="944"/>
    </row>
    <row r="79" spans="1:6" ht="16.5" customHeight="1">
      <c r="A79" s="127"/>
      <c r="B79" s="917" t="s">
        <v>706</v>
      </c>
      <c r="C79" s="917"/>
      <c r="D79" s="917"/>
      <c r="E79" s="262"/>
      <c r="F79" s="944"/>
    </row>
    <row r="80" spans="1:6" ht="57" customHeight="1">
      <c r="A80" s="127">
        <v>19</v>
      </c>
      <c r="B80" s="917" t="s">
        <v>716</v>
      </c>
      <c r="C80" s="917" t="s">
        <v>15</v>
      </c>
      <c r="D80" s="917"/>
      <c r="E80" s="262"/>
      <c r="F80" s="944"/>
    </row>
    <row r="81" spans="1:6" ht="16.5" customHeight="1">
      <c r="A81" s="127"/>
      <c r="B81" s="917" t="s">
        <v>706</v>
      </c>
      <c r="C81" s="917"/>
      <c r="D81" s="917"/>
      <c r="E81" s="262"/>
      <c r="F81" s="944"/>
    </row>
    <row r="82" spans="1:6" ht="73.5" customHeight="1">
      <c r="A82" s="127">
        <v>20</v>
      </c>
      <c r="B82" s="917" t="s">
        <v>717</v>
      </c>
      <c r="C82" s="917" t="s">
        <v>15</v>
      </c>
      <c r="D82" s="917"/>
      <c r="E82" s="262"/>
      <c r="F82" s="944"/>
    </row>
    <row r="83" spans="1:6" ht="73.5" customHeight="1">
      <c r="A83" s="127">
        <v>21</v>
      </c>
      <c r="B83" s="917" t="s">
        <v>718</v>
      </c>
      <c r="C83" s="917" t="s">
        <v>15</v>
      </c>
      <c r="D83" s="917"/>
      <c r="E83" s="262"/>
      <c r="F83" s="944"/>
    </row>
    <row r="84" spans="1:6" ht="99.75">
      <c r="A84" s="127">
        <v>22</v>
      </c>
      <c r="B84" s="917" t="s">
        <v>29</v>
      </c>
      <c r="C84" s="917" t="s">
        <v>15</v>
      </c>
      <c r="D84" s="917">
        <v>175.76</v>
      </c>
      <c r="E84" s="1103"/>
      <c r="F84" s="1103">
        <f>D84*E84</f>
        <v>0</v>
      </c>
    </row>
    <row r="85" spans="1:6" ht="15" customHeight="1">
      <c r="A85" s="127"/>
      <c r="B85" s="917" t="s">
        <v>22</v>
      </c>
      <c r="C85" s="917"/>
      <c r="D85" s="917"/>
      <c r="E85" s="915"/>
      <c r="F85" s="944"/>
    </row>
    <row r="86" spans="1:6" ht="14.25" customHeight="1">
      <c r="A86" s="1391" t="s">
        <v>89</v>
      </c>
      <c r="B86" s="1350"/>
      <c r="C86" s="1350"/>
      <c r="D86" s="1350"/>
      <c r="E86" s="1351"/>
      <c r="F86" s="944">
        <f>SUM(F54:F84)</f>
        <v>0</v>
      </c>
    </row>
    <row r="87" spans="1:6" ht="12" customHeight="1">
      <c r="A87" s="1391" t="s">
        <v>443</v>
      </c>
      <c r="B87" s="1350"/>
      <c r="C87" s="1350"/>
      <c r="D87" s="1350"/>
      <c r="E87" s="1351"/>
      <c r="F87" s="944">
        <f>F86+F52+F44</f>
        <v>0</v>
      </c>
    </row>
    <row r="88" spans="1:6" ht="15" customHeight="1">
      <c r="A88" s="1369" t="s">
        <v>444</v>
      </c>
      <c r="B88" s="1369"/>
      <c r="C88" s="1369"/>
      <c r="D88" s="1369"/>
      <c r="E88" s="1369"/>
      <c r="F88" s="738"/>
    </row>
    <row r="89" spans="1:6" ht="30" customHeight="1">
      <c r="A89" s="1391" t="s">
        <v>719</v>
      </c>
      <c r="B89" s="1350"/>
      <c r="C89" s="1350"/>
      <c r="D89" s="1350"/>
      <c r="E89" s="1350"/>
      <c r="F89" s="946"/>
    </row>
    <row r="90" spans="1:6" ht="15.75" customHeight="1">
      <c r="A90" s="1391" t="s">
        <v>720</v>
      </c>
      <c r="B90" s="1350"/>
      <c r="C90" s="1350"/>
      <c r="D90" s="1350"/>
      <c r="E90" s="1350"/>
      <c r="F90" s="946"/>
    </row>
    <row r="91" spans="1:6" ht="15.75" customHeight="1">
      <c r="A91" s="994" t="s">
        <v>614</v>
      </c>
      <c r="B91" s="1381"/>
      <c r="C91" s="1381"/>
      <c r="D91" s="1381"/>
      <c r="E91" s="1382"/>
      <c r="F91" s="944"/>
    </row>
    <row r="92" spans="1:6" ht="14.25" customHeight="1">
      <c r="A92" s="1391" t="s">
        <v>4</v>
      </c>
      <c r="B92" s="1350"/>
      <c r="C92" s="1350"/>
      <c r="D92" s="1350"/>
      <c r="E92" s="1351"/>
      <c r="F92" s="944">
        <f>F33</f>
        <v>0</v>
      </c>
    </row>
    <row r="93" spans="1:6" ht="14.25" customHeight="1">
      <c r="A93" s="1391" t="s">
        <v>446</v>
      </c>
      <c r="B93" s="1350"/>
      <c r="C93" s="1350"/>
      <c r="D93" s="1350"/>
      <c r="E93" s="1351"/>
      <c r="F93" s="944">
        <f>F87</f>
        <v>0</v>
      </c>
    </row>
    <row r="94" spans="1:6" ht="14.25" customHeight="1">
      <c r="A94" s="1391" t="s">
        <v>49</v>
      </c>
      <c r="B94" s="1350"/>
      <c r="C94" s="1350"/>
      <c r="D94" s="1350"/>
      <c r="E94" s="1351"/>
      <c r="F94" s="944">
        <f>SUM(F91:F93)</f>
        <v>0</v>
      </c>
    </row>
    <row r="95" spans="1:6" ht="14.25" customHeight="1">
      <c r="A95" s="93"/>
      <c r="B95" s="94"/>
      <c r="C95" s="94"/>
      <c r="D95" s="93"/>
      <c r="E95" s="93"/>
      <c r="F95" s="93"/>
    </row>
    <row r="96" spans="1:6" ht="14.25" customHeight="1">
      <c r="A96" s="95"/>
      <c r="B96" s="95" t="s">
        <v>566</v>
      </c>
      <c r="C96" s="95"/>
      <c r="D96" s="95"/>
      <c r="E96" s="95"/>
      <c r="F96" s="95"/>
    </row>
    <row r="97" spans="1:6" ht="14.25" customHeight="1">
      <c r="A97" s="95"/>
      <c r="B97" s="95"/>
      <c r="C97" s="95"/>
      <c r="D97" s="95"/>
      <c r="E97" s="95"/>
      <c r="F97" s="95"/>
    </row>
    <row r="98" spans="1:6" ht="28.5" customHeight="1">
      <c r="A98" s="128" t="s">
        <v>155</v>
      </c>
      <c r="B98" s="922" t="s">
        <v>156</v>
      </c>
      <c r="C98" s="922" t="s">
        <v>157</v>
      </c>
      <c r="D98" s="922" t="s">
        <v>158</v>
      </c>
      <c r="E98" s="922"/>
      <c r="F98" s="59" t="s">
        <v>159</v>
      </c>
    </row>
    <row r="99" spans="1:6" ht="14.25" customHeight="1">
      <c r="A99" s="128"/>
      <c r="B99" s="922"/>
      <c r="C99" s="922"/>
      <c r="D99" s="922"/>
      <c r="E99" s="922"/>
      <c r="F99" s="59"/>
    </row>
    <row r="100" spans="1:6" ht="96" customHeight="1">
      <c r="A100" s="129">
        <v>1</v>
      </c>
      <c r="B100" s="922" t="s">
        <v>721</v>
      </c>
      <c r="C100" s="922"/>
      <c r="D100" s="922"/>
      <c r="E100" s="202"/>
      <c r="F100" s="130"/>
    </row>
    <row r="101" spans="1:6" ht="57" customHeight="1">
      <c r="A101" s="129"/>
      <c r="B101" s="922" t="s">
        <v>161</v>
      </c>
      <c r="C101" s="922"/>
      <c r="D101" s="922"/>
      <c r="E101" s="202"/>
      <c r="F101" s="130"/>
    </row>
    <row r="102" spans="1:6" ht="14.25" customHeight="1">
      <c r="A102" s="129"/>
      <c r="B102" s="922" t="s">
        <v>162</v>
      </c>
      <c r="C102" s="922"/>
      <c r="D102" s="922"/>
      <c r="E102" s="202"/>
      <c r="F102" s="130"/>
    </row>
    <row r="103" spans="1:6" ht="16.5" customHeight="1">
      <c r="A103" s="129"/>
      <c r="B103" s="922" t="s">
        <v>163</v>
      </c>
      <c r="C103" s="922"/>
      <c r="D103" s="922"/>
      <c r="E103" s="202"/>
      <c r="F103" s="130"/>
    </row>
    <row r="104" spans="1:6" ht="14.25" customHeight="1">
      <c r="A104" s="129"/>
      <c r="B104" s="922" t="s">
        <v>164</v>
      </c>
      <c r="C104" s="922"/>
      <c r="D104" s="922"/>
      <c r="E104" s="202"/>
      <c r="F104" s="130"/>
    </row>
    <row r="105" spans="1:6" ht="16.5" customHeight="1">
      <c r="A105" s="129"/>
      <c r="B105" s="922" t="s">
        <v>547</v>
      </c>
      <c r="C105" s="922"/>
      <c r="D105" s="922"/>
      <c r="E105" s="202"/>
      <c r="F105" s="130"/>
    </row>
    <row r="106" spans="1:6" ht="14.25" customHeight="1">
      <c r="A106" s="129"/>
      <c r="B106" s="922" t="s">
        <v>166</v>
      </c>
      <c r="C106" s="922"/>
      <c r="D106" s="922"/>
      <c r="E106" s="202"/>
      <c r="F106" s="130"/>
    </row>
    <row r="107" spans="1:6" ht="14.25" customHeight="1">
      <c r="A107" s="129"/>
      <c r="B107" s="922" t="s">
        <v>175</v>
      </c>
      <c r="C107" s="922"/>
      <c r="D107" s="922"/>
      <c r="E107" s="202"/>
      <c r="F107" s="130"/>
    </row>
    <row r="108" spans="1:6" ht="14.25" customHeight="1">
      <c r="A108" s="129"/>
      <c r="B108" s="922" t="s">
        <v>168</v>
      </c>
      <c r="C108" s="922"/>
      <c r="D108" s="922"/>
      <c r="E108" s="202"/>
      <c r="F108" s="130"/>
    </row>
    <row r="109" spans="1:6" ht="28.5" customHeight="1">
      <c r="A109" s="129"/>
      <c r="B109" s="922" t="s">
        <v>169</v>
      </c>
      <c r="C109" s="922"/>
      <c r="D109" s="922"/>
      <c r="E109" s="202"/>
      <c r="F109" s="130"/>
    </row>
    <row r="110" spans="1:6" ht="28.5" customHeight="1">
      <c r="A110" s="129"/>
      <c r="B110" s="922" t="s">
        <v>170</v>
      </c>
      <c r="C110" s="922"/>
      <c r="D110" s="922"/>
      <c r="E110" s="202"/>
      <c r="F110" s="130"/>
    </row>
    <row r="111" spans="1:6" ht="45" customHeight="1">
      <c r="A111" s="129"/>
      <c r="B111" s="922" t="s">
        <v>450</v>
      </c>
      <c r="C111" s="922"/>
      <c r="D111" s="922"/>
      <c r="E111" s="202"/>
      <c r="F111" s="130"/>
    </row>
    <row r="112" spans="1:6" ht="28.5" customHeight="1">
      <c r="A112" s="129"/>
      <c r="B112" s="922" t="s">
        <v>722</v>
      </c>
      <c r="C112" s="922"/>
      <c r="D112" s="922"/>
      <c r="E112" s="202"/>
      <c r="F112" s="130"/>
    </row>
    <row r="113" spans="1:6" ht="14.25" customHeight="1">
      <c r="A113" s="129"/>
      <c r="B113" s="922" t="s">
        <v>173</v>
      </c>
      <c r="C113" s="922"/>
      <c r="D113" s="922"/>
      <c r="E113" s="202"/>
      <c r="F113" s="130"/>
    </row>
    <row r="114" spans="1:6" ht="57" customHeight="1">
      <c r="A114" s="129"/>
      <c r="B114" s="922" t="s">
        <v>723</v>
      </c>
      <c r="C114" s="922"/>
      <c r="D114" s="922"/>
      <c r="E114" s="202"/>
      <c r="F114" s="130"/>
    </row>
    <row r="115" spans="1:6" ht="14.25" customHeight="1">
      <c r="A115" s="129"/>
      <c r="B115" s="922" t="s">
        <v>175</v>
      </c>
      <c r="C115" s="922"/>
      <c r="D115" s="922"/>
      <c r="E115" s="202"/>
      <c r="F115" s="130"/>
    </row>
    <row r="116" spans="1:6" ht="14.25" customHeight="1">
      <c r="A116" s="129"/>
      <c r="B116" s="922" t="s">
        <v>724</v>
      </c>
      <c r="C116" s="922"/>
      <c r="D116" s="922"/>
      <c r="E116" s="202"/>
      <c r="F116" s="130"/>
    </row>
    <row r="117" spans="1:6" ht="14.25" customHeight="1">
      <c r="A117" s="129"/>
      <c r="B117" s="922" t="s">
        <v>175</v>
      </c>
      <c r="C117" s="922"/>
      <c r="D117" s="922"/>
      <c r="E117" s="202"/>
      <c r="F117" s="130"/>
    </row>
    <row r="118" spans="1:6" ht="15" customHeight="1">
      <c r="A118" s="129"/>
      <c r="B118" s="922" t="s">
        <v>725</v>
      </c>
      <c r="C118" s="922"/>
      <c r="D118" s="922"/>
      <c r="E118" s="202"/>
      <c r="F118" s="130"/>
    </row>
    <row r="119" spans="1:6" ht="28.5" customHeight="1">
      <c r="A119" s="129"/>
      <c r="B119" s="922" t="s">
        <v>726</v>
      </c>
      <c r="C119" s="922"/>
      <c r="D119" s="922"/>
      <c r="E119" s="202"/>
      <c r="F119" s="130"/>
    </row>
    <row r="120" spans="1:6" ht="28.5" customHeight="1">
      <c r="A120" s="129"/>
      <c r="B120" s="922" t="s">
        <v>179</v>
      </c>
      <c r="C120" s="922"/>
      <c r="D120" s="922"/>
      <c r="E120" s="202"/>
      <c r="F120" s="130"/>
    </row>
    <row r="121" spans="1:6" ht="57" customHeight="1">
      <c r="A121" s="129"/>
      <c r="B121" s="922" t="s">
        <v>727</v>
      </c>
      <c r="C121" s="922"/>
      <c r="D121" s="922"/>
      <c r="E121" s="202"/>
      <c r="F121" s="130"/>
    </row>
    <row r="122" spans="1:6" ht="14.25" customHeight="1">
      <c r="A122" s="129"/>
      <c r="B122" s="922" t="s">
        <v>728</v>
      </c>
      <c r="C122" s="922"/>
      <c r="D122" s="922"/>
      <c r="E122" s="202"/>
      <c r="F122" s="130"/>
    </row>
    <row r="123" spans="1:6" ht="14.25" customHeight="1">
      <c r="A123" s="129"/>
      <c r="B123" s="922" t="s">
        <v>729</v>
      </c>
      <c r="C123" s="922"/>
      <c r="D123" s="922"/>
      <c r="E123" s="202"/>
      <c r="F123" s="130"/>
    </row>
    <row r="124" spans="1:6" ht="15" customHeight="1">
      <c r="A124" s="129"/>
      <c r="B124" s="52"/>
      <c r="C124" s="922" t="s">
        <v>182</v>
      </c>
      <c r="D124" s="922">
        <v>1</v>
      </c>
      <c r="E124" s="1103"/>
      <c r="F124" s="1103">
        <f>D124*E124</f>
        <v>0</v>
      </c>
    </row>
    <row r="125" spans="1:6" ht="42.75" customHeight="1">
      <c r="A125" s="129">
        <v>2</v>
      </c>
      <c r="B125" s="922" t="s">
        <v>183</v>
      </c>
      <c r="C125" s="922"/>
      <c r="D125" s="922"/>
      <c r="E125" s="202"/>
      <c r="F125" s="130"/>
    </row>
    <row r="126" spans="1:6" ht="30.75" customHeight="1">
      <c r="A126" s="129"/>
      <c r="B126" s="922" t="s">
        <v>184</v>
      </c>
      <c r="C126" s="922"/>
      <c r="D126" s="922"/>
      <c r="E126" s="202"/>
      <c r="F126" s="130"/>
    </row>
    <row r="127" spans="1:6" ht="14.25" customHeight="1">
      <c r="A127" s="129"/>
      <c r="B127" s="922" t="s">
        <v>185</v>
      </c>
      <c r="C127" s="922"/>
      <c r="D127" s="922"/>
      <c r="E127" s="202"/>
      <c r="F127" s="130"/>
    </row>
    <row r="128" spans="1:6" ht="45" customHeight="1">
      <c r="A128" s="129"/>
      <c r="B128" s="922" t="s">
        <v>730</v>
      </c>
      <c r="C128" s="922"/>
      <c r="D128" s="922"/>
      <c r="E128" s="202"/>
      <c r="F128" s="130"/>
    </row>
    <row r="129" spans="1:6" ht="30.75" customHeight="1">
      <c r="A129" s="129"/>
      <c r="B129" s="922" t="s">
        <v>731</v>
      </c>
      <c r="C129" s="922"/>
      <c r="D129" s="922"/>
      <c r="E129" s="202"/>
      <c r="F129" s="130"/>
    </row>
    <row r="130" spans="1:6" ht="43.5" customHeight="1">
      <c r="A130" s="129"/>
      <c r="B130" s="922" t="s">
        <v>732</v>
      </c>
      <c r="C130" s="922"/>
      <c r="D130" s="922"/>
      <c r="E130" s="202"/>
      <c r="F130" s="130"/>
    </row>
    <row r="131" spans="1:6" ht="14.25" customHeight="1">
      <c r="A131" s="129"/>
      <c r="B131" s="52"/>
      <c r="C131" s="922"/>
      <c r="D131" s="922"/>
      <c r="E131" s="202"/>
      <c r="F131" s="130"/>
    </row>
    <row r="132" spans="1:6" ht="14.25" customHeight="1">
      <c r="A132" s="129"/>
      <c r="B132" s="52"/>
      <c r="C132" s="922"/>
      <c r="D132" s="922"/>
      <c r="E132" s="202"/>
      <c r="F132" s="130"/>
    </row>
    <row r="133" spans="1:6" ht="14.25" customHeight="1">
      <c r="A133" s="129"/>
      <c r="B133" s="52"/>
      <c r="C133" s="922"/>
      <c r="D133" s="922"/>
      <c r="E133" s="202"/>
      <c r="F133" s="130"/>
    </row>
    <row r="134" spans="1:6" ht="14.25" customHeight="1">
      <c r="A134" s="129"/>
      <c r="B134" s="52"/>
      <c r="C134" s="922"/>
      <c r="D134" s="922"/>
      <c r="E134" s="202"/>
      <c r="F134" s="130"/>
    </row>
    <row r="135" spans="1:6" ht="14.25" customHeight="1">
      <c r="A135" s="129"/>
      <c r="B135" s="52"/>
      <c r="C135" s="922"/>
      <c r="D135" s="922"/>
      <c r="E135" s="202"/>
      <c r="F135" s="130"/>
    </row>
    <row r="136" spans="1:6" ht="15" customHeight="1">
      <c r="A136" s="129"/>
      <c r="B136" s="52"/>
      <c r="C136" s="922" t="s">
        <v>201</v>
      </c>
      <c r="D136" s="922">
        <v>1</v>
      </c>
      <c r="E136" s="1103"/>
      <c r="F136" s="1103">
        <f>D136*E136</f>
        <v>0</v>
      </c>
    </row>
    <row r="137" spans="1:6" ht="28.5" customHeight="1">
      <c r="A137" s="129">
        <v>3</v>
      </c>
      <c r="B137" s="922" t="s">
        <v>190</v>
      </c>
      <c r="C137" s="922"/>
      <c r="D137" s="922"/>
      <c r="E137" s="202"/>
      <c r="F137" s="130"/>
    </row>
    <row r="138" spans="1:6" ht="14.25" customHeight="1">
      <c r="A138" s="129"/>
      <c r="B138" s="922" t="s">
        <v>191</v>
      </c>
      <c r="C138" s="922"/>
      <c r="D138" s="922"/>
      <c r="E138" s="202"/>
      <c r="F138" s="130"/>
    </row>
    <row r="139" spans="1:6" ht="28.5" customHeight="1">
      <c r="A139" s="129"/>
      <c r="B139" s="922" t="s">
        <v>192</v>
      </c>
      <c r="C139" s="922"/>
      <c r="D139" s="922"/>
      <c r="E139" s="202"/>
      <c r="F139" s="130"/>
    </row>
    <row r="140" spans="1:6" ht="14.25" customHeight="1">
      <c r="A140" s="129"/>
      <c r="B140" s="922" t="s">
        <v>193</v>
      </c>
      <c r="C140" s="922"/>
      <c r="D140" s="922"/>
      <c r="E140" s="202"/>
      <c r="F140" s="130"/>
    </row>
    <row r="141" spans="1:6" ht="14.25" customHeight="1">
      <c r="A141" s="129"/>
      <c r="B141" s="922" t="s">
        <v>194</v>
      </c>
      <c r="C141" s="922"/>
      <c r="D141" s="922"/>
      <c r="E141" s="202"/>
      <c r="F141" s="130"/>
    </row>
    <row r="142" spans="1:6" ht="28.5" customHeight="1">
      <c r="A142" s="129"/>
      <c r="B142" s="922" t="s">
        <v>195</v>
      </c>
      <c r="C142" s="922"/>
      <c r="D142" s="922"/>
      <c r="E142" s="202"/>
      <c r="F142" s="130"/>
    </row>
    <row r="143" spans="1:6" ht="15" customHeight="1">
      <c r="A143" s="129"/>
      <c r="B143" s="52"/>
      <c r="C143" s="922" t="s">
        <v>201</v>
      </c>
      <c r="D143" s="922">
        <v>1</v>
      </c>
      <c r="E143" s="1103"/>
      <c r="F143" s="1103">
        <f>D143*E143</f>
        <v>0</v>
      </c>
    </row>
    <row r="144" spans="1:6" ht="71.25" customHeight="1">
      <c r="A144" s="129">
        <v>4</v>
      </c>
      <c r="B144" s="922" t="s">
        <v>370</v>
      </c>
      <c r="C144" s="922"/>
      <c r="D144" s="922"/>
      <c r="E144" s="202"/>
      <c r="F144" s="130"/>
    </row>
    <row r="145" spans="1:6" ht="42.75" customHeight="1">
      <c r="A145" s="129"/>
      <c r="B145" s="922" t="s">
        <v>733</v>
      </c>
      <c r="C145" s="922"/>
      <c r="D145" s="922"/>
      <c r="E145" s="202"/>
      <c r="F145" s="130"/>
    </row>
    <row r="146" spans="1:6" ht="14.25" customHeight="1">
      <c r="A146" s="129"/>
      <c r="B146" s="922" t="s">
        <v>734</v>
      </c>
      <c r="C146" s="922"/>
      <c r="D146" s="922"/>
      <c r="E146" s="202"/>
      <c r="F146" s="130"/>
    </row>
    <row r="147" spans="1:6" ht="14.25" customHeight="1">
      <c r="A147" s="129"/>
      <c r="B147" s="922" t="s">
        <v>735</v>
      </c>
      <c r="C147" s="922"/>
      <c r="D147" s="922"/>
      <c r="E147" s="202"/>
      <c r="F147" s="130"/>
    </row>
    <row r="148" spans="1:6" ht="14.25" customHeight="1">
      <c r="A148" s="129"/>
      <c r="B148" s="922" t="s">
        <v>736</v>
      </c>
      <c r="C148" s="922"/>
      <c r="D148" s="922"/>
      <c r="E148" s="202"/>
      <c r="F148" s="130"/>
    </row>
    <row r="149" spans="1:6" ht="42.75" customHeight="1">
      <c r="A149" s="129"/>
      <c r="B149" s="922" t="s">
        <v>737</v>
      </c>
      <c r="C149" s="922"/>
      <c r="D149" s="922"/>
      <c r="E149" s="202"/>
      <c r="F149" s="130"/>
    </row>
    <row r="150" spans="1:6" ht="14.25" customHeight="1">
      <c r="A150" s="129"/>
      <c r="B150" s="922" t="s">
        <v>738</v>
      </c>
      <c r="C150" s="922" t="s">
        <v>201</v>
      </c>
      <c r="D150" s="922">
        <v>1</v>
      </c>
      <c r="E150" s="1103"/>
      <c r="F150" s="1103">
        <f>D150*E150</f>
        <v>0</v>
      </c>
    </row>
    <row r="151" spans="1:6" ht="28.5" customHeight="1">
      <c r="A151" s="129"/>
      <c r="B151" s="922" t="s">
        <v>739</v>
      </c>
      <c r="C151" s="922"/>
      <c r="D151" s="922"/>
      <c r="E151" s="202"/>
      <c r="F151" s="130"/>
    </row>
    <row r="152" spans="1:6" ht="14.25" customHeight="1">
      <c r="A152" s="129"/>
      <c r="B152" s="922" t="s">
        <v>661</v>
      </c>
      <c r="C152" s="922" t="s">
        <v>201</v>
      </c>
      <c r="D152" s="922">
        <v>1</v>
      </c>
      <c r="E152" s="1103"/>
      <c r="F152" s="1103">
        <f>D152*E152</f>
        <v>0</v>
      </c>
    </row>
    <row r="153" spans="1:6" ht="14.25" customHeight="1">
      <c r="A153" s="129"/>
      <c r="B153" s="922" t="s">
        <v>740</v>
      </c>
      <c r="C153" s="922"/>
      <c r="D153" s="922"/>
      <c r="E153" s="202"/>
      <c r="F153" s="130"/>
    </row>
    <row r="154" spans="1:6" ht="14.25" customHeight="1">
      <c r="A154" s="129"/>
      <c r="B154" s="922" t="s">
        <v>225</v>
      </c>
      <c r="C154" s="922"/>
      <c r="D154" s="922"/>
      <c r="E154" s="202"/>
      <c r="F154" s="130"/>
    </row>
    <row r="155" spans="1:6" ht="14.25" customHeight="1">
      <c r="A155" s="129"/>
      <c r="B155" s="922" t="s">
        <v>741</v>
      </c>
      <c r="C155" s="922" t="s">
        <v>201</v>
      </c>
      <c r="D155" s="922">
        <v>12</v>
      </c>
      <c r="E155" s="1103"/>
      <c r="F155" s="1103">
        <f>D155*E155</f>
        <v>0</v>
      </c>
    </row>
    <row r="156" spans="1:6" ht="14.25" customHeight="1">
      <c r="A156" s="129"/>
      <c r="B156" s="922" t="s">
        <v>742</v>
      </c>
      <c r="C156" s="922"/>
      <c r="D156" s="922"/>
      <c r="E156" s="202"/>
      <c r="F156" s="130"/>
    </row>
    <row r="157" spans="1:6" ht="57" customHeight="1">
      <c r="A157" s="129"/>
      <c r="B157" s="922" t="s">
        <v>743</v>
      </c>
      <c r="C157" s="922"/>
      <c r="D157" s="922"/>
      <c r="E157" s="202"/>
      <c r="F157" s="130"/>
    </row>
    <row r="158" spans="1:6" ht="15">
      <c r="A158" s="129"/>
      <c r="B158" s="922" t="s">
        <v>744</v>
      </c>
      <c r="C158" s="922" t="s">
        <v>201</v>
      </c>
      <c r="D158" s="922">
        <v>12</v>
      </c>
      <c r="E158" s="1103"/>
      <c r="F158" s="1103">
        <f>D158*E158</f>
        <v>0</v>
      </c>
    </row>
    <row r="159" spans="1:6" ht="14.25" customHeight="1">
      <c r="A159" s="129"/>
      <c r="B159" s="52"/>
      <c r="C159" s="922"/>
      <c r="D159" s="922"/>
      <c r="E159" s="202"/>
      <c r="F159" s="130"/>
    </row>
    <row r="160" spans="1:6" ht="14.25" customHeight="1">
      <c r="A160" s="129"/>
      <c r="B160" s="52"/>
      <c r="C160" s="922"/>
      <c r="D160" s="922"/>
      <c r="E160" s="202"/>
      <c r="F160" s="130"/>
    </row>
    <row r="161" spans="1:6" ht="14.25" customHeight="1">
      <c r="A161" s="129"/>
      <c r="B161" s="52"/>
      <c r="C161" s="922" t="s">
        <v>201</v>
      </c>
      <c r="D161" s="922">
        <v>2</v>
      </c>
      <c r="E161" s="1103"/>
      <c r="F161" s="1103">
        <f t="shared" ref="F161:F162" si="4">D161*E161</f>
        <v>0</v>
      </c>
    </row>
    <row r="162" spans="1:6" ht="14.25" customHeight="1">
      <c r="A162" s="129"/>
      <c r="B162" s="52"/>
      <c r="C162" s="922" t="s">
        <v>201</v>
      </c>
      <c r="D162" s="922">
        <v>2</v>
      </c>
      <c r="E162" s="1103"/>
      <c r="F162" s="1103">
        <f t="shared" si="4"/>
        <v>0</v>
      </c>
    </row>
    <row r="163" spans="1:6" ht="14.25" customHeight="1">
      <c r="A163" s="129"/>
      <c r="B163" s="52"/>
      <c r="C163" s="922"/>
      <c r="D163" s="922"/>
      <c r="E163" s="202"/>
      <c r="F163" s="130"/>
    </row>
    <row r="164" spans="1:6" ht="14.25" customHeight="1">
      <c r="A164" s="129"/>
      <c r="B164" s="52"/>
      <c r="C164" s="922" t="s">
        <v>745</v>
      </c>
      <c r="D164" s="922"/>
      <c r="E164" s="202"/>
      <c r="F164" s="130"/>
    </row>
    <row r="165" spans="1:6" ht="15" customHeight="1">
      <c r="A165" s="129"/>
      <c r="B165" s="52"/>
      <c r="C165" s="922" t="s">
        <v>201</v>
      </c>
      <c r="D165" s="922">
        <v>4</v>
      </c>
      <c r="E165" s="1103"/>
      <c r="F165" s="1103">
        <f>D165*E165</f>
        <v>0</v>
      </c>
    </row>
    <row r="166" spans="1:6" ht="56.25" customHeight="1">
      <c r="A166" s="129">
        <v>5</v>
      </c>
      <c r="B166" s="922" t="s">
        <v>746</v>
      </c>
      <c r="C166" s="922"/>
      <c r="D166" s="922"/>
      <c r="E166" s="202"/>
      <c r="F166" s="130"/>
    </row>
    <row r="167" spans="1:6" ht="14.25" customHeight="1">
      <c r="A167" s="129"/>
      <c r="B167" s="922"/>
      <c r="C167" s="922"/>
      <c r="D167" s="922"/>
      <c r="E167" s="202"/>
      <c r="F167" s="130"/>
    </row>
    <row r="168" spans="1:6" ht="14.25" customHeight="1">
      <c r="A168" s="129"/>
      <c r="B168" s="922"/>
      <c r="C168" s="922"/>
      <c r="D168" s="922"/>
      <c r="E168" s="202"/>
      <c r="F168" s="130"/>
    </row>
    <row r="169" spans="1:6" ht="14.25" customHeight="1">
      <c r="A169" s="129"/>
      <c r="B169" s="922"/>
      <c r="C169" s="922"/>
      <c r="D169" s="922"/>
      <c r="E169" s="202"/>
      <c r="F169" s="130"/>
    </row>
    <row r="170" spans="1:6" ht="15" customHeight="1">
      <c r="A170" s="129"/>
      <c r="B170" s="922"/>
      <c r="C170" s="922" t="s">
        <v>244</v>
      </c>
      <c r="D170" s="922">
        <v>500</v>
      </c>
      <c r="E170" s="1103"/>
      <c r="F170" s="1103">
        <f>D170*E170</f>
        <v>0</v>
      </c>
    </row>
    <row r="171" spans="1:6" ht="57" customHeight="1">
      <c r="A171" s="129">
        <v>6</v>
      </c>
      <c r="B171" s="922" t="s">
        <v>475</v>
      </c>
      <c r="C171" s="922"/>
      <c r="D171" s="922"/>
      <c r="E171" s="202"/>
      <c r="F171" s="130"/>
    </row>
    <row r="172" spans="1:6" ht="15" customHeight="1">
      <c r="A172" s="129"/>
      <c r="B172" s="131" t="s">
        <v>747</v>
      </c>
      <c r="C172" s="922"/>
      <c r="D172" s="922"/>
      <c r="E172" s="202"/>
      <c r="F172" s="130"/>
    </row>
    <row r="173" spans="1:6" ht="15" customHeight="1">
      <c r="A173" s="129"/>
      <c r="B173" s="131" t="s">
        <v>748</v>
      </c>
      <c r="C173" s="922"/>
      <c r="D173" s="922"/>
      <c r="E173" s="202"/>
      <c r="F173" s="130"/>
    </row>
    <row r="174" spans="1:6" ht="14.25" customHeight="1">
      <c r="A174" s="129"/>
      <c r="B174" s="52"/>
      <c r="C174" s="922" t="s">
        <v>74</v>
      </c>
      <c r="D174" s="922">
        <v>50</v>
      </c>
      <c r="E174" s="1103"/>
      <c r="F174" s="1103">
        <f t="shared" ref="F174:F175" si="5">D174*E174</f>
        <v>0</v>
      </c>
    </row>
    <row r="175" spans="1:6" ht="15" customHeight="1">
      <c r="A175" s="129"/>
      <c r="B175" s="52"/>
      <c r="C175" s="922" t="s">
        <v>74</v>
      </c>
      <c r="D175" s="922">
        <v>40</v>
      </c>
      <c r="E175" s="1103"/>
      <c r="F175" s="1103">
        <f t="shared" si="5"/>
        <v>0</v>
      </c>
    </row>
    <row r="176" spans="1:6" ht="85.5" customHeight="1">
      <c r="A176" s="129">
        <v>7</v>
      </c>
      <c r="B176" s="922" t="s">
        <v>245</v>
      </c>
      <c r="C176" s="922"/>
      <c r="D176" s="922"/>
      <c r="E176" s="202"/>
      <c r="F176" s="130"/>
    </row>
    <row r="177" spans="1:6" ht="16.5" customHeight="1">
      <c r="A177" s="129"/>
      <c r="B177" s="922" t="s">
        <v>246</v>
      </c>
      <c r="C177" s="922"/>
      <c r="D177" s="922"/>
      <c r="E177" s="202"/>
      <c r="F177" s="130"/>
    </row>
    <row r="178" spans="1:6" ht="16.5">
      <c r="A178" s="129"/>
      <c r="B178" s="52"/>
      <c r="C178" s="922" t="s">
        <v>247</v>
      </c>
      <c r="D178" s="922">
        <v>80</v>
      </c>
      <c r="E178" s="1103"/>
      <c r="F178" s="1103">
        <f>D178*E178</f>
        <v>0</v>
      </c>
    </row>
    <row r="179" spans="1:6" ht="14.25" customHeight="1">
      <c r="A179" s="129">
        <v>8</v>
      </c>
      <c r="B179" s="922" t="s">
        <v>248</v>
      </c>
      <c r="C179" s="922" t="s">
        <v>249</v>
      </c>
      <c r="D179" s="922"/>
      <c r="E179" s="202"/>
      <c r="F179" s="130"/>
    </row>
    <row r="180" spans="1:6" ht="15" customHeight="1">
      <c r="A180" s="129"/>
      <c r="B180" s="922"/>
      <c r="C180" s="922"/>
      <c r="D180" s="922">
        <v>1</v>
      </c>
      <c r="E180" s="1103"/>
      <c r="F180" s="1103">
        <f>D180*E180</f>
        <v>0</v>
      </c>
    </row>
    <row r="181" spans="1:6" ht="15" customHeight="1">
      <c r="A181" s="993" t="s">
        <v>641</v>
      </c>
      <c r="B181" s="1349"/>
      <c r="C181" s="1349"/>
      <c r="D181" s="1349"/>
      <c r="E181" s="1357"/>
      <c r="F181" s="130">
        <f>SUM(F124:F180)</f>
        <v>0</v>
      </c>
    </row>
    <row r="182" spans="1:6" ht="14.25" customHeight="1">
      <c r="A182" s="132"/>
      <c r="B182" s="915"/>
      <c r="C182" s="915"/>
      <c r="D182" s="915"/>
      <c r="E182" s="915"/>
      <c r="F182" s="944"/>
    </row>
    <row r="183" spans="1:6" ht="45" customHeight="1">
      <c r="A183" s="127" t="s">
        <v>155</v>
      </c>
      <c r="B183" s="916" t="s">
        <v>697</v>
      </c>
      <c r="C183" s="916" t="s">
        <v>157</v>
      </c>
      <c r="D183" s="916" t="s">
        <v>158</v>
      </c>
      <c r="E183" s="916"/>
      <c r="F183" s="270" t="s">
        <v>159</v>
      </c>
    </row>
    <row r="184" spans="1:6" ht="57" customHeight="1">
      <c r="A184" s="128">
        <v>1</v>
      </c>
      <c r="B184" s="922" t="s">
        <v>253</v>
      </c>
      <c r="C184" s="922"/>
      <c r="D184" s="922"/>
      <c r="E184" s="922"/>
      <c r="F184" s="59"/>
    </row>
    <row r="185" spans="1:6" ht="14.25" customHeight="1">
      <c r="A185" s="128"/>
      <c r="B185" s="922" t="s">
        <v>254</v>
      </c>
      <c r="C185" s="922"/>
      <c r="D185" s="922"/>
      <c r="E185" s="922"/>
      <c r="F185" s="59"/>
    </row>
    <row r="186" spans="1:6" ht="14.25" customHeight="1">
      <c r="A186" s="128"/>
      <c r="B186" s="922" t="s">
        <v>255</v>
      </c>
      <c r="C186" s="922"/>
      <c r="D186" s="922"/>
      <c r="E186" s="922"/>
      <c r="F186" s="59"/>
    </row>
    <row r="187" spans="1:6" ht="14.25" customHeight="1">
      <c r="A187" s="128"/>
      <c r="B187" s="922" t="s">
        <v>256</v>
      </c>
      <c r="C187" s="922"/>
      <c r="D187" s="922"/>
      <c r="E187" s="922"/>
      <c r="F187" s="59"/>
    </row>
    <row r="188" spans="1:6" ht="16.5" customHeight="1">
      <c r="A188" s="128"/>
      <c r="B188" s="922" t="s">
        <v>257</v>
      </c>
      <c r="C188" s="922"/>
      <c r="D188" s="922"/>
      <c r="E188" s="922"/>
      <c r="F188" s="59"/>
    </row>
    <row r="189" spans="1:6" ht="14.25" customHeight="1">
      <c r="A189" s="128"/>
      <c r="B189" s="922" t="s">
        <v>258</v>
      </c>
      <c r="C189" s="922"/>
      <c r="D189" s="922"/>
      <c r="E189" s="922"/>
      <c r="F189" s="59"/>
    </row>
    <row r="190" spans="1:6" ht="14.25" customHeight="1">
      <c r="A190" s="128"/>
      <c r="B190" s="922" t="s">
        <v>259</v>
      </c>
      <c r="C190" s="922"/>
      <c r="D190" s="922"/>
      <c r="E190" s="922"/>
      <c r="F190" s="59"/>
    </row>
    <row r="191" spans="1:6" ht="14.25" customHeight="1">
      <c r="A191" s="128"/>
      <c r="B191" s="922" t="s">
        <v>260</v>
      </c>
      <c r="C191" s="922"/>
      <c r="D191" s="922"/>
      <c r="E191" s="922"/>
      <c r="F191" s="59"/>
    </row>
    <row r="192" spans="1:6" ht="14.25" customHeight="1">
      <c r="A192" s="128"/>
      <c r="B192" s="52"/>
      <c r="C192" s="922"/>
      <c r="D192" s="922"/>
      <c r="E192" s="922"/>
      <c r="F192" s="59"/>
    </row>
    <row r="193" spans="1:6">
      <c r="A193" s="128"/>
      <c r="B193" s="52"/>
      <c r="C193" s="922" t="s">
        <v>182</v>
      </c>
      <c r="D193" s="922">
        <v>1</v>
      </c>
      <c r="E193" s="1103"/>
      <c r="F193" s="1103">
        <f>D193*E193</f>
        <v>0</v>
      </c>
    </row>
    <row r="194" spans="1:6" ht="14.25" customHeight="1">
      <c r="A194" s="128">
        <v>2</v>
      </c>
      <c r="B194" s="922" t="s">
        <v>261</v>
      </c>
      <c r="C194" s="922"/>
      <c r="D194" s="922"/>
      <c r="E194" s="922"/>
      <c r="F194" s="59"/>
    </row>
    <row r="195" spans="1:6">
      <c r="A195" s="128"/>
      <c r="B195" s="922"/>
      <c r="C195" s="922" t="s">
        <v>182</v>
      </c>
      <c r="D195" s="922">
        <v>1</v>
      </c>
      <c r="E195" s="1103"/>
      <c r="F195" s="1103">
        <f>D195*E195</f>
        <v>0</v>
      </c>
    </row>
    <row r="196" spans="1:6" ht="14.25" customHeight="1">
      <c r="A196" s="128">
        <v>3</v>
      </c>
      <c r="B196" s="922" t="s">
        <v>262</v>
      </c>
      <c r="C196" s="922"/>
      <c r="D196" s="922"/>
      <c r="E196" s="922"/>
      <c r="F196" s="59"/>
    </row>
    <row r="197" spans="1:6">
      <c r="A197" s="128"/>
      <c r="B197" s="922"/>
      <c r="C197" s="922" t="s">
        <v>74</v>
      </c>
      <c r="D197" s="922">
        <v>24</v>
      </c>
      <c r="E197" s="1103"/>
      <c r="F197" s="1103">
        <f>D197*E197</f>
        <v>0</v>
      </c>
    </row>
    <row r="198" spans="1:6" ht="14.25" customHeight="1">
      <c r="A198" s="128">
        <v>4</v>
      </c>
      <c r="B198" s="922" t="s">
        <v>263</v>
      </c>
      <c r="C198" s="922"/>
      <c r="D198" s="922"/>
      <c r="E198" s="922"/>
      <c r="F198" s="59"/>
    </row>
    <row r="199" spans="1:6" ht="14.25" customHeight="1">
      <c r="A199" s="128"/>
      <c r="B199" s="922"/>
      <c r="C199" s="922" t="s">
        <v>201</v>
      </c>
      <c r="D199" s="922"/>
      <c r="E199" s="922"/>
      <c r="F199" s="59"/>
    </row>
    <row r="200" spans="1:6">
      <c r="A200" s="128"/>
      <c r="B200" s="922"/>
      <c r="C200" s="52"/>
      <c r="D200" s="922">
        <v>6</v>
      </c>
      <c r="E200" s="1103"/>
      <c r="F200" s="1103">
        <f>D200*E200</f>
        <v>0</v>
      </c>
    </row>
    <row r="201" spans="1:6" ht="14.25" customHeight="1">
      <c r="A201" s="128">
        <v>5</v>
      </c>
      <c r="B201" s="922" t="s">
        <v>265</v>
      </c>
      <c r="C201" s="922"/>
      <c r="D201" s="922"/>
      <c r="E201" s="922"/>
      <c r="F201" s="59"/>
    </row>
    <row r="202" spans="1:6" ht="14.25" customHeight="1">
      <c r="A202" s="128"/>
      <c r="B202" s="922"/>
      <c r="C202" s="922"/>
      <c r="D202" s="922"/>
      <c r="E202" s="922"/>
      <c r="F202" s="59"/>
    </row>
    <row r="203" spans="1:6">
      <c r="A203" s="128"/>
      <c r="B203" s="922"/>
      <c r="C203" s="922" t="s">
        <v>201</v>
      </c>
      <c r="D203" s="922">
        <v>3</v>
      </c>
      <c r="E203" s="1103"/>
      <c r="F203" s="1103">
        <f>D203*E203</f>
        <v>0</v>
      </c>
    </row>
    <row r="204" spans="1:6" ht="42.75" customHeight="1">
      <c r="A204" s="128">
        <v>6</v>
      </c>
      <c r="B204" s="922" t="s">
        <v>266</v>
      </c>
      <c r="C204" s="922"/>
      <c r="D204" s="922"/>
      <c r="E204" s="922"/>
      <c r="F204" s="59"/>
    </row>
    <row r="205" spans="1:6" ht="14.25" customHeight="1">
      <c r="A205" s="128"/>
      <c r="B205" s="922" t="s">
        <v>267</v>
      </c>
      <c r="C205" s="922"/>
      <c r="D205" s="922"/>
      <c r="E205" s="922"/>
      <c r="F205" s="59"/>
    </row>
    <row r="206" spans="1:6">
      <c r="A206" s="128"/>
      <c r="B206" s="52"/>
      <c r="C206" s="922" t="s">
        <v>201</v>
      </c>
      <c r="D206" s="922">
        <v>3</v>
      </c>
      <c r="E206" s="1103"/>
      <c r="F206" s="1103">
        <f>D206*E206</f>
        <v>0</v>
      </c>
    </row>
    <row r="207" spans="1:6" ht="27.75" customHeight="1">
      <c r="A207" s="128">
        <v>7</v>
      </c>
      <c r="B207" s="922" t="s">
        <v>268</v>
      </c>
      <c r="C207" s="922"/>
      <c r="D207" s="922"/>
      <c r="E207" s="922"/>
      <c r="F207" s="59"/>
    </row>
    <row r="208" spans="1:6">
      <c r="A208" s="128"/>
      <c r="B208" s="922"/>
      <c r="C208" s="922" t="s">
        <v>428</v>
      </c>
      <c r="D208" s="922">
        <v>2</v>
      </c>
      <c r="E208" s="1103"/>
      <c r="F208" s="1103">
        <f>D208*E208</f>
        <v>0</v>
      </c>
    </row>
    <row r="209" spans="1:6" ht="14.25" customHeight="1">
      <c r="A209" s="128">
        <v>8</v>
      </c>
      <c r="B209" s="922" t="s">
        <v>269</v>
      </c>
      <c r="C209" s="922"/>
      <c r="D209" s="922"/>
      <c r="E209" s="922"/>
      <c r="F209" s="59"/>
    </row>
    <row r="210" spans="1:6">
      <c r="A210" s="128"/>
      <c r="B210" s="922"/>
      <c r="C210" s="922" t="s">
        <v>428</v>
      </c>
      <c r="D210" s="922">
        <v>8</v>
      </c>
      <c r="E210" s="1103"/>
      <c r="F210" s="1103">
        <f t="shared" ref="F210:F211" si="6">D210*E210</f>
        <v>0</v>
      </c>
    </row>
    <row r="211" spans="1:6" ht="28.5">
      <c r="A211" s="128">
        <v>9</v>
      </c>
      <c r="B211" s="922" t="s">
        <v>486</v>
      </c>
      <c r="C211" s="922" t="s">
        <v>271</v>
      </c>
      <c r="D211" s="922">
        <v>1</v>
      </c>
      <c r="E211" s="1103"/>
      <c r="F211" s="1103">
        <f t="shared" si="6"/>
        <v>0</v>
      </c>
    </row>
    <row r="212" spans="1:6" ht="27.75" customHeight="1">
      <c r="A212" s="128">
        <v>10</v>
      </c>
      <c r="B212" s="922" t="s">
        <v>272</v>
      </c>
      <c r="C212" s="922" t="s">
        <v>271</v>
      </c>
      <c r="D212" s="922"/>
      <c r="E212" s="922"/>
      <c r="F212" s="59"/>
    </row>
    <row r="213" spans="1:6">
      <c r="A213" s="128"/>
      <c r="B213" s="922"/>
      <c r="C213" s="922"/>
      <c r="D213" s="922">
        <v>1</v>
      </c>
      <c r="E213" s="1103"/>
      <c r="F213" s="1103">
        <f>D213*E213</f>
        <v>0</v>
      </c>
    </row>
    <row r="214" spans="1:6" ht="18" customHeight="1">
      <c r="A214" s="990" t="s">
        <v>274</v>
      </c>
      <c r="B214" s="991"/>
      <c r="C214" s="991"/>
      <c r="D214" s="991"/>
      <c r="E214" s="992"/>
      <c r="F214" s="739">
        <f>SUM(F189:F213)</f>
        <v>0</v>
      </c>
    </row>
    <row r="215" spans="1:6" ht="18.75" customHeight="1">
      <c r="A215" s="97"/>
      <c r="B215" s="971" t="s">
        <v>1697</v>
      </c>
      <c r="C215" s="971"/>
      <c r="D215" s="971"/>
      <c r="E215" s="971"/>
      <c r="F215" s="740">
        <f>F214+F181+F94</f>
        <v>0</v>
      </c>
    </row>
    <row r="216" spans="1:6" ht="15.75" customHeight="1">
      <c r="A216" s="702" t="s">
        <v>1223</v>
      </c>
      <c r="B216" s="697"/>
      <c r="C216" s="703"/>
      <c r="D216" s="704"/>
      <c r="E216" s="705"/>
      <c r="F216" s="706"/>
    </row>
    <row r="217" spans="1:6" ht="15" customHeight="1">
      <c r="A217" s="286"/>
      <c r="B217" s="288"/>
      <c r="C217" s="1189"/>
      <c r="D217" s="289"/>
      <c r="E217" s="286"/>
      <c r="F217" s="286"/>
    </row>
    <row r="218" spans="1:6" ht="15.75" customHeight="1">
      <c r="A218" s="290" t="s">
        <v>1224</v>
      </c>
      <c r="B218" s="1338" t="s">
        <v>1225</v>
      </c>
      <c r="C218" s="1339"/>
      <c r="D218" s="1339"/>
      <c r="E218" s="1339"/>
      <c r="F218" s="1340"/>
    </row>
    <row r="219" spans="1:6" ht="15" customHeight="1">
      <c r="A219" s="286"/>
      <c r="B219" s="288"/>
      <c r="C219" s="1189"/>
      <c r="D219" s="289"/>
      <c r="E219" s="286"/>
      <c r="F219" s="286"/>
    </row>
    <row r="220" spans="1:6" ht="240" customHeight="1">
      <c r="A220" s="1292"/>
      <c r="B220" s="292" t="s">
        <v>1226</v>
      </c>
      <c r="C220" s="293"/>
      <c r="D220" s="294"/>
      <c r="E220" s="295"/>
      <c r="F220" s="296"/>
    </row>
    <row r="221" spans="1:6" ht="15.75" customHeight="1">
      <c r="A221" s="297" t="s">
        <v>1227</v>
      </c>
      <c r="B221" s="1341" t="s">
        <v>1228</v>
      </c>
      <c r="C221" s="1342"/>
      <c r="D221" s="1342"/>
      <c r="E221" s="298"/>
      <c r="F221" s="299"/>
    </row>
    <row r="222" spans="1:6" ht="15.75" customHeight="1">
      <c r="A222" s="1292"/>
      <c r="B222" s="300"/>
      <c r="C222" s="301"/>
      <c r="D222" s="302"/>
      <c r="E222" s="300"/>
      <c r="F222" s="303"/>
    </row>
    <row r="223" spans="1:6" ht="15" customHeight="1">
      <c r="A223" s="304" t="s">
        <v>1229</v>
      </c>
      <c r="B223" s="304" t="s">
        <v>1230</v>
      </c>
      <c r="C223" s="1343" t="s">
        <v>1231</v>
      </c>
      <c r="D223" s="1345" t="s">
        <v>1232</v>
      </c>
      <c r="E223" s="1089"/>
      <c r="F223" s="1090"/>
    </row>
    <row r="224" spans="1:6" ht="15" customHeight="1">
      <c r="A224" s="305"/>
      <c r="B224" s="306"/>
      <c r="C224" s="1344"/>
      <c r="D224" s="1346"/>
      <c r="E224" s="307"/>
      <c r="F224" s="307" t="s">
        <v>1234</v>
      </c>
    </row>
    <row r="225" spans="1:11" ht="15.75" customHeight="1">
      <c r="A225" s="308" t="s">
        <v>1235</v>
      </c>
      <c r="B225" s="309" t="s">
        <v>1236</v>
      </c>
      <c r="C225" s="310"/>
      <c r="D225" s="311"/>
      <c r="E225" s="312"/>
      <c r="F225" s="312"/>
    </row>
    <row r="226" spans="1:11" ht="60" customHeight="1">
      <c r="A226" s="308"/>
      <c r="B226" s="306" t="s">
        <v>1237</v>
      </c>
      <c r="C226" s="313"/>
      <c r="D226" s="311"/>
      <c r="E226" s="312"/>
      <c r="F226" s="312"/>
    </row>
    <row r="227" spans="1:11" ht="15.75" customHeight="1">
      <c r="A227" s="314"/>
      <c r="B227" s="315"/>
      <c r="C227" s="316"/>
      <c r="D227" s="317"/>
      <c r="E227" s="318"/>
      <c r="F227" s="318"/>
    </row>
    <row r="228" spans="1:11" ht="31.5" customHeight="1">
      <c r="A228" s="308" t="s">
        <v>1238</v>
      </c>
      <c r="B228" s="319" t="s">
        <v>1611</v>
      </c>
      <c r="C228" s="316"/>
      <c r="D228" s="317"/>
      <c r="E228" s="318"/>
      <c r="F228" s="318"/>
    </row>
    <row r="229" spans="1:11" ht="150" customHeight="1">
      <c r="A229" s="320"/>
      <c r="B229" s="306" t="s">
        <v>1612</v>
      </c>
      <c r="C229" s="316"/>
      <c r="D229" s="317"/>
      <c r="E229" s="318"/>
      <c r="F229" s="318"/>
    </row>
    <row r="230" spans="1:11" ht="15" customHeight="1">
      <c r="A230" s="320"/>
      <c r="B230" s="321"/>
      <c r="C230" s="316"/>
      <c r="D230" s="317"/>
      <c r="E230" s="318"/>
      <c r="F230" s="318"/>
    </row>
    <row r="231" spans="1:11" ht="94.5" customHeight="1">
      <c r="A231" s="305"/>
      <c r="B231" s="319" t="s">
        <v>1241</v>
      </c>
      <c r="C231" s="313"/>
      <c r="D231" s="311"/>
      <c r="E231" s="312"/>
      <c r="F231" s="312"/>
    </row>
    <row r="232" spans="1:11" ht="15">
      <c r="A232" s="305"/>
      <c r="B232" s="306" t="s">
        <v>1242</v>
      </c>
      <c r="C232" s="313" t="s">
        <v>1243</v>
      </c>
      <c r="D232" s="311">
        <v>1</v>
      </c>
      <c r="E232" s="1103"/>
      <c r="F232" s="1103">
        <f>D232*E232</f>
        <v>0</v>
      </c>
      <c r="K232" s="322">
        <f>SUM(G232:J232)</f>
        <v>0</v>
      </c>
    </row>
    <row r="233" spans="1:11" ht="15" customHeight="1">
      <c r="A233" s="320"/>
      <c r="B233" s="321"/>
      <c r="C233" s="316"/>
      <c r="D233" s="317"/>
      <c r="E233" s="318"/>
      <c r="F233" s="318"/>
    </row>
    <row r="234" spans="1:11" ht="15.75" customHeight="1">
      <c r="A234" s="320"/>
      <c r="B234" s="319" t="s">
        <v>1244</v>
      </c>
      <c r="C234" s="316"/>
      <c r="D234" s="317"/>
      <c r="E234" s="318"/>
      <c r="F234" s="318">
        <f>F232</f>
        <v>0</v>
      </c>
    </row>
    <row r="235" spans="1:11" ht="15" customHeight="1">
      <c r="A235" s="320"/>
      <c r="B235" s="321"/>
      <c r="C235" s="316"/>
      <c r="D235" s="317"/>
      <c r="E235" s="318"/>
      <c r="F235" s="318"/>
    </row>
    <row r="236" spans="1:11" ht="15.75" customHeight="1">
      <c r="A236" s="308" t="s">
        <v>1245</v>
      </c>
      <c r="B236" s="309" t="s">
        <v>1246</v>
      </c>
      <c r="C236" s="323"/>
      <c r="D236" s="324"/>
      <c r="E236" s="290"/>
      <c r="F236" s="290"/>
    </row>
    <row r="237" spans="1:11" ht="15.75" customHeight="1">
      <c r="A237" s="308"/>
      <c r="B237" s="319"/>
      <c r="C237" s="323"/>
      <c r="D237" s="324"/>
      <c r="E237" s="290"/>
      <c r="F237" s="290"/>
    </row>
    <row r="238" spans="1:11" ht="75" customHeight="1">
      <c r="A238" s="305">
        <v>1</v>
      </c>
      <c r="B238" s="306" t="s">
        <v>1247</v>
      </c>
      <c r="C238" s="313"/>
      <c r="D238" s="311"/>
      <c r="E238" s="312"/>
      <c r="F238" s="312"/>
    </row>
    <row r="239" spans="1:11" ht="15.75" customHeight="1">
      <c r="A239" s="320"/>
      <c r="B239" s="321"/>
      <c r="C239" s="316"/>
      <c r="D239" s="317"/>
      <c r="E239" s="318"/>
      <c r="F239" s="318"/>
    </row>
    <row r="240" spans="1:11" ht="15">
      <c r="A240" s="320"/>
      <c r="B240" s="306" t="s">
        <v>1249</v>
      </c>
      <c r="C240" s="313" t="s">
        <v>74</v>
      </c>
      <c r="D240" s="311">
        <v>100</v>
      </c>
      <c r="E240" s="1103"/>
      <c r="F240" s="1103">
        <f t="shared" ref="F240:F248" si="7">D240*E240</f>
        <v>0</v>
      </c>
      <c r="K240" s="322">
        <f t="shared" ref="K240:K248" si="8">SUM(G240:J240)</f>
        <v>0</v>
      </c>
    </row>
    <row r="241" spans="1:11" ht="15">
      <c r="A241" s="320"/>
      <c r="B241" s="306" t="s">
        <v>1613</v>
      </c>
      <c r="C241" s="313" t="s">
        <v>74</v>
      </c>
      <c r="D241" s="311">
        <v>30</v>
      </c>
      <c r="E241" s="1103"/>
      <c r="F241" s="1103">
        <f t="shared" si="7"/>
        <v>0</v>
      </c>
      <c r="K241" s="322">
        <f t="shared" si="8"/>
        <v>0</v>
      </c>
    </row>
    <row r="242" spans="1:11" ht="15">
      <c r="A242" s="320"/>
      <c r="B242" s="306" t="s">
        <v>1252</v>
      </c>
      <c r="C242" s="313" t="s">
        <v>74</v>
      </c>
      <c r="D242" s="311">
        <v>15</v>
      </c>
      <c r="E242" s="1103"/>
      <c r="F242" s="1103">
        <f t="shared" si="7"/>
        <v>0</v>
      </c>
      <c r="K242" s="322">
        <f t="shared" si="8"/>
        <v>0</v>
      </c>
    </row>
    <row r="243" spans="1:11" ht="15">
      <c r="A243" s="320"/>
      <c r="B243" s="306" t="s">
        <v>1253</v>
      </c>
      <c r="C243" s="313" t="s">
        <v>74</v>
      </c>
      <c r="D243" s="311">
        <v>13</v>
      </c>
      <c r="E243" s="1103"/>
      <c r="F243" s="1103">
        <f t="shared" si="7"/>
        <v>0</v>
      </c>
      <c r="K243" s="322">
        <f t="shared" si="8"/>
        <v>0</v>
      </c>
    </row>
    <row r="244" spans="1:11" ht="15">
      <c r="A244" s="305"/>
      <c r="B244" s="306" t="s">
        <v>1608</v>
      </c>
      <c r="C244" s="313" t="s">
        <v>74</v>
      </c>
      <c r="D244" s="311">
        <v>14</v>
      </c>
      <c r="E244" s="1103"/>
      <c r="F244" s="1103">
        <f t="shared" si="7"/>
        <v>0</v>
      </c>
      <c r="K244" s="322">
        <f t="shared" si="8"/>
        <v>0</v>
      </c>
    </row>
    <row r="245" spans="1:11" ht="15">
      <c r="A245" s="320"/>
      <c r="B245" s="306" t="s">
        <v>1254</v>
      </c>
      <c r="C245" s="313" t="s">
        <v>74</v>
      </c>
      <c r="D245" s="311">
        <v>5</v>
      </c>
      <c r="E245" s="1103"/>
      <c r="F245" s="1103">
        <f t="shared" si="7"/>
        <v>0</v>
      </c>
      <c r="K245" s="322">
        <f t="shared" si="8"/>
        <v>0</v>
      </c>
    </row>
    <row r="246" spans="1:11" ht="15">
      <c r="A246" s="320"/>
      <c r="B246" s="306" t="s">
        <v>1255</v>
      </c>
      <c r="C246" s="313" t="s">
        <v>74</v>
      </c>
      <c r="D246" s="311">
        <v>15</v>
      </c>
      <c r="E246" s="1103"/>
      <c r="F246" s="1103">
        <f t="shared" si="7"/>
        <v>0</v>
      </c>
      <c r="K246" s="322">
        <f t="shared" si="8"/>
        <v>0</v>
      </c>
    </row>
    <row r="247" spans="1:11" ht="15">
      <c r="A247" s="320"/>
      <c r="B247" s="306" t="s">
        <v>1256</v>
      </c>
      <c r="C247" s="313" t="s">
        <v>74</v>
      </c>
      <c r="D247" s="311">
        <v>5</v>
      </c>
      <c r="E247" s="1103"/>
      <c r="F247" s="1103">
        <f t="shared" si="7"/>
        <v>0</v>
      </c>
      <c r="K247" s="322">
        <f t="shared" si="8"/>
        <v>0</v>
      </c>
    </row>
    <row r="248" spans="1:11" ht="15">
      <c r="A248" s="320"/>
      <c r="B248" s="306" t="s">
        <v>1590</v>
      </c>
      <c r="C248" s="313" t="s">
        <v>74</v>
      </c>
      <c r="D248" s="311">
        <v>30</v>
      </c>
      <c r="E248" s="1103"/>
      <c r="F248" s="1103">
        <f t="shared" si="7"/>
        <v>0</v>
      </c>
      <c r="K248" s="322">
        <f t="shared" si="8"/>
        <v>0</v>
      </c>
    </row>
    <row r="249" spans="1:11" ht="15" customHeight="1">
      <c r="A249" s="320"/>
      <c r="B249" s="321"/>
      <c r="C249" s="316"/>
      <c r="D249" s="317"/>
      <c r="E249" s="318"/>
      <c r="F249" s="318"/>
    </row>
    <row r="250" spans="1:11" ht="120" customHeight="1">
      <c r="A250" s="325">
        <v>2</v>
      </c>
      <c r="B250" s="326" t="s">
        <v>1258</v>
      </c>
      <c r="C250" s="327"/>
      <c r="D250" s="328"/>
      <c r="E250" s="329"/>
      <c r="F250" s="329"/>
    </row>
    <row r="251" spans="1:11" ht="15" customHeight="1">
      <c r="A251" s="325"/>
      <c r="B251" s="325"/>
      <c r="C251" s="327"/>
      <c r="D251" s="328"/>
      <c r="E251" s="329"/>
      <c r="F251" s="329"/>
    </row>
    <row r="252" spans="1:11" ht="15">
      <c r="A252" s="325"/>
      <c r="B252" s="325" t="s">
        <v>1259</v>
      </c>
      <c r="C252" s="327" t="s">
        <v>74</v>
      </c>
      <c r="D252" s="328">
        <v>50</v>
      </c>
      <c r="E252" s="1103"/>
      <c r="F252" s="1103">
        <f>D252*E252</f>
        <v>0</v>
      </c>
      <c r="K252" s="322">
        <f>SUM(G252:J252)</f>
        <v>0</v>
      </c>
    </row>
    <row r="253" spans="1:11" ht="15" customHeight="1">
      <c r="A253" s="320"/>
      <c r="B253" s="321"/>
      <c r="C253" s="316"/>
      <c r="D253" s="317"/>
      <c r="E253" s="318"/>
      <c r="F253" s="318"/>
    </row>
    <row r="254" spans="1:11" ht="30">
      <c r="A254" s="305">
        <v>3</v>
      </c>
      <c r="B254" s="1092" t="s">
        <v>1260</v>
      </c>
      <c r="C254" s="1189" t="s">
        <v>474</v>
      </c>
      <c r="D254" s="1191">
        <v>5</v>
      </c>
      <c r="E254" s="1103"/>
      <c r="F254" s="1103">
        <f>D254*E254</f>
        <v>0</v>
      </c>
    </row>
    <row r="255" spans="1:11" ht="15" customHeight="1">
      <c r="A255" s="320"/>
      <c r="B255" s="321"/>
      <c r="C255" s="331"/>
      <c r="D255" s="332"/>
      <c r="E255" s="318"/>
      <c r="F255" s="318"/>
    </row>
    <row r="256" spans="1:11" ht="30">
      <c r="A256" s="305">
        <v>4</v>
      </c>
      <c r="B256" s="306" t="s">
        <v>1261</v>
      </c>
      <c r="C256" s="313" t="s">
        <v>1262</v>
      </c>
      <c r="D256" s="311">
        <v>1</v>
      </c>
      <c r="E256" s="1103"/>
      <c r="F256" s="1103">
        <f>D256*E256</f>
        <v>0</v>
      </c>
      <c r="K256" s="322">
        <f>SUM(G256:J256)</f>
        <v>0</v>
      </c>
    </row>
    <row r="257" spans="1:11" ht="15" customHeight="1">
      <c r="A257" s="305"/>
      <c r="B257" s="306"/>
      <c r="C257" s="313"/>
      <c r="D257" s="311"/>
      <c r="E257" s="312"/>
      <c r="F257" s="318"/>
    </row>
    <row r="258" spans="1:11" ht="45">
      <c r="A258" s="305">
        <v>5</v>
      </c>
      <c r="B258" s="306" t="s">
        <v>1263</v>
      </c>
      <c r="C258" s="313" t="s">
        <v>1262</v>
      </c>
      <c r="D258" s="311">
        <v>1</v>
      </c>
      <c r="E258" s="1103"/>
      <c r="F258" s="1103">
        <f>D258*E258</f>
        <v>0</v>
      </c>
      <c r="K258" s="322">
        <f>SUM(G258:J258)</f>
        <v>0</v>
      </c>
    </row>
    <row r="259" spans="1:11" ht="15.75" customHeight="1">
      <c r="A259" s="320"/>
      <c r="B259" s="333" t="s">
        <v>1264</v>
      </c>
      <c r="C259" s="316"/>
      <c r="D259" s="317"/>
      <c r="E259" s="318"/>
      <c r="F259" s="334">
        <f>SUM(F238:F258)</f>
        <v>0</v>
      </c>
    </row>
    <row r="260" spans="1:11" ht="15.75" customHeight="1">
      <c r="A260" s="320"/>
      <c r="B260" s="315"/>
      <c r="C260" s="316"/>
      <c r="D260" s="317"/>
      <c r="E260" s="318"/>
      <c r="F260" s="334"/>
    </row>
    <row r="261" spans="1:11" ht="15.75" customHeight="1">
      <c r="A261" s="320"/>
      <c r="B261" s="314"/>
      <c r="C261" s="316"/>
      <c r="D261" s="317"/>
      <c r="E261" s="318"/>
      <c r="F261" s="318"/>
    </row>
    <row r="262" spans="1:11" ht="31.5" customHeight="1">
      <c r="A262" s="308" t="s">
        <v>1265</v>
      </c>
      <c r="B262" s="309" t="s">
        <v>1266</v>
      </c>
      <c r="C262" s="323"/>
      <c r="D262" s="324"/>
      <c r="E262" s="290"/>
      <c r="F262" s="312"/>
    </row>
    <row r="263" spans="1:11" ht="15.75" customHeight="1">
      <c r="A263" s="308"/>
      <c r="B263" s="319"/>
      <c r="C263" s="323"/>
      <c r="D263" s="324"/>
      <c r="E263" s="290"/>
      <c r="F263" s="312"/>
    </row>
    <row r="264" spans="1:11" ht="120" customHeight="1">
      <c r="A264" s="305"/>
      <c r="B264" s="306" t="s">
        <v>1267</v>
      </c>
      <c r="C264" s="313"/>
      <c r="D264" s="311"/>
      <c r="E264" s="312"/>
      <c r="F264" s="312"/>
    </row>
    <row r="265" spans="1:11" ht="90.75" customHeight="1">
      <c r="A265" s="305">
        <v>1</v>
      </c>
      <c r="B265" s="306" t="s">
        <v>1268</v>
      </c>
      <c r="C265" s="313"/>
      <c r="D265" s="311"/>
      <c r="E265" s="312"/>
      <c r="F265" s="312"/>
    </row>
    <row r="266" spans="1:11" ht="15">
      <c r="A266" s="305"/>
      <c r="B266" s="306" t="s">
        <v>1269</v>
      </c>
      <c r="C266" s="313" t="s">
        <v>74</v>
      </c>
      <c r="D266" s="311">
        <v>10</v>
      </c>
      <c r="E266" s="1103"/>
      <c r="F266" s="1103">
        <f t="shared" ref="F266:F270" si="9">D266*E266</f>
        <v>0</v>
      </c>
      <c r="K266" s="322">
        <f>SUM(G266:J266)</f>
        <v>0</v>
      </c>
    </row>
    <row r="267" spans="1:11" ht="15">
      <c r="A267" s="305"/>
      <c r="B267" s="306" t="s">
        <v>1270</v>
      </c>
      <c r="C267" s="313" t="s">
        <v>74</v>
      </c>
      <c r="D267" s="311">
        <v>20</v>
      </c>
      <c r="E267" s="1103"/>
      <c r="F267" s="1103">
        <f t="shared" si="9"/>
        <v>0</v>
      </c>
      <c r="K267" s="322">
        <f>SUM(G267:J267)</f>
        <v>0</v>
      </c>
    </row>
    <row r="268" spans="1:11" ht="15">
      <c r="A268" s="305"/>
      <c r="B268" s="306" t="s">
        <v>1574</v>
      </c>
      <c r="C268" s="313" t="s">
        <v>74</v>
      </c>
      <c r="D268" s="311">
        <v>25</v>
      </c>
      <c r="E268" s="1103"/>
      <c r="F268" s="1103">
        <f t="shared" si="9"/>
        <v>0</v>
      </c>
      <c r="K268" s="322">
        <f>SUM(G268:J268)</f>
        <v>0</v>
      </c>
    </row>
    <row r="269" spans="1:11" ht="15">
      <c r="A269" s="320"/>
      <c r="B269" s="306" t="s">
        <v>1271</v>
      </c>
      <c r="C269" s="313" t="s">
        <v>74</v>
      </c>
      <c r="D269" s="311">
        <v>20</v>
      </c>
      <c r="E269" s="1103"/>
      <c r="F269" s="1103">
        <f t="shared" si="9"/>
        <v>0</v>
      </c>
      <c r="K269" s="322">
        <f>SUM(G269:J269)</f>
        <v>0</v>
      </c>
    </row>
    <row r="270" spans="1:11" ht="15">
      <c r="A270" s="320"/>
      <c r="B270" s="306" t="s">
        <v>1575</v>
      </c>
      <c r="C270" s="313" t="s">
        <v>74</v>
      </c>
      <c r="D270" s="311">
        <v>25</v>
      </c>
      <c r="E270" s="1103"/>
      <c r="F270" s="1103">
        <f t="shared" si="9"/>
        <v>0</v>
      </c>
      <c r="K270" s="322">
        <f>SUM(G270:J270)</f>
        <v>0</v>
      </c>
    </row>
    <row r="271" spans="1:11" ht="15" customHeight="1">
      <c r="A271" s="320"/>
      <c r="B271" s="321"/>
      <c r="C271" s="316"/>
      <c r="D271" s="317"/>
      <c r="E271" s="318"/>
      <c r="F271" s="318"/>
    </row>
    <row r="272" spans="1:11" ht="75" customHeight="1">
      <c r="A272" s="305">
        <v>2</v>
      </c>
      <c r="B272" s="306" t="s">
        <v>1272</v>
      </c>
      <c r="C272" s="313"/>
      <c r="D272" s="311"/>
      <c r="E272" s="312"/>
      <c r="F272" s="312"/>
    </row>
    <row r="273" spans="1:11" ht="15">
      <c r="A273" s="305"/>
      <c r="B273" s="306" t="s">
        <v>1273</v>
      </c>
      <c r="C273" s="313" t="s">
        <v>74</v>
      </c>
      <c r="D273" s="311">
        <v>15</v>
      </c>
      <c r="E273" s="1103"/>
      <c r="F273" s="1103">
        <f>D273*E273</f>
        <v>0</v>
      </c>
      <c r="K273" s="322">
        <f>SUM(G273:J273)</f>
        <v>0</v>
      </c>
    </row>
    <row r="274" spans="1:11" ht="15.75" customHeight="1">
      <c r="A274" s="305"/>
      <c r="B274" s="306"/>
      <c r="C274" s="313"/>
      <c r="D274" s="311"/>
      <c r="E274" s="312"/>
      <c r="F274" s="312"/>
    </row>
    <row r="275" spans="1:11" ht="15">
      <c r="A275" s="305">
        <v>3</v>
      </c>
      <c r="B275" s="306" t="s">
        <v>1274</v>
      </c>
      <c r="C275" s="313" t="s">
        <v>1275</v>
      </c>
      <c r="D275" s="311">
        <v>1</v>
      </c>
      <c r="E275" s="1103"/>
      <c r="F275" s="1103">
        <f>D275*E275</f>
        <v>0</v>
      </c>
      <c r="K275" s="322">
        <f>SUM(G275:J275)</f>
        <v>0</v>
      </c>
    </row>
    <row r="276" spans="1:11" ht="15.75" customHeight="1">
      <c r="A276" s="305"/>
      <c r="B276" s="333" t="s">
        <v>1276</v>
      </c>
      <c r="C276" s="313"/>
      <c r="D276" s="311"/>
      <c r="E276" s="312"/>
      <c r="F276" s="312">
        <f>SUM(F264:F275)</f>
        <v>0</v>
      </c>
    </row>
    <row r="277" spans="1:11" ht="15" customHeight="1">
      <c r="A277" s="320"/>
      <c r="B277" s="321"/>
      <c r="C277" s="316"/>
      <c r="D277" s="317"/>
      <c r="E277" s="318"/>
      <c r="F277" s="318"/>
    </row>
    <row r="278" spans="1:11" ht="15.75" customHeight="1">
      <c r="A278" s="308" t="s">
        <v>1277</v>
      </c>
      <c r="B278" s="309" t="s">
        <v>1278</v>
      </c>
      <c r="C278" s="313"/>
      <c r="D278" s="311"/>
      <c r="E278" s="312"/>
      <c r="F278" s="312"/>
    </row>
    <row r="279" spans="1:11" ht="15.75" customHeight="1">
      <c r="A279" s="308"/>
      <c r="B279" s="319"/>
      <c r="C279" s="313"/>
      <c r="D279" s="311"/>
      <c r="E279" s="312"/>
      <c r="F279" s="312"/>
    </row>
    <row r="280" spans="1:11" ht="30" customHeight="1">
      <c r="A280" s="305"/>
      <c r="B280" s="306" t="s">
        <v>1279</v>
      </c>
      <c r="C280" s="313"/>
      <c r="D280" s="311"/>
      <c r="E280" s="312"/>
      <c r="F280" s="312"/>
    </row>
    <row r="281" spans="1:11" ht="15.75" customHeight="1">
      <c r="A281" s="305"/>
      <c r="B281" s="306"/>
      <c r="C281" s="313"/>
      <c r="D281" s="311"/>
      <c r="E281" s="312"/>
      <c r="F281" s="312"/>
    </row>
    <row r="282" spans="1:11" ht="210.75">
      <c r="A282" s="305">
        <v>1</v>
      </c>
      <c r="B282" s="306" t="s">
        <v>1280</v>
      </c>
      <c r="C282" s="313" t="s">
        <v>1243</v>
      </c>
      <c r="D282" s="311">
        <v>18</v>
      </c>
      <c r="E282" s="1103"/>
      <c r="F282" s="1103">
        <f>D282*E282</f>
        <v>0</v>
      </c>
      <c r="K282" s="322">
        <f>SUM(G282:J282)</f>
        <v>0</v>
      </c>
    </row>
    <row r="283" spans="1:11" ht="15" customHeight="1">
      <c r="A283" s="305"/>
      <c r="B283" s="306"/>
      <c r="C283" s="313"/>
      <c r="D283" s="311"/>
      <c r="E283" s="312"/>
      <c r="F283" s="318"/>
    </row>
    <row r="284" spans="1:11" ht="210.75">
      <c r="A284" s="305">
        <v>2</v>
      </c>
      <c r="B284" s="319" t="s">
        <v>1281</v>
      </c>
      <c r="C284" s="313" t="s">
        <v>1243</v>
      </c>
      <c r="D284" s="311">
        <v>3</v>
      </c>
      <c r="E284" s="1103"/>
      <c r="F284" s="1103">
        <f>D284*E284</f>
        <v>0</v>
      </c>
      <c r="K284" s="322">
        <f>SUM(G284:J284)</f>
        <v>0</v>
      </c>
    </row>
    <row r="285" spans="1:11" ht="15" customHeight="1">
      <c r="A285" s="320"/>
      <c r="B285" s="321"/>
      <c r="C285" s="316"/>
      <c r="D285" s="317"/>
      <c r="E285" s="318"/>
      <c r="F285" s="318"/>
    </row>
    <row r="286" spans="1:11" ht="210.75">
      <c r="A286" s="305" t="s">
        <v>1282</v>
      </c>
      <c r="B286" s="306" t="s">
        <v>1283</v>
      </c>
      <c r="C286" s="313" t="s">
        <v>1243</v>
      </c>
      <c r="D286" s="311">
        <v>4</v>
      </c>
      <c r="E286" s="1103"/>
      <c r="F286" s="1103">
        <f>D286*E286</f>
        <v>0</v>
      </c>
      <c r="K286" s="322">
        <f>SUM(G286:J286)</f>
        <v>0</v>
      </c>
    </row>
    <row r="287" spans="1:11" ht="15" customHeight="1">
      <c r="A287" s="320"/>
      <c r="B287" s="335"/>
      <c r="C287" s="316"/>
      <c r="D287" s="317"/>
      <c r="E287" s="318"/>
      <c r="F287" s="318"/>
    </row>
    <row r="288" spans="1:11" ht="345.75">
      <c r="A288" s="305" t="s">
        <v>1284</v>
      </c>
      <c r="B288" s="336" t="s">
        <v>1576</v>
      </c>
      <c r="C288" s="313" t="s">
        <v>1243</v>
      </c>
      <c r="D288" s="311">
        <v>2</v>
      </c>
      <c r="E288" s="1103"/>
      <c r="F288" s="1103">
        <f>D288*E288</f>
        <v>0</v>
      </c>
      <c r="K288" s="322">
        <f>SUM(G288:J288)</f>
        <v>0</v>
      </c>
    </row>
    <row r="289" spans="1:11" ht="15" customHeight="1">
      <c r="A289" s="305"/>
      <c r="B289" s="336"/>
      <c r="C289" s="313"/>
      <c r="D289" s="311"/>
      <c r="E289" s="312"/>
      <c r="F289" s="312"/>
    </row>
    <row r="290" spans="1:11" ht="241.5">
      <c r="A290" s="305" t="s">
        <v>1286</v>
      </c>
      <c r="B290" s="336" t="s">
        <v>1287</v>
      </c>
      <c r="C290" s="313" t="s">
        <v>1243</v>
      </c>
      <c r="D290" s="311">
        <v>2</v>
      </c>
      <c r="E290" s="1103"/>
      <c r="F290" s="1103">
        <f>D290*E290</f>
        <v>0</v>
      </c>
      <c r="K290" s="322">
        <f>SUM(G290:J290)</f>
        <v>0</v>
      </c>
    </row>
    <row r="291" spans="1:11" ht="15" customHeight="1">
      <c r="A291" s="320"/>
      <c r="B291" s="335"/>
      <c r="C291" s="316"/>
      <c r="D291" s="317"/>
      <c r="E291" s="318"/>
      <c r="F291" s="318"/>
    </row>
    <row r="292" spans="1:11" ht="75">
      <c r="A292" s="305" t="s">
        <v>1288</v>
      </c>
      <c r="B292" s="306" t="s">
        <v>1289</v>
      </c>
      <c r="C292" s="313" t="s">
        <v>1243</v>
      </c>
      <c r="D292" s="311">
        <v>2</v>
      </c>
      <c r="E292" s="1103"/>
      <c r="F292" s="1103">
        <f>D292*E292</f>
        <v>0</v>
      </c>
      <c r="K292" s="322">
        <f>SUM(G292:J292)</f>
        <v>0</v>
      </c>
    </row>
    <row r="293" spans="1:11" ht="15" customHeight="1">
      <c r="A293" s="305"/>
      <c r="B293" s="306"/>
      <c r="C293" s="313"/>
      <c r="D293" s="311"/>
      <c r="E293" s="312"/>
      <c r="F293" s="312"/>
    </row>
    <row r="294" spans="1:11" ht="30">
      <c r="A294" s="305" t="s">
        <v>1290</v>
      </c>
      <c r="B294" s="306" t="s">
        <v>1291</v>
      </c>
      <c r="C294" s="313" t="s">
        <v>1292</v>
      </c>
      <c r="D294" s="311">
        <v>1</v>
      </c>
      <c r="E294" s="1103"/>
      <c r="F294" s="1103">
        <f>D294*E294</f>
        <v>0</v>
      </c>
      <c r="K294" s="322">
        <f>SUM(G294:J294)</f>
        <v>0</v>
      </c>
    </row>
    <row r="295" spans="1:11" ht="15.75" customHeight="1">
      <c r="A295" s="305"/>
      <c r="B295" s="306"/>
      <c r="C295" s="313"/>
      <c r="D295" s="311"/>
      <c r="E295" s="312"/>
      <c r="F295" s="312"/>
    </row>
    <row r="296" spans="1:11" ht="30">
      <c r="A296" s="305" t="s">
        <v>1293</v>
      </c>
      <c r="B296" s="306" t="s">
        <v>1294</v>
      </c>
      <c r="C296" s="313" t="s">
        <v>1292</v>
      </c>
      <c r="D296" s="311">
        <v>1</v>
      </c>
      <c r="E296" s="1103"/>
      <c r="F296" s="1103">
        <f>D296*E296</f>
        <v>0</v>
      </c>
      <c r="K296" s="322">
        <f>SUM(G296:J296)</f>
        <v>0</v>
      </c>
    </row>
    <row r="297" spans="1:11" ht="15.75" customHeight="1">
      <c r="A297" s="337"/>
      <c r="B297" s="333" t="s">
        <v>1295</v>
      </c>
      <c r="C297" s="338"/>
      <c r="D297" s="339"/>
      <c r="E297" s="3"/>
      <c r="F297" s="312">
        <f>SUM(F282:F296)</f>
        <v>0</v>
      </c>
    </row>
    <row r="298" spans="1:11" ht="15" customHeight="1">
      <c r="A298" s="320"/>
      <c r="B298" s="321"/>
      <c r="C298" s="316"/>
      <c r="D298" s="317"/>
      <c r="E298" s="318"/>
      <c r="F298" s="318"/>
    </row>
    <row r="299" spans="1:11" ht="15" customHeight="1">
      <c r="A299" s="320"/>
      <c r="B299" s="321"/>
      <c r="C299" s="316"/>
      <c r="D299" s="317"/>
      <c r="E299" s="318"/>
      <c r="F299" s="318"/>
    </row>
    <row r="300" spans="1:11" ht="15.75" customHeight="1">
      <c r="A300" s="308" t="s">
        <v>1296</v>
      </c>
      <c r="B300" s="309" t="s">
        <v>1297</v>
      </c>
      <c r="C300" s="313"/>
      <c r="D300" s="311"/>
      <c r="E300" s="312"/>
      <c r="F300" s="312"/>
    </row>
    <row r="301" spans="1:11" ht="15.75" customHeight="1">
      <c r="A301" s="337"/>
      <c r="B301" s="308"/>
      <c r="C301" s="323"/>
      <c r="D301" s="324"/>
      <c r="E301" s="312"/>
      <c r="F301" s="312"/>
    </row>
    <row r="302" spans="1:11" ht="15.75" customHeight="1">
      <c r="A302" s="308" t="s">
        <v>1298</v>
      </c>
      <c r="B302" s="308" t="s">
        <v>1299</v>
      </c>
      <c r="C302" s="323"/>
      <c r="D302" s="324"/>
      <c r="E302" s="312"/>
      <c r="F302" s="312"/>
    </row>
    <row r="303" spans="1:11" ht="150">
      <c r="A303" s="305" t="s">
        <v>1300</v>
      </c>
      <c r="B303" s="1092" t="s">
        <v>1301</v>
      </c>
      <c r="C303" s="313" t="s">
        <v>1243</v>
      </c>
      <c r="D303" s="311">
        <v>24</v>
      </c>
      <c r="E303" s="1103"/>
      <c r="F303" s="1103">
        <f>D303*E303</f>
        <v>0</v>
      </c>
    </row>
    <row r="304" spans="1:11" ht="15" customHeight="1">
      <c r="A304" s="320"/>
      <c r="B304" s="321"/>
      <c r="C304" s="316"/>
      <c r="D304" s="317"/>
      <c r="E304" s="318"/>
      <c r="F304" s="318"/>
    </row>
    <row r="305" spans="1:11" ht="150">
      <c r="A305" s="305" t="s">
        <v>1302</v>
      </c>
      <c r="B305" s="306" t="s">
        <v>1303</v>
      </c>
      <c r="C305" s="313" t="s">
        <v>1243</v>
      </c>
      <c r="D305" s="311">
        <v>4</v>
      </c>
      <c r="E305" s="1103"/>
      <c r="F305" s="1103">
        <f>D305*E305</f>
        <v>0</v>
      </c>
      <c r="K305" s="322">
        <f>SUM(G305:J305)</f>
        <v>0</v>
      </c>
    </row>
    <row r="306" spans="1:11" ht="15" customHeight="1">
      <c r="A306" s="337"/>
      <c r="B306" s="321"/>
      <c r="C306" s="313"/>
      <c r="D306" s="289"/>
      <c r="E306" s="318"/>
      <c r="F306" s="318"/>
    </row>
    <row r="307" spans="1:11" ht="90">
      <c r="A307" s="305" t="s">
        <v>1304</v>
      </c>
      <c r="B307" s="306" t="s">
        <v>1305</v>
      </c>
      <c r="C307" s="313" t="s">
        <v>1306</v>
      </c>
      <c r="D307" s="311">
        <v>35</v>
      </c>
      <c r="E307" s="1103"/>
      <c r="F307" s="1103">
        <f>D307*E307</f>
        <v>0</v>
      </c>
      <c r="K307" s="322">
        <f>SUM(G307:J307)</f>
        <v>0</v>
      </c>
    </row>
    <row r="308" spans="1:11" ht="15" customHeight="1">
      <c r="A308" s="320"/>
      <c r="B308" s="321"/>
      <c r="C308" s="316"/>
      <c r="D308" s="317"/>
      <c r="E308" s="318"/>
      <c r="F308" s="318"/>
    </row>
    <row r="309" spans="1:11" ht="90">
      <c r="A309" s="305" t="s">
        <v>1307</v>
      </c>
      <c r="B309" s="1092" t="s">
        <v>1308</v>
      </c>
      <c r="C309" s="313" t="s">
        <v>1306</v>
      </c>
      <c r="D309" s="311">
        <v>60</v>
      </c>
      <c r="E309" s="1103"/>
      <c r="F309" s="1103">
        <f>D309*E309</f>
        <v>0</v>
      </c>
    </row>
    <row r="310" spans="1:11" ht="15" customHeight="1">
      <c r="A310" s="337"/>
      <c r="B310" s="321"/>
      <c r="C310" s="316"/>
      <c r="D310" s="317"/>
      <c r="E310" s="318"/>
      <c r="F310" s="318"/>
    </row>
    <row r="311" spans="1:11" ht="30" customHeight="1">
      <c r="A311" s="325" t="s">
        <v>1309</v>
      </c>
      <c r="B311" s="326" t="s">
        <v>1310</v>
      </c>
      <c r="C311" s="327"/>
      <c r="D311" s="328"/>
      <c r="E311" s="329"/>
      <c r="F311" s="329"/>
    </row>
    <row r="312" spans="1:11" ht="15">
      <c r="A312" s="325"/>
      <c r="B312" s="326" t="s">
        <v>1311</v>
      </c>
      <c r="C312" s="327" t="s">
        <v>1243</v>
      </c>
      <c r="D312" s="328">
        <v>1</v>
      </c>
      <c r="E312" s="1103"/>
      <c r="F312" s="1103">
        <f t="shared" ref="F312:F313" si="10">D312*E312</f>
        <v>0</v>
      </c>
      <c r="K312" s="322">
        <f>SUM(G312:J312)</f>
        <v>0</v>
      </c>
    </row>
    <row r="313" spans="1:11" ht="15">
      <c r="A313" s="325"/>
      <c r="B313" s="326" t="s">
        <v>1312</v>
      </c>
      <c r="C313" s="327" t="s">
        <v>1243</v>
      </c>
      <c r="D313" s="328">
        <v>3</v>
      </c>
      <c r="E313" s="1103"/>
      <c r="F313" s="1103">
        <f t="shared" si="10"/>
        <v>0</v>
      </c>
      <c r="K313" s="322">
        <f>SUM(G313:J313)</f>
        <v>0</v>
      </c>
    </row>
    <row r="314" spans="1:11" ht="15" customHeight="1">
      <c r="A314" s="305"/>
      <c r="B314" s="306"/>
      <c r="C314" s="313"/>
      <c r="D314" s="311"/>
      <c r="E314" s="312"/>
      <c r="F314" s="318"/>
    </row>
    <row r="315" spans="1:11" ht="15" customHeight="1">
      <c r="A315" s="305"/>
      <c r="B315" s="306"/>
      <c r="C315" s="313"/>
      <c r="D315" s="311"/>
      <c r="E315" s="312"/>
      <c r="F315" s="318"/>
    </row>
    <row r="316" spans="1:11" ht="60">
      <c r="A316" s="305"/>
      <c r="B316" s="306" t="s">
        <v>1313</v>
      </c>
      <c r="C316" s="313" t="s">
        <v>1243</v>
      </c>
      <c r="D316" s="311">
        <v>1</v>
      </c>
      <c r="E316" s="1103"/>
      <c r="F316" s="1103">
        <f>D316*E316</f>
        <v>0</v>
      </c>
      <c r="K316" s="322">
        <f>SUM(G316:J316)</f>
        <v>0</v>
      </c>
    </row>
    <row r="317" spans="1:11" ht="15" customHeight="1">
      <c r="A317" s="305"/>
      <c r="B317" s="306"/>
      <c r="C317" s="313"/>
      <c r="D317" s="311"/>
      <c r="E317" s="312"/>
      <c r="F317" s="318"/>
    </row>
    <row r="318" spans="1:11" ht="90">
      <c r="A318" s="305"/>
      <c r="B318" s="306" t="s">
        <v>1577</v>
      </c>
      <c r="C318" s="313" t="s">
        <v>1243</v>
      </c>
      <c r="D318" s="311">
        <v>1</v>
      </c>
      <c r="E318" s="1103"/>
      <c r="F318" s="1103">
        <f>D318*E318</f>
        <v>0</v>
      </c>
      <c r="K318" s="322">
        <f>SUM(G318:J318)</f>
        <v>0</v>
      </c>
    </row>
    <row r="319" spans="1:11" ht="15" customHeight="1">
      <c r="A319" s="305"/>
      <c r="B319" s="306"/>
      <c r="C319" s="313"/>
      <c r="D319" s="311"/>
      <c r="E319" s="312"/>
      <c r="F319" s="318"/>
    </row>
    <row r="320" spans="1:11" ht="60">
      <c r="A320" s="305"/>
      <c r="B320" s="306" t="s">
        <v>1314</v>
      </c>
      <c r="C320" s="313" t="s">
        <v>1243</v>
      </c>
      <c r="D320" s="311">
        <v>2</v>
      </c>
      <c r="E320" s="1103"/>
      <c r="F320" s="1103">
        <f>D320*E320</f>
        <v>0</v>
      </c>
      <c r="K320" s="322">
        <f>SUM(G320:J320)</f>
        <v>0</v>
      </c>
    </row>
    <row r="321" spans="1:11" ht="15" customHeight="1">
      <c r="A321" s="305"/>
      <c r="B321" s="306"/>
      <c r="C321" s="313"/>
      <c r="D321" s="311"/>
      <c r="E321" s="312"/>
      <c r="F321" s="318"/>
    </row>
    <row r="322" spans="1:11" ht="60">
      <c r="A322" s="305"/>
      <c r="B322" s="306" t="s">
        <v>1315</v>
      </c>
      <c r="C322" s="313" t="s">
        <v>1243</v>
      </c>
      <c r="D322" s="311">
        <v>2</v>
      </c>
      <c r="E322" s="1103"/>
      <c r="F322" s="1103">
        <f>D322*E322</f>
        <v>0</v>
      </c>
      <c r="K322" s="322">
        <f>SUM(G322:J322)</f>
        <v>0</v>
      </c>
    </row>
    <row r="323" spans="1:11" ht="15" customHeight="1">
      <c r="A323" s="320"/>
      <c r="B323" s="321"/>
      <c r="C323" s="316"/>
      <c r="D323" s="317"/>
      <c r="E323" s="318"/>
      <c r="F323" s="318"/>
    </row>
    <row r="324" spans="1:11" ht="15">
      <c r="A324" s="305">
        <v>11</v>
      </c>
      <c r="B324" s="306" t="s">
        <v>1274</v>
      </c>
      <c r="C324" s="313" t="s">
        <v>1275</v>
      </c>
      <c r="D324" s="311">
        <v>1</v>
      </c>
      <c r="E324" s="1103"/>
      <c r="F324" s="1103">
        <f>D324*E324</f>
        <v>0</v>
      </c>
      <c r="K324" s="322">
        <f>SUM(G324:J324)</f>
        <v>0</v>
      </c>
    </row>
    <row r="325" spans="1:11" ht="15" customHeight="1">
      <c r="A325" s="305"/>
      <c r="B325" s="306"/>
      <c r="C325" s="313"/>
      <c r="D325" s="311"/>
      <c r="E325" s="312"/>
      <c r="F325" s="312"/>
    </row>
    <row r="326" spans="1:11" ht="45">
      <c r="A326" s="305">
        <v>12</v>
      </c>
      <c r="B326" s="306" t="s">
        <v>1316</v>
      </c>
      <c r="C326" s="313" t="s">
        <v>1275</v>
      </c>
      <c r="D326" s="311">
        <v>1</v>
      </c>
      <c r="E326" s="1103"/>
      <c r="F326" s="1103">
        <f>D326*E326</f>
        <v>0</v>
      </c>
      <c r="K326" s="322">
        <f>SUM(G326:J326)</f>
        <v>0</v>
      </c>
    </row>
    <row r="327" spans="1:11" ht="15.75" customHeight="1">
      <c r="A327" s="337"/>
      <c r="B327" s="333" t="s">
        <v>1317</v>
      </c>
      <c r="C327" s="313"/>
      <c r="D327" s="289"/>
      <c r="E327" s="318"/>
      <c r="F327" s="318">
        <f>SUM(F303:F326)</f>
        <v>0</v>
      </c>
    </row>
    <row r="328" spans="1:11" ht="15.75" customHeight="1">
      <c r="A328" s="320"/>
      <c r="B328" s="315"/>
      <c r="C328" s="316"/>
      <c r="D328" s="317"/>
    </row>
    <row r="329" spans="1:11" ht="14.25" customHeight="1">
      <c r="A329" s="279"/>
      <c r="B329" s="279"/>
      <c r="C329" s="340"/>
      <c r="D329" s="341"/>
    </row>
    <row r="330" spans="1:11" ht="14.25" customHeight="1">
      <c r="A330" s="279"/>
      <c r="B330" s="279"/>
      <c r="C330" s="340"/>
      <c r="D330" s="341"/>
    </row>
    <row r="331" spans="1:11" ht="15" customHeight="1">
      <c r="A331" s="279"/>
      <c r="B331" s="279"/>
      <c r="C331" s="340"/>
      <c r="D331" s="341"/>
      <c r="E331" s="318"/>
      <c r="F331" s="318"/>
    </row>
    <row r="332" spans="1:11" ht="15.75" customHeight="1">
      <c r="A332" s="314"/>
      <c r="B332" s="342"/>
      <c r="C332" s="316"/>
      <c r="D332" s="317"/>
      <c r="E332" s="344"/>
      <c r="F332" s="344"/>
    </row>
    <row r="333" spans="1:11" ht="31.5" customHeight="1">
      <c r="A333" s="308" t="s">
        <v>1318</v>
      </c>
      <c r="B333" s="309" t="s">
        <v>1319</v>
      </c>
      <c r="C333" s="316"/>
      <c r="D333" s="343"/>
      <c r="E333" s="318"/>
      <c r="F333" s="318"/>
    </row>
    <row r="334" spans="1:11" ht="15.75" customHeight="1">
      <c r="A334" s="320"/>
      <c r="B334" s="315"/>
      <c r="C334" s="316"/>
      <c r="D334" s="317"/>
      <c r="E334" s="318"/>
      <c r="F334" s="318"/>
    </row>
    <row r="335" spans="1:11" ht="150">
      <c r="A335" s="325">
        <v>1</v>
      </c>
      <c r="B335" s="326" t="s">
        <v>1320</v>
      </c>
      <c r="C335" s="327" t="s">
        <v>1306</v>
      </c>
      <c r="D335" s="328">
        <v>20</v>
      </c>
      <c r="E335" s="1103"/>
      <c r="F335" s="1103">
        <f>D335*E335</f>
        <v>0</v>
      </c>
      <c r="K335" s="322">
        <f>SUM(G335:J335)</f>
        <v>0</v>
      </c>
    </row>
    <row r="336" spans="1:11" ht="15" customHeight="1">
      <c r="A336" s="345"/>
      <c r="B336" s="326"/>
      <c r="C336" s="346"/>
      <c r="D336" s="347"/>
      <c r="E336" s="329"/>
      <c r="F336" s="329"/>
    </row>
    <row r="337" spans="1:11" ht="135">
      <c r="A337" s="325">
        <v>2</v>
      </c>
      <c r="B337" s="326" t="s">
        <v>1321</v>
      </c>
      <c r="C337" s="327" t="s">
        <v>1306</v>
      </c>
      <c r="D337" s="328">
        <v>5</v>
      </c>
      <c r="E337" s="1103"/>
      <c r="F337" s="1103">
        <f>D337*E337</f>
        <v>0</v>
      </c>
      <c r="K337" s="322">
        <f>SUM(G337:J337)</f>
        <v>0</v>
      </c>
    </row>
    <row r="338" spans="1:11" ht="15.75" customHeight="1">
      <c r="A338" s="279"/>
      <c r="B338" s="315"/>
      <c r="C338" s="340"/>
      <c r="D338" s="341"/>
      <c r="E338" s="318"/>
      <c r="F338" s="318"/>
    </row>
    <row r="339" spans="1:11" ht="75">
      <c r="A339" s="305" t="s">
        <v>1282</v>
      </c>
      <c r="B339" s="306" t="s">
        <v>1322</v>
      </c>
      <c r="C339" s="313" t="s">
        <v>1306</v>
      </c>
      <c r="D339" s="311">
        <v>5</v>
      </c>
      <c r="E339" s="1103"/>
      <c r="F339" s="1103">
        <f>D339*E339</f>
        <v>0</v>
      </c>
      <c r="K339" s="322">
        <f>SUM(G339:J339)</f>
        <v>0</v>
      </c>
    </row>
    <row r="340" spans="1:11" ht="15" customHeight="1">
      <c r="A340" s="279"/>
      <c r="B340" s="321"/>
      <c r="C340" s="316"/>
      <c r="D340" s="317"/>
      <c r="E340" s="318"/>
      <c r="F340" s="318"/>
    </row>
    <row r="341" spans="1:11" ht="90">
      <c r="A341" s="305" t="s">
        <v>1284</v>
      </c>
      <c r="B341" s="306" t="s">
        <v>1578</v>
      </c>
      <c r="C341" s="313" t="s">
        <v>1306</v>
      </c>
      <c r="D341" s="311">
        <v>50</v>
      </c>
      <c r="E341" s="1103"/>
      <c r="F341" s="1103">
        <f>D341*E341</f>
        <v>0</v>
      </c>
      <c r="K341" s="322">
        <f>SUM(G341:J341)</f>
        <v>0</v>
      </c>
    </row>
    <row r="342" spans="1:11" ht="15" customHeight="1">
      <c r="A342" s="320"/>
      <c r="B342" s="321"/>
      <c r="C342" s="340"/>
      <c r="D342" s="341"/>
      <c r="E342" s="318"/>
      <c r="F342" s="318"/>
    </row>
    <row r="343" spans="1:11" ht="45">
      <c r="A343" s="305" t="s">
        <v>1286</v>
      </c>
      <c r="B343" s="306" t="s">
        <v>1324</v>
      </c>
      <c r="C343" s="313" t="s">
        <v>1243</v>
      </c>
      <c r="D343" s="311">
        <v>4</v>
      </c>
      <c r="E343" s="1103"/>
      <c r="F343" s="1103">
        <f>D343*E343</f>
        <v>0</v>
      </c>
      <c r="K343" s="322">
        <f>SUM(G343:J343)</f>
        <v>0</v>
      </c>
    </row>
    <row r="344" spans="1:11" ht="15" customHeight="1">
      <c r="A344" s="305"/>
      <c r="B344" s="306"/>
      <c r="C344" s="313"/>
      <c r="D344" s="311"/>
      <c r="E344" s="312"/>
      <c r="F344" s="312"/>
    </row>
    <row r="345" spans="1:11" ht="45">
      <c r="A345" s="305" t="s">
        <v>1288</v>
      </c>
      <c r="B345" s="306" t="s">
        <v>1325</v>
      </c>
      <c r="C345" s="313" t="s">
        <v>1243</v>
      </c>
      <c r="D345" s="311">
        <v>3</v>
      </c>
      <c r="E345" s="1103"/>
      <c r="F345" s="1103">
        <f>D345*E345</f>
        <v>0</v>
      </c>
      <c r="K345" s="322">
        <f>SUM(G345:J345)</f>
        <v>0</v>
      </c>
    </row>
    <row r="346" spans="1:11" ht="15" customHeight="1">
      <c r="A346" s="349"/>
      <c r="B346" s="306"/>
      <c r="C346" s="313"/>
      <c r="D346" s="311"/>
      <c r="E346" s="312"/>
      <c r="F346" s="312"/>
    </row>
    <row r="347" spans="1:11" ht="45">
      <c r="A347" s="305" t="s">
        <v>1290</v>
      </c>
      <c r="B347" s="306" t="s">
        <v>1326</v>
      </c>
      <c r="C347" s="313" t="s">
        <v>1243</v>
      </c>
      <c r="D347" s="311">
        <v>4</v>
      </c>
      <c r="E347" s="1103"/>
      <c r="F347" s="1103">
        <f>D347*E347</f>
        <v>0</v>
      </c>
      <c r="K347" s="322">
        <f>SUM(G347:J347)</f>
        <v>0</v>
      </c>
    </row>
    <row r="348" spans="1:11" ht="15" customHeight="1">
      <c r="A348" s="305"/>
      <c r="B348" s="306"/>
      <c r="C348" s="340"/>
      <c r="D348" s="350"/>
      <c r="E348" s="312"/>
      <c r="F348" s="312"/>
    </row>
    <row r="349" spans="1:11" ht="15">
      <c r="A349" s="305" t="s">
        <v>1293</v>
      </c>
      <c r="B349" s="306" t="s">
        <v>1274</v>
      </c>
      <c r="C349" s="313" t="s">
        <v>1275</v>
      </c>
      <c r="D349" s="311">
        <v>1</v>
      </c>
      <c r="E349" s="1103"/>
      <c r="F349" s="1103">
        <f>D349*E349</f>
        <v>0</v>
      </c>
      <c r="K349" s="322">
        <f>SUM(G349:J349)</f>
        <v>0</v>
      </c>
    </row>
    <row r="350" spans="1:11" ht="15" customHeight="1">
      <c r="A350" s="305"/>
      <c r="B350" s="306"/>
      <c r="C350" s="340"/>
      <c r="D350" s="351"/>
      <c r="E350" s="312"/>
      <c r="F350" s="312"/>
    </row>
    <row r="351" spans="1:11" ht="45">
      <c r="A351" s="305" t="s">
        <v>1327</v>
      </c>
      <c r="B351" s="306" t="s">
        <v>1316</v>
      </c>
      <c r="C351" s="313" t="s">
        <v>1275</v>
      </c>
      <c r="D351" s="311">
        <v>1</v>
      </c>
      <c r="E351" s="1103"/>
      <c r="F351" s="1103">
        <f>D351*E351</f>
        <v>0</v>
      </c>
      <c r="K351" s="322">
        <f>SUM(G351:J351)</f>
        <v>0</v>
      </c>
    </row>
    <row r="352" spans="1:11" ht="15" customHeight="1">
      <c r="A352" s="1323" t="s">
        <v>1328</v>
      </c>
      <c r="B352" s="1324"/>
      <c r="C352" s="1324"/>
      <c r="D352" s="1324"/>
      <c r="E352" s="1325"/>
      <c r="F352" s="312">
        <f>SUM(F335:F351)</f>
        <v>0</v>
      </c>
    </row>
    <row r="353" spans="1:11" ht="15.75" customHeight="1">
      <c r="A353" s="354"/>
      <c r="B353" s="355"/>
      <c r="C353" s="356"/>
      <c r="D353" s="357"/>
      <c r="E353" s="358"/>
      <c r="F353" s="358"/>
    </row>
    <row r="354" spans="1:11" ht="15.75" customHeight="1">
      <c r="A354" s="354"/>
      <c r="B354" s="355"/>
      <c r="C354" s="356"/>
      <c r="D354" s="357"/>
      <c r="E354" s="358"/>
      <c r="F354" s="358"/>
    </row>
    <row r="355" spans="1:11" ht="15.75" customHeight="1">
      <c r="A355" s="354"/>
      <c r="B355" s="355"/>
      <c r="C355" s="356"/>
      <c r="D355" s="357"/>
      <c r="E355" s="358"/>
      <c r="F355" s="358"/>
    </row>
    <row r="356" spans="1:11" ht="15.75" customHeight="1">
      <c r="A356" s="354"/>
      <c r="B356" s="355"/>
      <c r="C356" s="356"/>
      <c r="D356" s="357"/>
      <c r="E356" s="358"/>
      <c r="F356" s="358"/>
    </row>
    <row r="357" spans="1:11" ht="15.75" customHeight="1">
      <c r="A357" s="354"/>
      <c r="B357" s="355"/>
      <c r="C357" s="356"/>
      <c r="D357" s="357"/>
      <c r="E357" s="363"/>
      <c r="F357" s="364"/>
    </row>
    <row r="358" spans="1:11" ht="15.75" customHeight="1">
      <c r="A358" s="359"/>
      <c r="B358" s="360"/>
      <c r="C358" s="361"/>
      <c r="D358" s="362"/>
      <c r="E358" s="506"/>
      <c r="F358" s="501"/>
    </row>
    <row r="359" spans="1:11" ht="31.5" customHeight="1">
      <c r="A359" s="308" t="s">
        <v>1329</v>
      </c>
      <c r="B359" s="319" t="s">
        <v>1330</v>
      </c>
      <c r="C359" s="323"/>
      <c r="D359" s="324"/>
      <c r="E359" s="290"/>
      <c r="F359" s="312"/>
    </row>
    <row r="360" spans="1:11" ht="15.75" customHeight="1">
      <c r="A360" s="308"/>
      <c r="B360" s="319"/>
      <c r="C360" s="323"/>
      <c r="D360" s="324"/>
      <c r="E360" s="290"/>
      <c r="F360" s="312"/>
    </row>
    <row r="361" spans="1:11" ht="150">
      <c r="A361" s="305">
        <v>1</v>
      </c>
      <c r="B361" s="306" t="s">
        <v>1331</v>
      </c>
      <c r="C361" s="313" t="s">
        <v>1243</v>
      </c>
      <c r="D361" s="311">
        <v>1</v>
      </c>
      <c r="E361" s="1103"/>
      <c r="F361" s="1103">
        <f>D361*E361</f>
        <v>0</v>
      </c>
      <c r="K361" s="322">
        <f>SUM(G361:J361)</f>
        <v>0</v>
      </c>
    </row>
    <row r="362" spans="1:11" ht="15" customHeight="1">
      <c r="A362" s="320"/>
      <c r="B362" s="321"/>
      <c r="C362" s="316"/>
      <c r="D362" s="317"/>
      <c r="E362" s="318"/>
      <c r="F362" s="318"/>
    </row>
    <row r="363" spans="1:11" ht="90">
      <c r="A363" s="305">
        <v>2</v>
      </c>
      <c r="B363" s="306" t="s">
        <v>1332</v>
      </c>
      <c r="C363" s="313" t="s">
        <v>1243</v>
      </c>
      <c r="D363" s="311">
        <v>4</v>
      </c>
      <c r="E363" s="1103"/>
      <c r="F363" s="1103">
        <f>D363*E363</f>
        <v>0</v>
      </c>
      <c r="K363" s="322">
        <f>SUM(G363:J363)</f>
        <v>0</v>
      </c>
    </row>
    <row r="364" spans="1:11" ht="15" customHeight="1">
      <c r="A364" s="320"/>
      <c r="B364" s="321"/>
      <c r="C364" s="313"/>
      <c r="D364" s="289"/>
      <c r="E364" s="318"/>
      <c r="F364" s="318"/>
    </row>
    <row r="365" spans="1:11" ht="30">
      <c r="A365" s="305">
        <v>3</v>
      </c>
      <c r="B365" s="306" t="s">
        <v>1333</v>
      </c>
      <c r="C365" s="313" t="s">
        <v>1243</v>
      </c>
      <c r="D365" s="311">
        <v>2</v>
      </c>
      <c r="E365" s="1103"/>
      <c r="F365" s="1103">
        <f>D365*E365</f>
        <v>0</v>
      </c>
      <c r="K365" s="322">
        <f>SUM(G365:J365)</f>
        <v>0</v>
      </c>
    </row>
    <row r="366" spans="1:11" ht="15" customHeight="1">
      <c r="A366" s="305"/>
      <c r="B366" s="306"/>
      <c r="C366" s="313"/>
      <c r="D366" s="311"/>
      <c r="E366" s="312"/>
      <c r="F366" s="312"/>
    </row>
    <row r="367" spans="1:11" ht="75">
      <c r="A367" s="305">
        <v>4</v>
      </c>
      <c r="B367" s="306" t="s">
        <v>1334</v>
      </c>
      <c r="C367" s="313" t="s">
        <v>1306</v>
      </c>
      <c r="D367" s="311">
        <v>5</v>
      </c>
      <c r="E367" s="1103"/>
      <c r="F367" s="1103">
        <f>D367*E367</f>
        <v>0</v>
      </c>
      <c r="K367" s="322">
        <f>SUM(G367:J367)</f>
        <v>0</v>
      </c>
    </row>
    <row r="368" spans="1:11" ht="15" customHeight="1">
      <c r="A368" s="320"/>
      <c r="B368" s="321"/>
      <c r="C368" s="313"/>
      <c r="D368" s="289"/>
      <c r="E368" s="318"/>
      <c r="F368" s="318"/>
    </row>
    <row r="369" spans="1:11" ht="81">
      <c r="A369" s="305">
        <v>5</v>
      </c>
      <c r="B369" s="306" t="s">
        <v>1335</v>
      </c>
      <c r="C369" s="313" t="s">
        <v>1243</v>
      </c>
      <c r="D369" s="311">
        <v>10</v>
      </c>
      <c r="E369" s="1103"/>
      <c r="F369" s="1103">
        <f>D369*E369</f>
        <v>0</v>
      </c>
      <c r="K369" s="322">
        <f>SUM(G369:J369)</f>
        <v>0</v>
      </c>
    </row>
    <row r="370" spans="1:11" ht="15" customHeight="1">
      <c r="A370" s="305"/>
      <c r="B370" s="306"/>
      <c r="C370" s="313"/>
      <c r="D370" s="289"/>
      <c r="E370" s="312"/>
      <c r="F370" s="312"/>
    </row>
    <row r="371" spans="1:11" ht="15">
      <c r="A371" s="305">
        <v>6</v>
      </c>
      <c r="B371" s="306" t="s">
        <v>1336</v>
      </c>
      <c r="C371" s="313" t="s">
        <v>1243</v>
      </c>
      <c r="D371" s="311">
        <v>1</v>
      </c>
      <c r="E371" s="1103"/>
      <c r="F371" s="1103">
        <f>D371*E371</f>
        <v>0</v>
      </c>
      <c r="K371" s="322">
        <f>SUM(G371:J371)</f>
        <v>0</v>
      </c>
    </row>
    <row r="372" spans="1:11" ht="15" customHeight="1">
      <c r="A372" s="305"/>
      <c r="B372" s="306"/>
      <c r="C372" s="313"/>
      <c r="D372" s="311"/>
      <c r="E372" s="312"/>
      <c r="F372" s="312"/>
    </row>
    <row r="373" spans="1:11" ht="30">
      <c r="A373" s="305">
        <v>7</v>
      </c>
      <c r="B373" s="306" t="s">
        <v>1337</v>
      </c>
      <c r="C373" s="313" t="s">
        <v>1338</v>
      </c>
      <c r="D373" s="311">
        <v>1</v>
      </c>
      <c r="E373" s="1103"/>
      <c r="F373" s="1103">
        <f>D373*E373</f>
        <v>0</v>
      </c>
      <c r="K373" s="322">
        <f>SUM(G373:J373)</f>
        <v>0</v>
      </c>
    </row>
    <row r="374" spans="1:11" ht="15" customHeight="1">
      <c r="A374" s="337"/>
      <c r="B374" s="306"/>
      <c r="C374" s="313"/>
      <c r="D374" s="311"/>
      <c r="E374" s="312"/>
      <c r="F374" s="312"/>
    </row>
    <row r="375" spans="1:11" ht="15">
      <c r="A375" s="305">
        <v>8</v>
      </c>
      <c r="B375" s="306" t="s">
        <v>1339</v>
      </c>
      <c r="C375" s="313" t="s">
        <v>1338</v>
      </c>
      <c r="D375" s="311">
        <v>1</v>
      </c>
      <c r="E375" s="1103"/>
      <c r="F375" s="1103">
        <f>D375*E375</f>
        <v>0</v>
      </c>
      <c r="K375" s="322">
        <f>SUM(G375:J375)</f>
        <v>0</v>
      </c>
    </row>
    <row r="376" spans="1:11" ht="15.75" customHeight="1">
      <c r="A376" s="337"/>
      <c r="B376" s="333" t="s">
        <v>1340</v>
      </c>
      <c r="C376" s="313"/>
      <c r="D376" s="311"/>
      <c r="E376" s="363"/>
      <c r="F376" s="363">
        <f>SUM(F361:F375)</f>
        <v>0</v>
      </c>
    </row>
    <row r="377" spans="1:11" ht="15.75" customHeight="1">
      <c r="A377" s="365"/>
      <c r="B377" s="366"/>
      <c r="C377" s="361"/>
      <c r="D377" s="362"/>
      <c r="E377" s="312"/>
      <c r="F377" s="312"/>
    </row>
    <row r="378" spans="1:11" ht="15.75" customHeight="1">
      <c r="A378" s="308" t="s">
        <v>1341</v>
      </c>
      <c r="B378" s="308" t="s">
        <v>1342</v>
      </c>
      <c r="C378" s="313"/>
      <c r="D378" s="311"/>
      <c r="E378" s="312"/>
      <c r="F378" s="312"/>
    </row>
    <row r="379" spans="1:11" ht="75" customHeight="1">
      <c r="A379" s="279"/>
      <c r="B379" s="306" t="s">
        <v>1343</v>
      </c>
      <c r="C379" s="313"/>
      <c r="D379" s="311"/>
      <c r="E379" s="312"/>
      <c r="F379" s="312"/>
    </row>
    <row r="380" spans="1:11" ht="75">
      <c r="A380" s="305">
        <v>1</v>
      </c>
      <c r="B380" s="1092" t="s">
        <v>1344</v>
      </c>
      <c r="C380" s="313" t="s">
        <v>1243</v>
      </c>
      <c r="D380" s="311">
        <v>4</v>
      </c>
      <c r="E380" s="1103"/>
      <c r="F380" s="1103">
        <f>D380*E380</f>
        <v>0</v>
      </c>
    </row>
    <row r="381" spans="1:11" ht="15.75" customHeight="1">
      <c r="A381" s="305"/>
      <c r="B381" s="306"/>
      <c r="C381" s="313"/>
      <c r="D381" s="311"/>
      <c r="E381" s="312"/>
      <c r="F381" s="312"/>
    </row>
    <row r="382" spans="1:11" ht="60">
      <c r="A382" s="305">
        <v>2</v>
      </c>
      <c r="B382" s="1092" t="s">
        <v>1345</v>
      </c>
      <c r="C382" s="313" t="s">
        <v>74</v>
      </c>
      <c r="D382" s="311">
        <v>90</v>
      </c>
      <c r="E382" s="1103"/>
      <c r="F382" s="1103">
        <f>D382*E382</f>
        <v>0</v>
      </c>
    </row>
    <row r="383" spans="1:11" ht="15.75" customHeight="1">
      <c r="A383" s="305"/>
      <c r="B383" s="306"/>
      <c r="C383" s="313"/>
      <c r="D383" s="311"/>
      <c r="E383" s="312"/>
      <c r="F383" s="312"/>
    </row>
    <row r="384" spans="1:11" ht="150.75">
      <c r="A384" s="305" t="s">
        <v>1282</v>
      </c>
      <c r="B384" s="1092" t="s">
        <v>1346</v>
      </c>
      <c r="C384" s="313" t="s">
        <v>1243</v>
      </c>
      <c r="D384" s="311">
        <v>4</v>
      </c>
      <c r="E384" s="1103"/>
      <c r="F384" s="1103">
        <f>D384*E384</f>
        <v>0</v>
      </c>
    </row>
    <row r="385" spans="1:11" ht="15.75" customHeight="1">
      <c r="A385" s="354"/>
      <c r="B385" s="306"/>
      <c r="C385" s="316"/>
      <c r="D385" s="317"/>
      <c r="E385" s="318"/>
      <c r="F385" s="318"/>
    </row>
    <row r="386" spans="1:11" ht="30" customHeight="1">
      <c r="A386" s="305" t="s">
        <v>1284</v>
      </c>
      <c r="B386" s="306" t="s">
        <v>1347</v>
      </c>
      <c r="C386" s="316"/>
      <c r="D386" s="317"/>
      <c r="E386" s="318"/>
      <c r="F386" s="318"/>
    </row>
    <row r="387" spans="1:11" ht="15.75" customHeight="1">
      <c r="A387" s="320"/>
      <c r="B387" s="321"/>
      <c r="C387" s="316"/>
      <c r="D387" s="317"/>
      <c r="E387" s="312"/>
      <c r="F387" s="312"/>
    </row>
    <row r="388" spans="1:11" ht="409.5">
      <c r="A388" s="305" t="s">
        <v>1286</v>
      </c>
      <c r="B388" s="1092" t="s">
        <v>1348</v>
      </c>
      <c r="C388" s="313" t="s">
        <v>1243</v>
      </c>
      <c r="D388" s="311">
        <v>4</v>
      </c>
      <c r="E388" s="1103"/>
      <c r="F388" s="1103">
        <f>D388*E388</f>
        <v>0</v>
      </c>
    </row>
    <row r="389" spans="1:11" ht="15.75" customHeight="1">
      <c r="A389" s="320"/>
      <c r="B389" s="367"/>
      <c r="C389" s="313"/>
      <c r="D389" s="311"/>
      <c r="E389" s="312"/>
      <c r="F389" s="312"/>
    </row>
    <row r="390" spans="1:11" ht="180" customHeight="1">
      <c r="A390" s="305" t="s">
        <v>1288</v>
      </c>
      <c r="B390" s="306" t="s">
        <v>1349</v>
      </c>
      <c r="C390" s="313"/>
      <c r="D390" s="311"/>
      <c r="E390" s="312"/>
      <c r="F390" s="312"/>
    </row>
    <row r="391" spans="1:11" ht="15">
      <c r="A391" s="305"/>
      <c r="B391" s="306" t="s">
        <v>1350</v>
      </c>
      <c r="C391" s="313" t="s">
        <v>335</v>
      </c>
      <c r="D391" s="311">
        <v>110</v>
      </c>
      <c r="E391" s="1103"/>
      <c r="F391" s="1103">
        <f t="shared" ref="F391:F392" si="11">D391*E391</f>
        <v>0</v>
      </c>
      <c r="K391" s="322">
        <f>SUM(G391:J391)</f>
        <v>0</v>
      </c>
    </row>
    <row r="392" spans="1:11" ht="15">
      <c r="A392" s="305"/>
      <c r="B392" s="306" t="s">
        <v>1351</v>
      </c>
      <c r="C392" s="313" t="s">
        <v>1352</v>
      </c>
      <c r="D392" s="311">
        <v>25</v>
      </c>
      <c r="E392" s="1103"/>
      <c r="F392" s="1103">
        <f t="shared" si="11"/>
        <v>0</v>
      </c>
      <c r="K392" s="322">
        <f>SUM(G392:J392)</f>
        <v>0</v>
      </c>
    </row>
    <row r="393" spans="1:11" ht="15" customHeight="1">
      <c r="A393" s="320"/>
      <c r="B393" s="321"/>
      <c r="C393" s="316"/>
      <c r="D393" s="317"/>
      <c r="E393" s="318"/>
      <c r="F393" s="318"/>
    </row>
    <row r="394" spans="1:11" ht="30" customHeight="1">
      <c r="A394" s="305">
        <v>7</v>
      </c>
      <c r="B394" s="306" t="s">
        <v>1353</v>
      </c>
      <c r="C394" s="313"/>
      <c r="D394" s="311"/>
      <c r="E394" s="318"/>
      <c r="F394" s="318"/>
    </row>
    <row r="395" spans="1:11" ht="15">
      <c r="A395" s="320"/>
      <c r="B395" s="306" t="s">
        <v>1354</v>
      </c>
      <c r="C395" s="313" t="s">
        <v>1243</v>
      </c>
      <c r="D395" s="311">
        <v>100</v>
      </c>
      <c r="E395" s="1103"/>
      <c r="F395" s="1103">
        <f t="shared" ref="F395:F396" si="12">D395*E395</f>
        <v>0</v>
      </c>
      <c r="K395" s="322">
        <f>SUM(G395:J395)</f>
        <v>0</v>
      </c>
    </row>
    <row r="396" spans="1:11" ht="15">
      <c r="A396" s="320"/>
      <c r="B396" s="306" t="s">
        <v>1355</v>
      </c>
      <c r="C396" s="313" t="s">
        <v>1306</v>
      </c>
      <c r="D396" s="311">
        <v>100</v>
      </c>
      <c r="E396" s="1103"/>
      <c r="F396" s="1103">
        <f t="shared" si="12"/>
        <v>0</v>
      </c>
      <c r="K396" s="322">
        <f>SUM(G396:J396)</f>
        <v>0</v>
      </c>
    </row>
    <row r="397" spans="1:11" ht="15" customHeight="1">
      <c r="A397" s="320"/>
      <c r="B397" s="321"/>
      <c r="C397" s="316"/>
      <c r="D397" s="317"/>
      <c r="E397" s="318"/>
      <c r="F397" s="318"/>
    </row>
    <row r="398" spans="1:11" ht="30">
      <c r="A398" s="305">
        <v>9</v>
      </c>
      <c r="B398" s="306" t="s">
        <v>1356</v>
      </c>
      <c r="C398" s="313" t="s">
        <v>1275</v>
      </c>
      <c r="D398" s="311">
        <v>1</v>
      </c>
      <c r="E398" s="1103"/>
      <c r="F398" s="1103">
        <f>D398*E398</f>
        <v>0</v>
      </c>
      <c r="K398" s="322">
        <f>SUM(G398:J398)</f>
        <v>0</v>
      </c>
    </row>
    <row r="399" spans="1:11" ht="15" customHeight="1">
      <c r="A399" s="305"/>
      <c r="B399" s="306"/>
      <c r="C399" s="313"/>
      <c r="D399" s="311"/>
      <c r="E399" s="312"/>
      <c r="F399" s="312"/>
    </row>
    <row r="400" spans="1:11" ht="45">
      <c r="A400" s="305">
        <v>10</v>
      </c>
      <c r="B400" s="306" t="s">
        <v>1316</v>
      </c>
      <c r="C400" s="313" t="s">
        <v>1275</v>
      </c>
      <c r="D400" s="311">
        <v>1</v>
      </c>
      <c r="E400" s="1103"/>
      <c r="F400" s="1103">
        <f>D400*E400</f>
        <v>0</v>
      </c>
      <c r="K400" s="322">
        <f>SUM(G400:J400)</f>
        <v>0</v>
      </c>
    </row>
    <row r="401" spans="1:11" ht="45" customHeight="1">
      <c r="A401" s="337"/>
      <c r="B401" s="306" t="s">
        <v>1357</v>
      </c>
      <c r="C401" s="313"/>
      <c r="D401" s="311"/>
      <c r="E401" s="312"/>
      <c r="F401" s="312"/>
    </row>
    <row r="402" spans="1:11" ht="15.75" customHeight="1">
      <c r="A402" s="305"/>
      <c r="B402" s="333" t="s">
        <v>1358</v>
      </c>
      <c r="C402" s="313"/>
      <c r="D402" s="289"/>
      <c r="E402" s="363"/>
      <c r="F402" s="363">
        <f>SUM(F379:F401)</f>
        <v>0</v>
      </c>
    </row>
    <row r="403" spans="1:11" ht="15.75" customHeight="1">
      <c r="A403" s="365"/>
      <c r="B403" s="366"/>
      <c r="C403" s="361"/>
      <c r="D403" s="362"/>
      <c r="E403" s="370"/>
      <c r="F403" s="370"/>
    </row>
    <row r="404" spans="1:11" ht="15.75" customHeight="1">
      <c r="A404" s="368"/>
      <c r="B404" s="366"/>
      <c r="C404" s="361"/>
      <c r="D404" s="369"/>
      <c r="E404" s="312"/>
      <c r="F404" s="312"/>
    </row>
    <row r="405" spans="1:11" ht="15.75" customHeight="1">
      <c r="A405" s="308" t="s">
        <v>1359</v>
      </c>
      <c r="B405" s="308" t="s">
        <v>1360</v>
      </c>
      <c r="C405" s="313"/>
      <c r="D405" s="311"/>
      <c r="E405" s="312"/>
      <c r="F405" s="312"/>
    </row>
    <row r="406" spans="1:11" ht="15.75" customHeight="1">
      <c r="A406" s="308"/>
      <c r="B406" s="305"/>
      <c r="C406" s="313"/>
      <c r="D406" s="311"/>
      <c r="E406" s="312"/>
      <c r="F406" s="318"/>
    </row>
    <row r="407" spans="1:11" ht="30">
      <c r="A407" s="305">
        <v>1</v>
      </c>
      <c r="B407" s="1092" t="s">
        <v>1361</v>
      </c>
      <c r="C407" s="1189" t="s">
        <v>74</v>
      </c>
      <c r="D407" s="311">
        <v>1</v>
      </c>
      <c r="E407" s="1103"/>
      <c r="F407" s="1103">
        <f>D407*E407</f>
        <v>0</v>
      </c>
    </row>
    <row r="408" spans="1:11" ht="15" customHeight="1">
      <c r="A408" s="305"/>
      <c r="B408" s="305"/>
      <c r="C408" s="1189"/>
      <c r="D408" s="311"/>
      <c r="E408" s="1192"/>
      <c r="F408" s="312"/>
    </row>
    <row r="409" spans="1:11" ht="60">
      <c r="A409" s="305">
        <v>2</v>
      </c>
      <c r="B409" s="306" t="s">
        <v>1362</v>
      </c>
      <c r="C409" s="1189" t="s">
        <v>1243</v>
      </c>
      <c r="D409" s="311">
        <v>1</v>
      </c>
      <c r="E409" s="1103"/>
      <c r="F409" s="1103">
        <f>D409*E409</f>
        <v>0</v>
      </c>
      <c r="K409" s="322">
        <f>SUM(G409:J409)</f>
        <v>0</v>
      </c>
    </row>
    <row r="410" spans="1:11" ht="15" customHeight="1">
      <c r="A410" s="305"/>
      <c r="B410" s="305"/>
      <c r="C410" s="1189"/>
      <c r="D410" s="311"/>
      <c r="E410" s="1192"/>
      <c r="F410" s="312"/>
    </row>
    <row r="411" spans="1:11" ht="60">
      <c r="A411" s="305">
        <v>3</v>
      </c>
      <c r="B411" s="306" t="s">
        <v>1363</v>
      </c>
      <c r="C411" s="1189" t="s">
        <v>1243</v>
      </c>
      <c r="D411" s="311">
        <v>1</v>
      </c>
      <c r="E411" s="1103"/>
      <c r="F411" s="1103">
        <f>D411*E411</f>
        <v>0</v>
      </c>
      <c r="K411" s="322">
        <f>SUM(G411:J411)</f>
        <v>0</v>
      </c>
    </row>
    <row r="412" spans="1:11" ht="15" customHeight="1">
      <c r="A412" s="305"/>
      <c r="B412" s="305"/>
      <c r="C412" s="1189"/>
      <c r="D412" s="1191"/>
      <c r="E412" s="1192"/>
      <c r="F412" s="312"/>
    </row>
    <row r="413" spans="1:11" ht="60">
      <c r="A413" s="305">
        <v>4</v>
      </c>
      <c r="B413" s="306" t="s">
        <v>1364</v>
      </c>
      <c r="C413" s="1189" t="s">
        <v>1243</v>
      </c>
      <c r="D413" s="311">
        <v>1</v>
      </c>
      <c r="E413" s="1103"/>
      <c r="F413" s="1103">
        <f>D413*E413</f>
        <v>0</v>
      </c>
      <c r="K413" s="322">
        <f>SUM(G413:J413)</f>
        <v>0</v>
      </c>
    </row>
    <row r="414" spans="1:11" ht="15.75" customHeight="1">
      <c r="A414" s="337"/>
      <c r="B414" s="371" t="s">
        <v>1365</v>
      </c>
      <c r="C414" s="1189"/>
      <c r="D414" s="1191"/>
      <c r="E414" s="3"/>
      <c r="F414" s="3">
        <f>SUM(F407:F413)</f>
        <v>0</v>
      </c>
    </row>
    <row r="415" spans="1:11" ht="15.75" customHeight="1">
      <c r="A415" s="372"/>
      <c r="B415" s="373"/>
      <c r="C415" s="356"/>
      <c r="D415" s="374"/>
      <c r="E415" s="18"/>
      <c r="F415" s="18"/>
    </row>
    <row r="416" spans="1:11" ht="15.75" customHeight="1">
      <c r="A416" s="372"/>
      <c r="B416" s="360"/>
      <c r="C416" s="375"/>
      <c r="D416" s="376"/>
      <c r="E416" s="377"/>
      <c r="F416" s="363"/>
    </row>
    <row r="417" spans="1:11" ht="14.25" customHeight="1">
      <c r="A417" s="368"/>
      <c r="B417" s="360"/>
      <c r="C417" s="361"/>
      <c r="D417" s="369"/>
      <c r="E417" s="370"/>
      <c r="F417" s="370"/>
    </row>
    <row r="418" spans="1:11" ht="14.25" customHeight="1">
      <c r="A418" s="368"/>
      <c r="B418" s="360"/>
      <c r="C418" s="361"/>
      <c r="D418" s="369"/>
      <c r="E418" s="370"/>
      <c r="F418" s="370"/>
    </row>
    <row r="419" spans="1:11" ht="15.75" customHeight="1">
      <c r="A419" s="372"/>
      <c r="B419" s="373"/>
      <c r="C419" s="356"/>
      <c r="D419" s="374"/>
      <c r="E419" s="18"/>
      <c r="F419" s="18"/>
    </row>
    <row r="420" spans="1:11" ht="15.75" customHeight="1">
      <c r="A420" s="372"/>
      <c r="B420" s="373"/>
      <c r="C420" s="356"/>
      <c r="D420" s="374"/>
      <c r="E420" s="18"/>
      <c r="F420" s="18"/>
    </row>
    <row r="421" spans="1:11" ht="15.75" customHeight="1">
      <c r="A421" s="372"/>
      <c r="B421" s="373"/>
      <c r="C421" s="356"/>
      <c r="D421" s="374"/>
      <c r="E421" s="18"/>
      <c r="F421" s="18"/>
    </row>
    <row r="422" spans="1:11" ht="15.75" customHeight="1">
      <c r="A422" s="372"/>
      <c r="B422" s="360"/>
      <c r="C422" s="375"/>
      <c r="D422" s="376"/>
      <c r="E422" s="377"/>
      <c r="F422" s="363"/>
    </row>
    <row r="423" spans="1:11" ht="14.25" customHeight="1">
      <c r="A423" s="368"/>
      <c r="B423" s="360"/>
      <c r="C423" s="361"/>
      <c r="D423" s="369"/>
      <c r="E423" s="370"/>
      <c r="F423" s="370"/>
    </row>
    <row r="424" spans="1:11" ht="14.25" customHeight="1">
      <c r="A424" s="368"/>
      <c r="B424" s="360"/>
      <c r="C424" s="361"/>
      <c r="D424" s="369"/>
      <c r="E424" s="370"/>
      <c r="F424" s="370"/>
    </row>
    <row r="425" spans="1:11" ht="15.75" customHeight="1">
      <c r="A425" s="308" t="s">
        <v>1366</v>
      </c>
      <c r="B425" s="319" t="s">
        <v>1367</v>
      </c>
      <c r="C425" s="313"/>
      <c r="D425" s="289"/>
      <c r="E425" s="312"/>
      <c r="F425" s="318"/>
    </row>
    <row r="426" spans="1:11" ht="15.75" customHeight="1">
      <c r="A426" s="308"/>
      <c r="B426" s="319"/>
      <c r="C426" s="1189"/>
      <c r="D426" s="1191"/>
      <c r="E426" s="1192"/>
      <c r="F426" s="1192"/>
    </row>
    <row r="427" spans="1:11" ht="15.75" customHeight="1">
      <c r="A427" s="305"/>
      <c r="B427" s="319" t="s">
        <v>1368</v>
      </c>
      <c r="C427" s="1189"/>
      <c r="D427" s="1191"/>
      <c r="E427" s="1192"/>
      <c r="F427" s="1192"/>
    </row>
    <row r="428" spans="1:11" ht="210">
      <c r="A428" s="337" t="s">
        <v>1369</v>
      </c>
      <c r="B428" s="306" t="s">
        <v>1370</v>
      </c>
      <c r="C428" s="1189" t="s">
        <v>1243</v>
      </c>
      <c r="D428" s="1191">
        <v>4</v>
      </c>
      <c r="E428" s="1103"/>
      <c r="F428" s="1103">
        <f>D428*E428</f>
        <v>0</v>
      </c>
      <c r="K428" s="322">
        <f>SUM(G428:J428)</f>
        <v>0</v>
      </c>
    </row>
    <row r="429" spans="1:11" ht="15" customHeight="1">
      <c r="A429" s="305"/>
      <c r="B429" s="306"/>
      <c r="C429" s="1189"/>
      <c r="D429" s="1191"/>
      <c r="E429" s="312"/>
      <c r="F429" s="1192"/>
    </row>
    <row r="430" spans="1:11" ht="15" customHeight="1">
      <c r="A430" s="305"/>
      <c r="B430" s="306"/>
      <c r="C430" s="1189"/>
      <c r="D430" s="1191"/>
      <c r="E430" s="312"/>
      <c r="F430" s="1192"/>
    </row>
    <row r="431" spans="1:11" ht="30">
      <c r="A431" s="305" t="s">
        <v>1371</v>
      </c>
      <c r="B431" s="306" t="s">
        <v>1372</v>
      </c>
      <c r="C431" s="1189" t="s">
        <v>1243</v>
      </c>
      <c r="D431" s="1191">
        <v>4</v>
      </c>
      <c r="E431" s="1103"/>
      <c r="F431" s="1103">
        <f>D431*E431</f>
        <v>0</v>
      </c>
      <c r="K431" s="322">
        <f>SUM(G431:J431)</f>
        <v>0</v>
      </c>
    </row>
    <row r="432" spans="1:11" ht="15" customHeight="1">
      <c r="A432" s="305"/>
      <c r="B432" s="306"/>
      <c r="C432" s="1189"/>
      <c r="D432" s="1191"/>
      <c r="E432" s="312"/>
      <c r="F432" s="1192"/>
    </row>
    <row r="433" spans="1:11" ht="30">
      <c r="A433" s="305" t="s">
        <v>1282</v>
      </c>
      <c r="B433" s="306" t="s">
        <v>1373</v>
      </c>
      <c r="C433" s="1189" t="s">
        <v>1243</v>
      </c>
      <c r="D433" s="1191">
        <v>4</v>
      </c>
      <c r="E433" s="1103"/>
      <c r="F433" s="1103">
        <f>D433*E433</f>
        <v>0</v>
      </c>
      <c r="K433" s="322">
        <f>SUM(G433:J433)</f>
        <v>0</v>
      </c>
    </row>
    <row r="434" spans="1:11" ht="15" customHeight="1">
      <c r="A434" s="305"/>
      <c r="B434" s="306"/>
      <c r="C434" s="1189"/>
      <c r="D434" s="1191"/>
      <c r="E434" s="1192"/>
      <c r="F434" s="1192"/>
    </row>
    <row r="435" spans="1:11" ht="105">
      <c r="A435" s="305" t="s">
        <v>1284</v>
      </c>
      <c r="B435" s="306" t="s">
        <v>1374</v>
      </c>
      <c r="C435" s="1189" t="s">
        <v>1243</v>
      </c>
      <c r="D435" s="1191">
        <v>1</v>
      </c>
      <c r="E435" s="1103"/>
      <c r="F435" s="1103">
        <f>D435*E435</f>
        <v>0</v>
      </c>
      <c r="K435" s="322">
        <f>SUM(G435:J435)</f>
        <v>0</v>
      </c>
    </row>
    <row r="436" spans="1:11" ht="15" customHeight="1">
      <c r="A436" s="305"/>
      <c r="B436" s="306"/>
      <c r="C436" s="1189"/>
      <c r="D436" s="1191"/>
      <c r="E436" s="1192"/>
      <c r="F436" s="1192"/>
    </row>
    <row r="437" spans="1:11" ht="30">
      <c r="A437" s="305" t="s">
        <v>1286</v>
      </c>
      <c r="B437" s="306" t="s">
        <v>1375</v>
      </c>
      <c r="C437" s="1189" t="s">
        <v>1243</v>
      </c>
      <c r="D437" s="1191">
        <v>4</v>
      </c>
      <c r="E437" s="1103"/>
      <c r="F437" s="1103">
        <f>D437*E437</f>
        <v>0</v>
      </c>
      <c r="K437" s="322">
        <f>SUM(G437:J437)</f>
        <v>0</v>
      </c>
    </row>
    <row r="438" spans="1:11" ht="15" customHeight="1">
      <c r="A438" s="305"/>
      <c r="B438" s="306"/>
      <c r="C438" s="1189"/>
      <c r="D438" s="1191"/>
      <c r="E438" s="1192"/>
      <c r="F438" s="1192"/>
    </row>
    <row r="439" spans="1:11" ht="30">
      <c r="A439" s="305" t="s">
        <v>1288</v>
      </c>
      <c r="B439" s="306" t="s">
        <v>1376</v>
      </c>
      <c r="C439" s="1189" t="s">
        <v>1243</v>
      </c>
      <c r="D439" s="1191">
        <v>4</v>
      </c>
      <c r="E439" s="1103"/>
      <c r="F439" s="1103">
        <f>D439*E439</f>
        <v>0</v>
      </c>
      <c r="K439" s="322">
        <f>SUM(G439:J439)</f>
        <v>0</v>
      </c>
    </row>
    <row r="440" spans="1:11" ht="15" customHeight="1">
      <c r="A440" s="305"/>
      <c r="B440" s="306"/>
      <c r="C440" s="1189"/>
      <c r="D440" s="1191"/>
      <c r="E440" s="1192"/>
      <c r="F440" s="1192"/>
    </row>
    <row r="441" spans="1:11" ht="30">
      <c r="A441" s="305" t="s">
        <v>1290</v>
      </c>
      <c r="B441" s="306" t="s">
        <v>1377</v>
      </c>
      <c r="C441" s="1189" t="s">
        <v>1243</v>
      </c>
      <c r="D441" s="1191">
        <v>4</v>
      </c>
      <c r="E441" s="1103"/>
      <c r="F441" s="1103">
        <f>D441*E441</f>
        <v>0</v>
      </c>
      <c r="K441" s="322">
        <f>SUM(G441:J441)</f>
        <v>0</v>
      </c>
    </row>
    <row r="442" spans="1:11" ht="15" customHeight="1">
      <c r="A442" s="305"/>
      <c r="B442" s="306" t="s">
        <v>1378</v>
      </c>
      <c r="C442" s="1189"/>
      <c r="D442" s="1191"/>
      <c r="E442" s="1192"/>
      <c r="F442" s="1192"/>
    </row>
    <row r="443" spans="1:11" ht="15" customHeight="1">
      <c r="A443" s="305"/>
      <c r="B443" s="306"/>
      <c r="C443" s="1189"/>
      <c r="D443" s="378"/>
      <c r="E443" s="1192"/>
      <c r="F443" s="379"/>
    </row>
    <row r="444" spans="1:11" ht="30">
      <c r="A444" s="305" t="s">
        <v>1293</v>
      </c>
      <c r="B444" s="306" t="s">
        <v>1379</v>
      </c>
      <c r="C444" s="1189" t="s">
        <v>1380</v>
      </c>
      <c r="D444" s="1191">
        <v>1</v>
      </c>
      <c r="E444" s="1103"/>
      <c r="F444" s="1103">
        <f>D444*E444</f>
        <v>0</v>
      </c>
      <c r="K444" s="322">
        <f>SUM(G444:J444)</f>
        <v>0</v>
      </c>
    </row>
    <row r="445" spans="1:11" ht="15.75" customHeight="1">
      <c r="A445" s="694"/>
      <c r="B445" s="380" t="s">
        <v>1381</v>
      </c>
      <c r="C445" s="1189"/>
      <c r="D445" s="1191"/>
      <c r="E445" s="312"/>
      <c r="F445" s="318">
        <f>SUM(F428:F444)</f>
        <v>0</v>
      </c>
    </row>
    <row r="446" spans="1:11" ht="15.75" customHeight="1">
      <c r="A446" s="334"/>
      <c r="B446" s="381"/>
      <c r="C446" s="382"/>
      <c r="D446" s="383"/>
      <c r="E446" s="1192"/>
      <c r="F446" s="385"/>
    </row>
    <row r="447" spans="1:11" ht="15.75" customHeight="1">
      <c r="A447" s="337" t="s">
        <v>1382</v>
      </c>
      <c r="B447" s="319" t="s">
        <v>1383</v>
      </c>
      <c r="C447" s="313"/>
      <c r="D447" s="289"/>
      <c r="E447" s="312"/>
      <c r="F447" s="318"/>
    </row>
    <row r="448" spans="1:11" ht="15.75" customHeight="1">
      <c r="A448" s="308"/>
      <c r="B448" s="319"/>
      <c r="C448" s="1189"/>
      <c r="D448" s="1191"/>
      <c r="E448" s="1192"/>
      <c r="F448" s="385"/>
    </row>
    <row r="449" spans="1:11" ht="240">
      <c r="A449" s="305">
        <v>1</v>
      </c>
      <c r="B449" s="306" t="s">
        <v>1384</v>
      </c>
      <c r="C449" s="1189" t="s">
        <v>1243</v>
      </c>
      <c r="D449" s="1191">
        <v>3</v>
      </c>
      <c r="E449" s="1103"/>
      <c r="F449" s="1103">
        <f>D449*E449</f>
        <v>0</v>
      </c>
      <c r="K449" s="322">
        <f>SUM(G449:J449)</f>
        <v>0</v>
      </c>
    </row>
    <row r="450" spans="1:11" ht="15" customHeight="1">
      <c r="A450" s="305"/>
      <c r="B450" s="306"/>
      <c r="C450" s="1189"/>
      <c r="D450" s="1191"/>
      <c r="E450" s="1192"/>
      <c r="F450" s="1192"/>
    </row>
    <row r="451" spans="1:11" ht="195">
      <c r="A451" s="305">
        <v>2</v>
      </c>
      <c r="B451" s="306" t="s">
        <v>1385</v>
      </c>
      <c r="C451" s="1189" t="s">
        <v>1243</v>
      </c>
      <c r="D451" s="1191">
        <v>1</v>
      </c>
      <c r="E451" s="1103"/>
      <c r="F451" s="1103">
        <f>D451*E451</f>
        <v>0</v>
      </c>
      <c r="K451" s="322">
        <f>SUM(G451:J451)</f>
        <v>0</v>
      </c>
    </row>
    <row r="452" spans="1:11" ht="15" customHeight="1">
      <c r="A452" s="354"/>
      <c r="B452" s="306"/>
      <c r="C452" s="1189"/>
      <c r="D452" s="1191"/>
      <c r="E452" s="1192"/>
      <c r="F452" s="1192"/>
    </row>
    <row r="453" spans="1:11" ht="120">
      <c r="A453" s="305" t="s">
        <v>1282</v>
      </c>
      <c r="B453" s="306" t="s">
        <v>1386</v>
      </c>
      <c r="C453" s="1189" t="s">
        <v>1243</v>
      </c>
      <c r="D453" s="1191">
        <v>2</v>
      </c>
      <c r="E453" s="1103"/>
      <c r="F453" s="1103">
        <f>D453*E453</f>
        <v>0</v>
      </c>
      <c r="K453" s="322">
        <f>SUM(G453:J453)</f>
        <v>0</v>
      </c>
    </row>
    <row r="454" spans="1:11" ht="15" customHeight="1">
      <c r="A454" s="305"/>
      <c r="B454" s="306"/>
      <c r="C454" s="1189"/>
      <c r="D454" s="1191"/>
      <c r="E454" s="1192"/>
      <c r="F454" s="385"/>
    </row>
    <row r="455" spans="1:11" ht="90">
      <c r="A455" s="305" t="s">
        <v>1284</v>
      </c>
      <c r="B455" s="306" t="s">
        <v>1387</v>
      </c>
      <c r="C455" s="1189" t="s">
        <v>1243</v>
      </c>
      <c r="D455" s="1191">
        <v>2</v>
      </c>
      <c r="E455" s="1103"/>
      <c r="F455" s="1103">
        <f>D455*E455</f>
        <v>0</v>
      </c>
      <c r="K455" s="322">
        <f>SUM(G455:J455)</f>
        <v>0</v>
      </c>
    </row>
    <row r="456" spans="1:11" ht="15" customHeight="1">
      <c r="A456" s="305"/>
      <c r="B456" s="306"/>
      <c r="C456" s="1189"/>
      <c r="D456" s="1191"/>
      <c r="E456" s="1192"/>
      <c r="F456" s="385"/>
    </row>
    <row r="457" spans="1:11" ht="90">
      <c r="A457" s="305" t="s">
        <v>1286</v>
      </c>
      <c r="B457" s="306" t="s">
        <v>1388</v>
      </c>
      <c r="C457" s="1189" t="s">
        <v>1243</v>
      </c>
      <c r="D457" s="1191">
        <v>4</v>
      </c>
      <c r="E457" s="1103"/>
      <c r="F457" s="1103">
        <f>D457*E457</f>
        <v>0</v>
      </c>
      <c r="K457" s="322">
        <f>SUM(G457:J457)</f>
        <v>0</v>
      </c>
    </row>
    <row r="458" spans="1:11" ht="15" customHeight="1">
      <c r="A458" s="305"/>
      <c r="B458" s="306"/>
      <c r="C458" s="1189"/>
      <c r="D458" s="1191"/>
      <c r="E458" s="1192"/>
      <c r="F458" s="385"/>
    </row>
    <row r="459" spans="1:11" ht="105">
      <c r="A459" s="305" t="s">
        <v>1288</v>
      </c>
      <c r="B459" s="306" t="s">
        <v>1389</v>
      </c>
      <c r="C459" s="1189" t="s">
        <v>1243</v>
      </c>
      <c r="D459" s="1191">
        <v>2</v>
      </c>
      <c r="E459" s="1103"/>
      <c r="F459" s="1103">
        <f>D459*E459</f>
        <v>0</v>
      </c>
      <c r="K459" s="322">
        <f>SUM(G459:J459)</f>
        <v>0</v>
      </c>
    </row>
    <row r="460" spans="1:11" ht="15" customHeight="1">
      <c r="A460" s="305"/>
      <c r="B460" s="306"/>
      <c r="C460" s="1189"/>
      <c r="D460" s="1191"/>
      <c r="E460" s="1192"/>
      <c r="F460" s="385"/>
    </row>
    <row r="461" spans="1:11" ht="240">
      <c r="A461" s="305" t="s">
        <v>1290</v>
      </c>
      <c r="B461" s="386" t="s">
        <v>1390</v>
      </c>
      <c r="C461" s="1189" t="s">
        <v>1243</v>
      </c>
      <c r="D461" s="1191">
        <v>2</v>
      </c>
      <c r="E461" s="1103"/>
      <c r="F461" s="1103">
        <f>D461*E461</f>
        <v>0</v>
      </c>
      <c r="K461" s="322">
        <f>SUM(G461:J461)</f>
        <v>0</v>
      </c>
    </row>
    <row r="462" spans="1:11" ht="15" customHeight="1">
      <c r="A462" s="305"/>
      <c r="B462" s="306"/>
      <c r="C462" s="1189"/>
      <c r="D462" s="1191"/>
      <c r="E462" s="1192"/>
      <c r="F462" s="385"/>
    </row>
    <row r="463" spans="1:11" ht="165">
      <c r="A463" s="305" t="s">
        <v>1293</v>
      </c>
      <c r="B463" s="306" t="s">
        <v>1391</v>
      </c>
      <c r="C463" s="1189" t="s">
        <v>1243</v>
      </c>
      <c r="D463" s="1191">
        <v>2</v>
      </c>
      <c r="E463" s="1103"/>
      <c r="F463" s="1103">
        <f>D463*E463</f>
        <v>0</v>
      </c>
      <c r="K463" s="322">
        <f>SUM(G463:J463)</f>
        <v>0</v>
      </c>
    </row>
    <row r="464" spans="1:11" ht="15" customHeight="1">
      <c r="A464" s="305"/>
      <c r="B464" s="306"/>
      <c r="C464" s="1189"/>
      <c r="D464" s="1191"/>
      <c r="E464" s="1192"/>
      <c r="F464" s="385"/>
    </row>
    <row r="465" spans="1:11" ht="60">
      <c r="A465" s="305" t="s">
        <v>1327</v>
      </c>
      <c r="B465" s="306" t="s">
        <v>1392</v>
      </c>
      <c r="C465" s="1189" t="s">
        <v>1243</v>
      </c>
      <c r="D465" s="1191">
        <v>1</v>
      </c>
      <c r="E465" s="1103"/>
      <c r="F465" s="1103">
        <f>D465*E465</f>
        <v>0</v>
      </c>
      <c r="K465" s="322">
        <f>SUM(G465:J465)</f>
        <v>0</v>
      </c>
    </row>
    <row r="466" spans="1:11" ht="15" customHeight="1">
      <c r="A466" s="305"/>
      <c r="B466" s="306"/>
      <c r="C466" s="1189"/>
      <c r="D466" s="1191"/>
      <c r="E466" s="1192"/>
      <c r="F466" s="385"/>
    </row>
    <row r="467" spans="1:11" ht="90">
      <c r="A467" s="305" t="s">
        <v>1393</v>
      </c>
      <c r="B467" s="306" t="s">
        <v>1394</v>
      </c>
      <c r="C467" s="1189" t="s">
        <v>1243</v>
      </c>
      <c r="D467" s="1191">
        <v>17</v>
      </c>
      <c r="E467" s="1103"/>
      <c r="F467" s="1103">
        <f>D467*E467</f>
        <v>0</v>
      </c>
      <c r="K467" s="322">
        <f>SUM(G467:J467)</f>
        <v>0</v>
      </c>
    </row>
    <row r="468" spans="1:11" ht="15" customHeight="1">
      <c r="A468" s="305"/>
      <c r="B468" s="306"/>
      <c r="C468" s="1189"/>
      <c r="D468" s="1191"/>
      <c r="E468" s="1192"/>
      <c r="F468" s="385"/>
    </row>
    <row r="469" spans="1:11" ht="30">
      <c r="A469" s="305" t="s">
        <v>1395</v>
      </c>
      <c r="B469" s="306" t="s">
        <v>1396</v>
      </c>
      <c r="C469" s="1189" t="s">
        <v>1243</v>
      </c>
      <c r="D469" s="1191">
        <v>16</v>
      </c>
      <c r="E469" s="1103"/>
      <c r="F469" s="1103">
        <f>D469*E469</f>
        <v>0</v>
      </c>
      <c r="K469" s="322">
        <f>SUM(G469:J469)</f>
        <v>0</v>
      </c>
    </row>
    <row r="470" spans="1:11" ht="15" customHeight="1">
      <c r="A470" s="305"/>
      <c r="B470" s="306"/>
      <c r="C470" s="1189"/>
      <c r="D470" s="1191"/>
      <c r="E470" s="1192"/>
      <c r="F470" s="385"/>
    </row>
    <row r="471" spans="1:11" ht="105">
      <c r="A471" s="305" t="s">
        <v>1397</v>
      </c>
      <c r="B471" s="306" t="s">
        <v>1398</v>
      </c>
      <c r="C471" s="1189" t="s">
        <v>1399</v>
      </c>
      <c r="D471" s="1191">
        <v>1</v>
      </c>
      <c r="E471" s="1103"/>
      <c r="F471" s="1103">
        <f>D471*E471</f>
        <v>0</v>
      </c>
      <c r="K471" s="322">
        <f>SUM(G471:J471)</f>
        <v>0</v>
      </c>
    </row>
    <row r="472" spans="1:11" ht="15" customHeight="1">
      <c r="A472" s="305"/>
      <c r="B472" s="387"/>
      <c r="C472" s="1189"/>
      <c r="D472" s="1191"/>
      <c r="E472" s="1192"/>
      <c r="F472" s="385"/>
    </row>
    <row r="473" spans="1:11" ht="75">
      <c r="A473" s="305" t="s">
        <v>1400</v>
      </c>
      <c r="B473" s="306" t="s">
        <v>1401</v>
      </c>
      <c r="C473" s="1189" t="s">
        <v>1399</v>
      </c>
      <c r="D473" s="1191">
        <v>1</v>
      </c>
      <c r="E473" s="1103"/>
      <c r="F473" s="1103">
        <f>D473*E473</f>
        <v>0</v>
      </c>
      <c r="K473" s="322">
        <f>SUM(G473:J473)</f>
        <v>0</v>
      </c>
    </row>
    <row r="474" spans="1:11" ht="15" customHeight="1">
      <c r="A474" s="305"/>
      <c r="B474" s="387"/>
      <c r="C474" s="1189"/>
      <c r="D474" s="1191"/>
      <c r="E474" s="1192"/>
      <c r="F474" s="385"/>
    </row>
    <row r="475" spans="1:11" ht="45">
      <c r="A475" s="305" t="s">
        <v>1402</v>
      </c>
      <c r="B475" s="306" t="s">
        <v>1403</v>
      </c>
      <c r="C475" s="1189" t="s">
        <v>1399</v>
      </c>
      <c r="D475" s="1191">
        <v>1</v>
      </c>
      <c r="E475" s="1103"/>
      <c r="F475" s="1103">
        <f>D475*E475</f>
        <v>0</v>
      </c>
      <c r="K475" s="322">
        <f>SUM(G475:J475)</f>
        <v>0</v>
      </c>
    </row>
    <row r="476" spans="1:11" ht="15" customHeight="1">
      <c r="A476" s="305"/>
      <c r="B476" s="306"/>
      <c r="C476" s="1189"/>
      <c r="D476" s="1191"/>
      <c r="E476" s="1192"/>
      <c r="F476" s="385"/>
    </row>
    <row r="477" spans="1:11" ht="60">
      <c r="A477" s="305" t="s">
        <v>1404</v>
      </c>
      <c r="B477" s="306" t="s">
        <v>1405</v>
      </c>
      <c r="C477" s="1189" t="s">
        <v>1399</v>
      </c>
      <c r="D477" s="1191">
        <v>1</v>
      </c>
      <c r="E477" s="1103"/>
      <c r="F477" s="1103">
        <f>D477*E477</f>
        <v>0</v>
      </c>
      <c r="K477" s="322">
        <f>SUM(G477:J477)</f>
        <v>0</v>
      </c>
    </row>
    <row r="478" spans="1:11" ht="15" customHeight="1">
      <c r="A478" s="305"/>
      <c r="B478" s="306"/>
      <c r="C478" s="1189"/>
      <c r="D478" s="1191"/>
      <c r="E478" s="1192"/>
      <c r="F478" s="385"/>
    </row>
    <row r="479" spans="1:11" ht="120">
      <c r="A479" s="305" t="s">
        <v>1406</v>
      </c>
      <c r="B479" s="306" t="s">
        <v>1407</v>
      </c>
      <c r="C479" s="1189" t="s">
        <v>1243</v>
      </c>
      <c r="D479" s="1191">
        <v>2</v>
      </c>
      <c r="E479" s="1103"/>
      <c r="F479" s="1103">
        <f>D479*E479</f>
        <v>0</v>
      </c>
      <c r="K479" s="322">
        <f>SUM(G479:J479)</f>
        <v>0</v>
      </c>
    </row>
    <row r="480" spans="1:11" ht="15" customHeight="1">
      <c r="A480" s="305"/>
      <c r="B480" s="306"/>
      <c r="C480" s="313"/>
      <c r="D480" s="289"/>
      <c r="E480" s="1192"/>
      <c r="F480" s="1192"/>
    </row>
    <row r="481" spans="1:11" ht="75">
      <c r="A481" s="305" t="s">
        <v>1408</v>
      </c>
      <c r="B481" s="306" t="s">
        <v>1409</v>
      </c>
      <c r="C481" s="1189" t="s">
        <v>1243</v>
      </c>
      <c r="D481" s="1191">
        <v>4</v>
      </c>
      <c r="E481" s="1103"/>
      <c r="F481" s="1103">
        <f>D481*E481</f>
        <v>0</v>
      </c>
      <c r="K481" s="322">
        <f>SUM(G481:J481)</f>
        <v>0</v>
      </c>
    </row>
    <row r="482" spans="1:11" ht="15" customHeight="1">
      <c r="A482" s="305"/>
      <c r="B482" s="306"/>
      <c r="C482" s="1189"/>
      <c r="D482" s="1191"/>
      <c r="E482" s="1192"/>
      <c r="F482" s="1192"/>
    </row>
    <row r="483" spans="1:11" ht="30">
      <c r="A483" s="305" t="s">
        <v>1410</v>
      </c>
      <c r="B483" s="306" t="s">
        <v>1377</v>
      </c>
      <c r="C483" s="1189" t="s">
        <v>1243</v>
      </c>
      <c r="D483" s="1191">
        <v>10</v>
      </c>
      <c r="E483" s="1103"/>
      <c r="F483" s="1103">
        <f>D483*E483</f>
        <v>0</v>
      </c>
      <c r="K483" s="322">
        <f>SUM(G483:J483)</f>
        <v>0</v>
      </c>
    </row>
    <row r="484" spans="1:11" ht="15" customHeight="1">
      <c r="A484" s="305"/>
      <c r="B484" s="306"/>
      <c r="C484" s="1189"/>
      <c r="D484" s="1191"/>
      <c r="E484" s="1192"/>
      <c r="F484" s="1192"/>
    </row>
    <row r="485" spans="1:11" ht="15">
      <c r="A485" s="305" t="s">
        <v>1411</v>
      </c>
      <c r="B485" s="306" t="s">
        <v>1378</v>
      </c>
      <c r="C485" s="1189" t="s">
        <v>1380</v>
      </c>
      <c r="D485" s="1191">
        <v>1</v>
      </c>
      <c r="E485" s="1103"/>
      <c r="F485" s="1103">
        <f t="shared" ref="F485:F486" si="13">D485*E485</f>
        <v>0</v>
      </c>
      <c r="K485" s="322">
        <f>SUM(G485:J485)</f>
        <v>0</v>
      </c>
    </row>
    <row r="486" spans="1:11" ht="30">
      <c r="A486" s="305" t="s">
        <v>1412</v>
      </c>
      <c r="B486" s="306" t="s">
        <v>1413</v>
      </c>
      <c r="C486" s="1189" t="s">
        <v>1380</v>
      </c>
      <c r="D486" s="1191">
        <v>4</v>
      </c>
      <c r="E486" s="1103"/>
      <c r="F486" s="1103">
        <f t="shared" si="13"/>
        <v>0</v>
      </c>
      <c r="K486" s="322">
        <f>SUM(G486:J486)</f>
        <v>0</v>
      </c>
    </row>
    <row r="487" spans="1:11" ht="15.75" customHeight="1">
      <c r="A487" s="741"/>
      <c r="B487" s="380" t="s">
        <v>1414</v>
      </c>
      <c r="C487" s="338"/>
      <c r="D487" s="350"/>
      <c r="E487" s="312"/>
      <c r="F487" s="318">
        <f>SUM(F449:F486)</f>
        <v>0</v>
      </c>
    </row>
    <row r="488" spans="1:11" ht="15.75" customHeight="1">
      <c r="A488" s="349"/>
      <c r="B488" s="389"/>
      <c r="C488" s="356"/>
      <c r="D488" s="357"/>
      <c r="E488" s="1192"/>
      <c r="F488" s="1192"/>
    </row>
    <row r="489" spans="1:11" ht="15.75" customHeight="1">
      <c r="A489" s="349"/>
      <c r="B489" s="389"/>
      <c r="C489" s="356"/>
      <c r="D489" s="357"/>
      <c r="E489" s="312"/>
      <c r="F489" s="318"/>
    </row>
    <row r="490" spans="1:11" ht="15.75" customHeight="1">
      <c r="A490" s="290" t="s">
        <v>1415</v>
      </c>
      <c r="B490" s="319" t="s">
        <v>1416</v>
      </c>
      <c r="C490" s="310"/>
      <c r="D490" s="391"/>
      <c r="E490" s="1192"/>
      <c r="F490" s="1192"/>
    </row>
    <row r="491" spans="1:11" ht="90" customHeight="1">
      <c r="A491" s="305" t="s">
        <v>1369</v>
      </c>
      <c r="B491" s="306" t="s">
        <v>1417</v>
      </c>
      <c r="C491" s="310"/>
      <c r="D491" s="391"/>
      <c r="E491" s="312"/>
      <c r="F491" s="318"/>
    </row>
    <row r="492" spans="1:11" ht="15.75" customHeight="1">
      <c r="A492" s="305"/>
      <c r="B492" s="306"/>
      <c r="C492" s="310"/>
      <c r="D492" s="391"/>
      <c r="E492" s="1192"/>
      <c r="F492" s="1192"/>
    </row>
    <row r="493" spans="1:11" ht="60">
      <c r="A493" s="305">
        <v>2</v>
      </c>
      <c r="B493" s="306" t="s">
        <v>1418</v>
      </c>
      <c r="C493" s="1189" t="s">
        <v>1243</v>
      </c>
      <c r="D493" s="1191">
        <v>1</v>
      </c>
      <c r="E493" s="1103"/>
      <c r="F493" s="1103">
        <f>D493*E493</f>
        <v>0</v>
      </c>
      <c r="K493" s="322">
        <f>SUM(G493:J493)</f>
        <v>0</v>
      </c>
    </row>
    <row r="494" spans="1:11" ht="15" customHeight="1">
      <c r="A494" s="305"/>
      <c r="B494" s="306"/>
      <c r="C494" s="1189"/>
      <c r="D494" s="1191"/>
      <c r="E494" s="1192"/>
      <c r="F494" s="1192"/>
    </row>
    <row r="495" spans="1:11" ht="75">
      <c r="A495" s="305" t="s">
        <v>1282</v>
      </c>
      <c r="B495" s="306" t="s">
        <v>1419</v>
      </c>
      <c r="C495" s="1189" t="s">
        <v>1243</v>
      </c>
      <c r="D495" s="1191">
        <v>1</v>
      </c>
      <c r="E495" s="1103"/>
      <c r="F495" s="1103">
        <f>D495*E495</f>
        <v>0</v>
      </c>
      <c r="K495" s="322">
        <f>SUM(G495:J495)</f>
        <v>0</v>
      </c>
    </row>
    <row r="496" spans="1:11" ht="15" customHeight="1">
      <c r="A496" s="305"/>
      <c r="B496" s="306"/>
      <c r="C496" s="1189"/>
      <c r="D496" s="1191"/>
      <c r="E496" s="1192"/>
      <c r="F496" s="1192"/>
    </row>
    <row r="497" spans="1:11" ht="30">
      <c r="A497" s="305" t="s">
        <v>1284</v>
      </c>
      <c r="B497" s="306" t="s">
        <v>1375</v>
      </c>
      <c r="C497" s="1189" t="s">
        <v>1243</v>
      </c>
      <c r="D497" s="1191">
        <v>1</v>
      </c>
      <c r="E497" s="1103"/>
      <c r="F497" s="1103">
        <f>D497*E497</f>
        <v>0</v>
      </c>
      <c r="K497" s="322">
        <f>SUM(G497:J497)</f>
        <v>0</v>
      </c>
    </row>
    <row r="498" spans="1:11" ht="15" customHeight="1">
      <c r="A498" s="305"/>
      <c r="B498" s="306"/>
      <c r="C498" s="1189"/>
      <c r="D498" s="289"/>
      <c r="E498" s="1192"/>
      <c r="F498" s="1192"/>
    </row>
    <row r="499" spans="1:11" ht="30">
      <c r="A499" s="305" t="s">
        <v>1286</v>
      </c>
      <c r="B499" s="306" t="s">
        <v>1420</v>
      </c>
      <c r="C499" s="1189" t="s">
        <v>1243</v>
      </c>
      <c r="D499" s="1191">
        <v>1</v>
      </c>
      <c r="E499" s="1103"/>
      <c r="F499" s="1103">
        <f>D499*E499</f>
        <v>0</v>
      </c>
      <c r="K499" s="322">
        <f>SUM(G499:J499)</f>
        <v>0</v>
      </c>
    </row>
    <row r="500" spans="1:11" ht="15" customHeight="1">
      <c r="A500" s="305"/>
      <c r="B500" s="306"/>
      <c r="C500" s="1189"/>
      <c r="D500" s="289"/>
      <c r="E500" s="1192"/>
      <c r="F500" s="1192"/>
    </row>
    <row r="501" spans="1:11" ht="30">
      <c r="A501" s="305" t="s">
        <v>1288</v>
      </c>
      <c r="B501" s="306" t="s">
        <v>1421</v>
      </c>
      <c r="C501" s="1189" t="s">
        <v>1243</v>
      </c>
      <c r="D501" s="1191">
        <v>2</v>
      </c>
      <c r="E501" s="1103"/>
      <c r="F501" s="1103">
        <f>D501*E501</f>
        <v>0</v>
      </c>
      <c r="K501" s="322">
        <f>SUM(G501:J501)</f>
        <v>0</v>
      </c>
    </row>
    <row r="502" spans="1:11" ht="15" customHeight="1">
      <c r="A502" s="305"/>
      <c r="B502" s="306"/>
      <c r="C502" s="1189"/>
      <c r="D502" s="1191"/>
      <c r="E502" s="1192"/>
      <c r="F502" s="385"/>
    </row>
    <row r="503" spans="1:11" ht="30">
      <c r="A503" s="305" t="s">
        <v>1290</v>
      </c>
      <c r="B503" s="306" t="s">
        <v>1422</v>
      </c>
      <c r="C503" s="1189" t="s">
        <v>1380</v>
      </c>
      <c r="D503" s="1191">
        <v>1</v>
      </c>
      <c r="E503" s="1103"/>
      <c r="F503" s="1103">
        <f>D503*E503</f>
        <v>0</v>
      </c>
      <c r="K503" s="322">
        <f>SUM(G503:J503)</f>
        <v>0</v>
      </c>
    </row>
    <row r="504" spans="1:11" ht="15.75" customHeight="1">
      <c r="A504" s="349"/>
      <c r="B504" s="380" t="s">
        <v>1423</v>
      </c>
      <c r="C504" s="338"/>
      <c r="D504" s="350"/>
      <c r="E504" s="312"/>
      <c r="F504" s="318">
        <f>SUM(F491:F503)</f>
        <v>0</v>
      </c>
    </row>
    <row r="505" spans="1:11" ht="15.75" customHeight="1">
      <c r="A505" s="334"/>
      <c r="B505" s="315"/>
      <c r="C505" s="382"/>
      <c r="D505" s="383"/>
      <c r="E505" s="1192"/>
      <c r="F505" s="1192"/>
    </row>
    <row r="506" spans="1:11" ht="15.75" customHeight="1">
      <c r="A506" s="308" t="s">
        <v>1424</v>
      </c>
      <c r="B506" s="319" t="s">
        <v>1425</v>
      </c>
      <c r="C506" s="1189"/>
      <c r="D506" s="1191"/>
      <c r="E506" s="312"/>
      <c r="F506" s="318"/>
    </row>
    <row r="507" spans="1:11" ht="15.75" customHeight="1">
      <c r="A507" s="308"/>
      <c r="B507" s="319"/>
      <c r="C507" s="1189"/>
      <c r="D507" s="1191"/>
      <c r="E507" s="1192"/>
      <c r="F507" s="1192"/>
    </row>
    <row r="508" spans="1:11" ht="120">
      <c r="A508" s="305" t="s">
        <v>1369</v>
      </c>
      <c r="B508" s="306" t="s">
        <v>1426</v>
      </c>
      <c r="C508" s="1189" t="s">
        <v>1243</v>
      </c>
      <c r="D508" s="1191">
        <v>1</v>
      </c>
      <c r="E508" s="1103"/>
      <c r="F508" s="1103">
        <f>D508*E508</f>
        <v>0</v>
      </c>
      <c r="K508" s="322">
        <f>SUM(G508:J508)</f>
        <v>0</v>
      </c>
    </row>
    <row r="509" spans="1:11" ht="15.75" customHeight="1">
      <c r="A509" s="305"/>
      <c r="B509" s="306"/>
      <c r="C509" s="1189"/>
      <c r="D509" s="1191"/>
      <c r="E509" s="1192"/>
      <c r="F509" s="1192"/>
    </row>
    <row r="510" spans="1:11" ht="120">
      <c r="A510" s="305" t="s">
        <v>1371</v>
      </c>
      <c r="B510" s="306" t="s">
        <v>1427</v>
      </c>
      <c r="C510" s="1189" t="s">
        <v>1428</v>
      </c>
      <c r="D510" s="1191">
        <v>1</v>
      </c>
      <c r="E510" s="1103"/>
      <c r="F510" s="1103">
        <f>D510*E510</f>
        <v>0</v>
      </c>
      <c r="K510" s="322">
        <f>SUM(G510:J510)</f>
        <v>0</v>
      </c>
    </row>
    <row r="511" spans="1:11" ht="15" customHeight="1">
      <c r="A511" s="320"/>
      <c r="B511" s="321"/>
      <c r="C511" s="331"/>
      <c r="D511" s="332"/>
      <c r="E511" s="393"/>
      <c r="F511" s="393"/>
    </row>
    <row r="512" spans="1:11" ht="60">
      <c r="A512" s="305" t="s">
        <v>1282</v>
      </c>
      <c r="B512" s="306" t="s">
        <v>1418</v>
      </c>
      <c r="C512" s="1189" t="s">
        <v>1243</v>
      </c>
      <c r="D512" s="1191">
        <v>1</v>
      </c>
      <c r="E512" s="1103"/>
      <c r="F512" s="1103">
        <f>D512*E512</f>
        <v>0</v>
      </c>
      <c r="K512" s="322">
        <f>SUM(G512:J512)</f>
        <v>0</v>
      </c>
    </row>
    <row r="513" spans="1:11" ht="15" customHeight="1">
      <c r="A513" s="305"/>
      <c r="B513" s="306"/>
      <c r="C513" s="1189"/>
      <c r="D513" s="1191"/>
      <c r="E513" s="1192"/>
      <c r="F513" s="1192"/>
    </row>
    <row r="514" spans="1:11" ht="75">
      <c r="A514" s="305" t="s">
        <v>1284</v>
      </c>
      <c r="B514" s="306" t="s">
        <v>1429</v>
      </c>
      <c r="C514" s="1189" t="s">
        <v>1243</v>
      </c>
      <c r="D514" s="1191">
        <v>1</v>
      </c>
      <c r="E514" s="1103"/>
      <c r="F514" s="1103">
        <f>D514*E514</f>
        <v>0</v>
      </c>
      <c r="K514" s="322">
        <f>SUM(G514:J514)</f>
        <v>0</v>
      </c>
    </row>
    <row r="515" spans="1:11" ht="15" customHeight="1">
      <c r="A515" s="305"/>
      <c r="B515" s="306"/>
      <c r="C515" s="1189"/>
      <c r="D515" s="1191"/>
      <c r="E515" s="1192"/>
      <c r="F515" s="1192"/>
    </row>
    <row r="516" spans="1:11" ht="30">
      <c r="A516" s="305" t="s">
        <v>1286</v>
      </c>
      <c r="B516" s="306" t="s">
        <v>1421</v>
      </c>
      <c r="C516" s="1189" t="s">
        <v>1243</v>
      </c>
      <c r="D516" s="1191">
        <v>1</v>
      </c>
      <c r="E516" s="1103"/>
      <c r="F516" s="1103">
        <f>D516*E516</f>
        <v>0</v>
      </c>
      <c r="K516" s="322">
        <f>SUM(G516:J516)</f>
        <v>0</v>
      </c>
    </row>
    <row r="517" spans="1:11" ht="15.75" customHeight="1">
      <c r="A517" s="305"/>
      <c r="B517" s="306"/>
      <c r="C517" s="1189"/>
      <c r="D517" s="1191"/>
      <c r="E517" s="1192"/>
      <c r="F517" s="392"/>
    </row>
    <row r="518" spans="1:11" ht="30">
      <c r="A518" s="305" t="s">
        <v>1288</v>
      </c>
      <c r="B518" s="306" t="s">
        <v>1430</v>
      </c>
      <c r="C518" s="1189" t="s">
        <v>1380</v>
      </c>
      <c r="D518" s="1191">
        <v>1</v>
      </c>
      <c r="E518" s="1103"/>
      <c r="F518" s="1103">
        <f>D518*E518</f>
        <v>0</v>
      </c>
      <c r="K518" s="322">
        <f>SUM(G518:J518)</f>
        <v>0</v>
      </c>
    </row>
    <row r="519" spans="1:11" ht="15.75" customHeight="1">
      <c r="A519" s="694"/>
      <c r="B519" s="380" t="s">
        <v>1431</v>
      </c>
      <c r="C519" s="338"/>
      <c r="D519" s="350"/>
      <c r="E519" s="1332"/>
      <c r="F519" s="1332">
        <f>SUM(F508:F518)</f>
        <v>0</v>
      </c>
    </row>
    <row r="520" spans="1:11" ht="15.75" customHeight="1">
      <c r="A520" s="359"/>
      <c r="B520" s="394"/>
      <c r="C520" s="356"/>
      <c r="D520" s="374"/>
      <c r="E520" s="1329"/>
      <c r="F520" s="1332"/>
    </row>
    <row r="521" spans="1:11" ht="15.75" customHeight="1">
      <c r="A521" s="359"/>
      <c r="B521" s="394"/>
      <c r="C521" s="356"/>
      <c r="D521" s="374"/>
      <c r="E521" s="1330"/>
      <c r="F521" s="1333"/>
    </row>
    <row r="522" spans="1:11" ht="15.75" customHeight="1">
      <c r="A522" s="359"/>
      <c r="B522" s="366"/>
      <c r="C522" s="396"/>
      <c r="D522" s="397"/>
      <c r="E522" s="1330"/>
      <c r="F522" s="1333"/>
    </row>
    <row r="523" spans="1:11" ht="15.75" customHeight="1">
      <c r="A523" s="372"/>
      <c r="B523" s="366"/>
      <c r="C523" s="399"/>
      <c r="D523" s="400"/>
      <c r="E523" s="1330"/>
      <c r="F523" s="1333"/>
    </row>
    <row r="524" spans="1:11" ht="15.75" customHeight="1">
      <c r="A524" s="372"/>
      <c r="B524" s="366"/>
      <c r="C524" s="399"/>
      <c r="D524" s="400"/>
      <c r="E524" s="1330"/>
      <c r="F524" s="1333"/>
    </row>
    <row r="525" spans="1:11" ht="15.75" customHeight="1">
      <c r="A525" s="308" t="s">
        <v>1432</v>
      </c>
      <c r="B525" s="308" t="s">
        <v>1433</v>
      </c>
      <c r="C525" s="313"/>
      <c r="D525" s="311"/>
      <c r="E525" s="312"/>
      <c r="F525" s="1192"/>
    </row>
    <row r="526" spans="1:11" ht="90" customHeight="1">
      <c r="A526" s="305"/>
      <c r="B526" s="306" t="s">
        <v>1434</v>
      </c>
      <c r="C526" s="1189"/>
      <c r="D526" s="1191"/>
      <c r="E526" s="1192"/>
      <c r="F526" s="1192"/>
    </row>
    <row r="527" spans="1:11" ht="15.75" customHeight="1">
      <c r="A527" s="401"/>
      <c r="B527" s="402"/>
      <c r="C527" s="1389"/>
      <c r="D527" s="1326"/>
      <c r="E527" s="1332"/>
      <c r="F527" s="1332"/>
    </row>
    <row r="528" spans="1:11" ht="120">
      <c r="A528" s="401" t="s">
        <v>1369</v>
      </c>
      <c r="B528" s="1093" t="s">
        <v>1435</v>
      </c>
      <c r="C528" s="1389" t="s">
        <v>1380</v>
      </c>
      <c r="D528" s="1326">
        <v>1</v>
      </c>
      <c r="E528" s="1103"/>
      <c r="F528" s="1103">
        <f>D528*E528</f>
        <v>0</v>
      </c>
    </row>
    <row r="529" spans="1:11" ht="15" customHeight="1">
      <c r="A529" s="404"/>
      <c r="B529" s="405"/>
      <c r="C529" s="1327"/>
      <c r="D529" s="1327"/>
      <c r="E529" s="1333"/>
      <c r="F529" s="1333"/>
    </row>
    <row r="530" spans="1:11" ht="135" customHeight="1">
      <c r="A530" s="404"/>
      <c r="B530" s="405" t="s">
        <v>1436</v>
      </c>
      <c r="C530" s="1327"/>
      <c r="D530" s="1327"/>
      <c r="E530" s="1333"/>
      <c r="F530" s="1333"/>
    </row>
    <row r="531" spans="1:11" ht="195" customHeight="1">
      <c r="A531" s="404"/>
      <c r="B531" s="405" t="s">
        <v>1437</v>
      </c>
      <c r="C531" s="1327"/>
      <c r="D531" s="1327"/>
      <c r="E531" s="1333"/>
      <c r="F531" s="1333"/>
    </row>
    <row r="532" spans="1:11" ht="15" customHeight="1">
      <c r="A532" s="404"/>
      <c r="B532" s="405"/>
      <c r="C532" s="1327"/>
      <c r="D532" s="1327"/>
      <c r="E532" s="1333"/>
      <c r="F532" s="1333"/>
    </row>
    <row r="533" spans="1:11" ht="135" customHeight="1">
      <c r="A533" s="404"/>
      <c r="B533" s="405" t="s">
        <v>1438</v>
      </c>
      <c r="C533" s="1327"/>
      <c r="D533" s="1327"/>
      <c r="E533" s="1333"/>
      <c r="F533" s="1333"/>
    </row>
    <row r="534" spans="1:11" ht="45" customHeight="1">
      <c r="A534" s="404"/>
      <c r="B534" s="405" t="s">
        <v>1439</v>
      </c>
      <c r="C534" s="1327"/>
      <c r="D534" s="1327"/>
      <c r="E534" s="1333"/>
      <c r="F534" s="1333"/>
    </row>
    <row r="535" spans="1:11" ht="75" customHeight="1">
      <c r="A535" s="404"/>
      <c r="B535" s="405" t="s">
        <v>1440</v>
      </c>
      <c r="C535" s="1327"/>
      <c r="D535" s="1327"/>
      <c r="E535" s="1333"/>
      <c r="F535" s="1333"/>
    </row>
    <row r="536" spans="1:11" ht="135" customHeight="1">
      <c r="A536" s="406"/>
      <c r="B536" s="407" t="s">
        <v>1441</v>
      </c>
      <c r="C536" s="1328"/>
      <c r="D536" s="1328"/>
      <c r="E536" s="1334"/>
      <c r="F536" s="1334"/>
    </row>
    <row r="537" spans="1:11" ht="15" customHeight="1">
      <c r="A537" s="406"/>
      <c r="B537" s="408"/>
      <c r="C537" s="409"/>
      <c r="D537" s="410"/>
      <c r="E537" s="312"/>
      <c r="F537" s="318"/>
    </row>
    <row r="538" spans="1:11" ht="75" customHeight="1">
      <c r="A538" s="305" t="s">
        <v>1371</v>
      </c>
      <c r="B538" s="306" t="s">
        <v>1442</v>
      </c>
      <c r="C538" s="1189"/>
      <c r="D538" s="1191"/>
      <c r="E538" s="1192"/>
      <c r="F538" s="1192"/>
    </row>
    <row r="539" spans="1:11" ht="15.75" customHeight="1">
      <c r="A539" s="305"/>
      <c r="B539" s="306"/>
      <c r="C539" s="1189"/>
      <c r="D539" s="1191"/>
      <c r="E539" s="1192"/>
      <c r="F539" s="1192"/>
    </row>
    <row r="540" spans="1:11" ht="135">
      <c r="A540" s="305"/>
      <c r="B540" s="306" t="s">
        <v>1443</v>
      </c>
      <c r="C540" s="1189" t="s">
        <v>1243</v>
      </c>
      <c r="D540" s="1191">
        <v>1</v>
      </c>
      <c r="E540" s="1103"/>
      <c r="F540" s="1103">
        <f>D540*E540</f>
        <v>0</v>
      </c>
      <c r="K540" s="322">
        <f>SUM(G540:J540)</f>
        <v>0</v>
      </c>
    </row>
    <row r="541" spans="1:11" ht="15.75" customHeight="1">
      <c r="A541" s="305"/>
      <c r="B541" s="306"/>
      <c r="C541" s="1189"/>
      <c r="D541" s="1191"/>
      <c r="E541" s="1192"/>
      <c r="F541" s="1192"/>
    </row>
    <row r="542" spans="1:11" ht="150">
      <c r="A542" s="305"/>
      <c r="B542" s="306" t="s">
        <v>1444</v>
      </c>
      <c r="C542" s="1189" t="s">
        <v>1243</v>
      </c>
      <c r="D542" s="1191">
        <v>1</v>
      </c>
      <c r="E542" s="1103"/>
      <c r="F542" s="1103">
        <f>D542*E542</f>
        <v>0</v>
      </c>
      <c r="K542" s="322">
        <f>SUM(G542:J542)</f>
        <v>0</v>
      </c>
    </row>
    <row r="543" spans="1:11" ht="15.75" customHeight="1">
      <c r="A543" s="305"/>
      <c r="B543" s="306"/>
      <c r="C543" s="1189"/>
      <c r="D543" s="1191"/>
      <c r="E543" s="1192"/>
      <c r="F543" s="1192"/>
    </row>
    <row r="544" spans="1:11" ht="15" customHeight="1">
      <c r="A544" s="305"/>
      <c r="B544" s="306"/>
      <c r="C544" s="1189"/>
      <c r="D544" s="1191"/>
      <c r="E544" s="312"/>
      <c r="F544" s="318"/>
    </row>
    <row r="545" spans="1:11" ht="15">
      <c r="A545" s="305"/>
      <c r="B545" s="306" t="s">
        <v>1445</v>
      </c>
      <c r="C545" s="1189" t="s">
        <v>1243</v>
      </c>
      <c r="D545" s="1191">
        <v>1</v>
      </c>
      <c r="E545" s="1103"/>
      <c r="F545" s="1103">
        <f>D545*E545</f>
        <v>0</v>
      </c>
      <c r="K545" s="322">
        <f>SUM(G545:J545)</f>
        <v>0</v>
      </c>
    </row>
    <row r="546" spans="1:11" ht="30" customHeight="1">
      <c r="A546" s="305"/>
      <c r="B546" s="306" t="s">
        <v>1446</v>
      </c>
      <c r="C546" s="1189"/>
      <c r="D546" s="1191"/>
      <c r="E546" s="1192"/>
      <c r="F546" s="1192"/>
    </row>
    <row r="547" spans="1:11" ht="30" customHeight="1">
      <c r="A547" s="305"/>
      <c r="B547" s="306" t="s">
        <v>1447</v>
      </c>
      <c r="C547" s="1189"/>
      <c r="D547" s="1191"/>
      <c r="E547" s="1192"/>
      <c r="F547" s="1192"/>
    </row>
    <row r="548" spans="1:11" ht="30" customHeight="1">
      <c r="A548" s="305"/>
      <c r="B548" s="306" t="s">
        <v>1448</v>
      </c>
      <c r="C548" s="1189"/>
      <c r="D548" s="1191"/>
      <c r="E548" s="1192"/>
      <c r="F548" s="1192"/>
    </row>
    <row r="549" spans="1:11" ht="15" customHeight="1">
      <c r="A549" s="305"/>
      <c r="B549" s="306" t="s">
        <v>1449</v>
      </c>
      <c r="C549" s="1189"/>
      <c r="D549" s="1191"/>
      <c r="E549" s="1192"/>
      <c r="F549" s="1192"/>
    </row>
    <row r="550" spans="1:11" ht="15" customHeight="1">
      <c r="A550" s="305"/>
      <c r="B550" s="306" t="s">
        <v>1450</v>
      </c>
      <c r="C550" s="1189"/>
      <c r="D550" s="1191"/>
      <c r="E550" s="1192"/>
      <c r="F550" s="1192"/>
    </row>
    <row r="551" spans="1:11" ht="30" customHeight="1">
      <c r="A551" s="305"/>
      <c r="B551" s="306" t="s">
        <v>1451</v>
      </c>
      <c r="C551" s="1189"/>
      <c r="D551" s="1191"/>
      <c r="E551" s="312"/>
      <c r="F551" s="318"/>
    </row>
    <row r="552" spans="1:11" ht="15" customHeight="1">
      <c r="A552" s="305"/>
      <c r="B552" s="306" t="s">
        <v>1452</v>
      </c>
      <c r="C552" s="1189"/>
      <c r="D552" s="1191"/>
      <c r="E552" s="312"/>
      <c r="F552" s="318"/>
    </row>
    <row r="553" spans="1:11" ht="15" customHeight="1">
      <c r="A553" s="305"/>
      <c r="B553" s="306" t="s">
        <v>1453</v>
      </c>
      <c r="C553" s="1189"/>
      <c r="D553" s="1191"/>
      <c r="E553" s="1192"/>
      <c r="F553" s="1192"/>
    </row>
    <row r="554" spans="1:11" ht="15" customHeight="1">
      <c r="A554" s="305"/>
      <c r="B554" s="306" t="s">
        <v>1454</v>
      </c>
      <c r="C554" s="1189"/>
      <c r="D554" s="1191"/>
      <c r="E554" s="312"/>
      <c r="F554" s="318"/>
    </row>
    <row r="555" spans="1:11" ht="15" customHeight="1">
      <c r="A555" s="305"/>
      <c r="B555" s="306" t="s">
        <v>1455</v>
      </c>
      <c r="C555" s="1189"/>
      <c r="D555" s="1191"/>
      <c r="E555" s="1192"/>
      <c r="F555" s="312"/>
    </row>
    <row r="556" spans="1:11" ht="15" customHeight="1">
      <c r="A556" s="305"/>
      <c r="B556" s="306" t="s">
        <v>1456</v>
      </c>
      <c r="C556" s="1189"/>
      <c r="D556" s="1191"/>
      <c r="E556" s="312"/>
      <c r="F556" s="318"/>
    </row>
    <row r="557" spans="1:11" ht="15" customHeight="1">
      <c r="A557" s="305"/>
      <c r="B557" s="306" t="s">
        <v>1457</v>
      </c>
      <c r="C557" s="1189"/>
      <c r="D557" s="1191"/>
      <c r="E557" s="1192"/>
      <c r="F557" s="312"/>
    </row>
    <row r="558" spans="1:11" ht="30" customHeight="1">
      <c r="A558" s="305"/>
      <c r="B558" s="306" t="s">
        <v>1458</v>
      </c>
      <c r="C558" s="1189"/>
      <c r="D558" s="1191"/>
      <c r="E558" s="1192"/>
      <c r="F558" s="312"/>
    </row>
    <row r="559" spans="1:11" ht="105">
      <c r="A559" s="305" t="s">
        <v>1282</v>
      </c>
      <c r="B559" s="306" t="s">
        <v>1459</v>
      </c>
      <c r="C559" s="1189" t="s">
        <v>1243</v>
      </c>
      <c r="D559" s="1191">
        <v>2</v>
      </c>
      <c r="E559" s="1103"/>
      <c r="F559" s="1103">
        <f t="shared" ref="F559:F560" si="14">D559*E559</f>
        <v>0</v>
      </c>
      <c r="K559" s="322">
        <f>SUM(G559:J559)</f>
        <v>0</v>
      </c>
    </row>
    <row r="560" spans="1:11" ht="30">
      <c r="A560" s="305" t="s">
        <v>1284</v>
      </c>
      <c r="B560" s="306" t="s">
        <v>1377</v>
      </c>
      <c r="C560" s="1189" t="s">
        <v>1243</v>
      </c>
      <c r="D560" s="1191">
        <v>2</v>
      </c>
      <c r="E560" s="1103"/>
      <c r="F560" s="1103">
        <f t="shared" si="14"/>
        <v>0</v>
      </c>
      <c r="K560" s="322">
        <f>SUM(G560:J560)</f>
        <v>0</v>
      </c>
    </row>
    <row r="561" spans="1:11" ht="15.75" customHeight="1">
      <c r="A561" s="305"/>
      <c r="B561" s="306"/>
      <c r="C561" s="1189"/>
      <c r="D561" s="1191"/>
      <c r="E561" s="1192"/>
      <c r="F561" s="1192"/>
    </row>
    <row r="562" spans="1:11" ht="15">
      <c r="A562" s="305" t="s">
        <v>1286</v>
      </c>
      <c r="B562" s="306" t="s">
        <v>1378</v>
      </c>
      <c r="C562" s="1189" t="s">
        <v>1380</v>
      </c>
      <c r="D562" s="1191">
        <v>1</v>
      </c>
      <c r="E562" s="1103"/>
      <c r="F562" s="1103">
        <f>D562*E562</f>
        <v>0</v>
      </c>
      <c r="K562" s="322">
        <f>SUM(G562:J562)</f>
        <v>0</v>
      </c>
    </row>
    <row r="563" spans="1:11" ht="15" customHeight="1">
      <c r="A563" s="305"/>
      <c r="B563" s="306"/>
      <c r="C563" s="338"/>
      <c r="D563" s="350"/>
      <c r="E563" s="1192"/>
      <c r="F563" s="312"/>
    </row>
    <row r="564" spans="1:11" ht="30">
      <c r="A564" s="305" t="s">
        <v>1288</v>
      </c>
      <c r="B564" s="306" t="s">
        <v>1379</v>
      </c>
      <c r="C564" s="1189" t="s">
        <v>1380</v>
      </c>
      <c r="D564" s="1191">
        <v>1</v>
      </c>
      <c r="E564" s="1103"/>
      <c r="F564" s="1103">
        <f>D564*E564</f>
        <v>0</v>
      </c>
      <c r="K564" s="322">
        <f>SUM(G564:J564)</f>
        <v>0</v>
      </c>
    </row>
    <row r="565" spans="1:11" ht="15" customHeight="1">
      <c r="A565" s="305"/>
      <c r="B565" s="306"/>
      <c r="C565" s="340"/>
      <c r="D565" s="350"/>
      <c r="E565" s="420"/>
      <c r="F565" s="329"/>
    </row>
    <row r="566" spans="1:11" ht="15" customHeight="1">
      <c r="A566" s="305" t="s">
        <v>1290</v>
      </c>
      <c r="B566" s="306" t="s">
        <v>1460</v>
      </c>
      <c r="C566" s="1189"/>
      <c r="D566" s="1191"/>
      <c r="E566" s="420"/>
      <c r="F566" s="329"/>
    </row>
    <row r="567" spans="1:11" ht="15" customHeight="1">
      <c r="A567" s="305"/>
      <c r="B567" s="305" t="s">
        <v>1461</v>
      </c>
      <c r="C567" s="305"/>
      <c r="D567" s="305"/>
      <c r="E567" s="305"/>
      <c r="F567" s="305">
        <f>SUM(F528:F564)</f>
        <v>0</v>
      </c>
    </row>
    <row r="568" spans="1:11" ht="15" customHeight="1">
      <c r="A568" s="359"/>
      <c r="B568" s="1291"/>
      <c r="C568" s="399"/>
      <c r="D568" s="400"/>
      <c r="E568" s="420"/>
    </row>
    <row r="569" spans="1:11" ht="15" customHeight="1">
      <c r="A569" s="359"/>
      <c r="B569" s="368"/>
      <c r="C569" s="361"/>
      <c r="D569" s="362"/>
      <c r="E569" s="420"/>
      <c r="F569" s="329"/>
    </row>
    <row r="570" spans="1:11" ht="15" customHeight="1">
      <c r="A570" s="368"/>
      <c r="B570" s="368"/>
      <c r="C570" s="361"/>
      <c r="D570" s="369"/>
      <c r="E570" s="420"/>
      <c r="F570" s="420"/>
    </row>
    <row r="571" spans="1:11" ht="15" customHeight="1">
      <c r="A571" s="368"/>
      <c r="B571" s="368"/>
      <c r="C571" s="361"/>
      <c r="D571" s="369"/>
      <c r="E571" s="420"/>
      <c r="F571" s="420"/>
    </row>
    <row r="572" spans="1:11" ht="31.5" customHeight="1">
      <c r="A572" s="413" t="s">
        <v>1462</v>
      </c>
      <c r="B572" s="414" t="s">
        <v>1463</v>
      </c>
      <c r="C572" s="327"/>
      <c r="D572" s="415"/>
      <c r="E572" s="420"/>
      <c r="F572" s="420"/>
    </row>
    <row r="573" spans="1:11" ht="15.75" customHeight="1">
      <c r="A573" s="413"/>
      <c r="B573" s="326"/>
      <c r="C573" s="418"/>
      <c r="D573" s="419"/>
      <c r="E573" s="312"/>
      <c r="F573" s="318"/>
    </row>
    <row r="574" spans="1:11" ht="90" customHeight="1">
      <c r="A574" s="325" t="s">
        <v>1369</v>
      </c>
      <c r="B574" s="326" t="s">
        <v>1464</v>
      </c>
      <c r="C574" s="418"/>
      <c r="D574" s="419"/>
      <c r="E574" s="312"/>
      <c r="F574" s="318"/>
    </row>
    <row r="575" spans="1:11" ht="30">
      <c r="A575" s="325"/>
      <c r="B575" s="326" t="s">
        <v>1465</v>
      </c>
      <c r="C575" s="418" t="s">
        <v>1243</v>
      </c>
      <c r="D575" s="419">
        <v>1</v>
      </c>
      <c r="E575" s="1103"/>
      <c r="F575" s="1103">
        <f>D575*E575</f>
        <v>0</v>
      </c>
      <c r="K575" s="322">
        <f>SUM(G575:J575)</f>
        <v>0</v>
      </c>
    </row>
    <row r="576" spans="1:11" ht="30" customHeight="1">
      <c r="A576" s="325"/>
      <c r="B576" s="326" t="s">
        <v>1466</v>
      </c>
      <c r="C576" s="418"/>
      <c r="D576" s="419"/>
      <c r="E576" s="312"/>
      <c r="F576" s="318"/>
    </row>
    <row r="577" spans="1:11" ht="30" customHeight="1">
      <c r="A577" s="325"/>
      <c r="B577" s="326" t="s">
        <v>1467</v>
      </c>
      <c r="C577" s="418"/>
      <c r="D577" s="419"/>
      <c r="E577" s="312"/>
      <c r="F577" s="318"/>
    </row>
    <row r="578" spans="1:11" ht="30" customHeight="1">
      <c r="A578" s="325"/>
      <c r="B578" s="326" t="s">
        <v>1468</v>
      </c>
      <c r="C578" s="418"/>
      <c r="D578" s="419"/>
      <c r="E578" s="426"/>
      <c r="F578" s="426"/>
    </row>
    <row r="579" spans="1:11" ht="15.75" customHeight="1">
      <c r="A579" s="325"/>
      <c r="B579" s="326" t="s">
        <v>1469</v>
      </c>
      <c r="C579" s="418"/>
      <c r="D579" s="419"/>
      <c r="E579" s="420"/>
      <c r="F579" s="420"/>
    </row>
    <row r="580" spans="1:11" ht="15.75" customHeight="1">
      <c r="A580" s="325"/>
      <c r="B580" s="326"/>
      <c r="C580" s="418"/>
      <c r="D580" s="419"/>
      <c r="E580" s="420"/>
      <c r="F580" s="420"/>
    </row>
    <row r="581" spans="1:11" ht="60">
      <c r="A581" s="325" t="s">
        <v>1371</v>
      </c>
      <c r="B581" s="326" t="s">
        <v>1470</v>
      </c>
      <c r="C581" s="418" t="s">
        <v>74</v>
      </c>
      <c r="D581" s="419">
        <v>7</v>
      </c>
      <c r="E581" s="1103"/>
      <c r="F581" s="1103">
        <f>D581*E581</f>
        <v>0</v>
      </c>
      <c r="K581" s="322">
        <f>SUM(G581:J581)</f>
        <v>0</v>
      </c>
    </row>
    <row r="582" spans="1:11" ht="15" customHeight="1">
      <c r="A582" s="325"/>
      <c r="B582" s="326"/>
      <c r="C582" s="418"/>
      <c r="D582" s="419"/>
      <c r="E582" s="420"/>
      <c r="F582" s="420"/>
    </row>
    <row r="583" spans="1:11" ht="60">
      <c r="A583" s="325" t="s">
        <v>1282</v>
      </c>
      <c r="B583" s="326" t="s">
        <v>1471</v>
      </c>
      <c r="C583" s="418" t="s">
        <v>74</v>
      </c>
      <c r="D583" s="419">
        <v>7</v>
      </c>
      <c r="E583" s="1103"/>
      <c r="F583" s="1103">
        <f>D583*E583</f>
        <v>0</v>
      </c>
      <c r="K583" s="322">
        <f>SUM(G583:J583)</f>
        <v>0</v>
      </c>
    </row>
    <row r="584" spans="1:11" ht="15" customHeight="1">
      <c r="A584" s="325"/>
      <c r="B584" s="326"/>
      <c r="C584" s="418"/>
      <c r="D584" s="419"/>
      <c r="E584" s="420"/>
      <c r="F584" s="420"/>
    </row>
    <row r="585" spans="1:11" ht="60">
      <c r="A585" s="325" t="s">
        <v>1284</v>
      </c>
      <c r="B585" s="326" t="s">
        <v>1472</v>
      </c>
      <c r="C585" s="418" t="s">
        <v>74</v>
      </c>
      <c r="D585" s="419">
        <v>10</v>
      </c>
      <c r="E585" s="1103"/>
      <c r="F585" s="1103">
        <f>D585*E585</f>
        <v>0</v>
      </c>
      <c r="K585" s="322">
        <f>SUM(G585:J585)</f>
        <v>0</v>
      </c>
    </row>
    <row r="586" spans="1:11" ht="15" customHeight="1">
      <c r="A586" s="325"/>
      <c r="B586" s="326"/>
      <c r="C586" s="418"/>
      <c r="D586" s="419"/>
      <c r="E586" s="420"/>
      <c r="F586" s="420"/>
    </row>
    <row r="587" spans="1:11" ht="15">
      <c r="A587" s="325" t="s">
        <v>1286</v>
      </c>
      <c r="B587" s="326" t="s">
        <v>1378</v>
      </c>
      <c r="C587" s="418" t="s">
        <v>1380</v>
      </c>
      <c r="D587" s="419">
        <v>1</v>
      </c>
      <c r="E587" s="1103"/>
      <c r="F587" s="1103">
        <f>D587*E587</f>
        <v>0</v>
      </c>
      <c r="K587" s="322">
        <f>SUM(G587:J587)</f>
        <v>0</v>
      </c>
    </row>
    <row r="588" spans="1:11" ht="15.75" customHeight="1">
      <c r="A588" s="325"/>
      <c r="B588" s="326"/>
      <c r="C588" s="418"/>
      <c r="D588" s="419"/>
      <c r="E588" s="420"/>
      <c r="F588" s="421"/>
    </row>
    <row r="589" spans="1:11" ht="30">
      <c r="A589" s="325" t="s">
        <v>1288</v>
      </c>
      <c r="B589" s="326" t="s">
        <v>1473</v>
      </c>
      <c r="C589" s="418" t="s">
        <v>1380</v>
      </c>
      <c r="D589" s="419">
        <v>1</v>
      </c>
      <c r="E589" s="1103"/>
      <c r="F589" s="1103">
        <f>D589*E589</f>
        <v>0</v>
      </c>
      <c r="K589" s="322">
        <f>SUM(G589:J589)</f>
        <v>0</v>
      </c>
    </row>
    <row r="590" spans="1:11" ht="15" customHeight="1">
      <c r="A590" s="422"/>
      <c r="B590" s="423"/>
      <c r="C590" s="424"/>
      <c r="D590" s="425"/>
      <c r="E590" s="420"/>
      <c r="F590" s="420"/>
    </row>
    <row r="591" spans="1:11" ht="15.75" customHeight="1">
      <c r="A591" s="413" t="s">
        <v>1474</v>
      </c>
      <c r="B591" s="414" t="s">
        <v>1475</v>
      </c>
      <c r="C591" s="418"/>
      <c r="D591" s="419"/>
      <c r="E591" s="312"/>
      <c r="F591" s="318"/>
    </row>
    <row r="592" spans="1:11" ht="15.75" customHeight="1">
      <c r="A592" s="413"/>
      <c r="B592" s="414"/>
      <c r="C592" s="418"/>
      <c r="D592" s="419"/>
      <c r="E592" s="420"/>
      <c r="F592" s="420"/>
    </row>
    <row r="593" spans="1:11" ht="90" customHeight="1">
      <c r="A593" s="413" t="s">
        <v>1369</v>
      </c>
      <c r="B593" s="326" t="s">
        <v>1476</v>
      </c>
      <c r="C593" s="427"/>
      <c r="D593" s="428"/>
      <c r="E593" s="312"/>
      <c r="F593" s="318"/>
    </row>
    <row r="594" spans="1:11" ht="15.75" customHeight="1">
      <c r="A594" s="413"/>
      <c r="B594" s="326"/>
      <c r="C594" s="427"/>
      <c r="D594" s="428"/>
      <c r="E594" s="312"/>
      <c r="F594" s="318"/>
    </row>
    <row r="595" spans="1:11" ht="90">
      <c r="A595" s="325" t="s">
        <v>1371</v>
      </c>
      <c r="B595" s="326" t="s">
        <v>1477</v>
      </c>
      <c r="C595" s="418" t="s">
        <v>1352</v>
      </c>
      <c r="D595" s="419">
        <v>25</v>
      </c>
      <c r="E595" s="1103"/>
      <c r="F595" s="1103">
        <f>D595*E595</f>
        <v>0</v>
      </c>
      <c r="K595" s="322">
        <f>SUM(G595:J595)</f>
        <v>0</v>
      </c>
    </row>
    <row r="596" spans="1:11" ht="15.75" customHeight="1">
      <c r="A596" s="325"/>
      <c r="B596" s="326"/>
      <c r="C596" s="418"/>
      <c r="D596" s="419"/>
      <c r="E596" s="420"/>
      <c r="F596" s="420"/>
    </row>
    <row r="597" spans="1:11" ht="90">
      <c r="A597" s="325" t="s">
        <v>1282</v>
      </c>
      <c r="B597" s="326" t="s">
        <v>1478</v>
      </c>
      <c r="C597" s="418" t="s">
        <v>1352</v>
      </c>
      <c r="D597" s="419">
        <v>25</v>
      </c>
      <c r="E597" s="1103"/>
      <c r="F597" s="1103">
        <f>D597*E597</f>
        <v>0</v>
      </c>
      <c r="K597" s="322">
        <f>SUM(G597:J597)</f>
        <v>0</v>
      </c>
    </row>
    <row r="598" spans="1:11" ht="15.75" customHeight="1">
      <c r="A598" s="325"/>
      <c r="B598" s="326"/>
      <c r="C598" s="418"/>
      <c r="D598" s="419"/>
      <c r="E598" s="420"/>
      <c r="F598" s="420"/>
    </row>
    <row r="599" spans="1:11" ht="90">
      <c r="A599" s="325" t="s">
        <v>1284</v>
      </c>
      <c r="B599" s="326" t="s">
        <v>1479</v>
      </c>
      <c r="C599" s="418" t="s">
        <v>1352</v>
      </c>
      <c r="D599" s="419">
        <v>20</v>
      </c>
      <c r="E599" s="1103"/>
      <c r="F599" s="1103">
        <f>D599*E599</f>
        <v>0</v>
      </c>
      <c r="K599" s="322">
        <f>SUM(G599:J599)</f>
        <v>0</v>
      </c>
    </row>
    <row r="600" spans="1:11" ht="15.75" customHeight="1">
      <c r="A600" s="325"/>
      <c r="B600" s="326"/>
      <c r="C600" s="418"/>
      <c r="D600" s="419"/>
      <c r="E600" s="420"/>
      <c r="F600" s="420"/>
    </row>
    <row r="601" spans="1:11" ht="90">
      <c r="A601" s="325" t="s">
        <v>1286</v>
      </c>
      <c r="B601" s="326" t="s">
        <v>1480</v>
      </c>
      <c r="C601" s="418" t="s">
        <v>1352</v>
      </c>
      <c r="D601" s="419">
        <v>20</v>
      </c>
      <c r="E601" s="1103"/>
      <c r="F601" s="1103">
        <f>D601*E601</f>
        <v>0</v>
      </c>
      <c r="K601" s="322">
        <f>SUM(G601:J601)</f>
        <v>0</v>
      </c>
    </row>
    <row r="602" spans="1:11" ht="15.75" customHeight="1">
      <c r="A602" s="325"/>
      <c r="B602" s="326"/>
      <c r="C602" s="418"/>
      <c r="D602" s="419"/>
      <c r="E602" s="420"/>
      <c r="F602" s="420"/>
    </row>
    <row r="603" spans="1:11" ht="90">
      <c r="A603" s="325" t="s">
        <v>1288</v>
      </c>
      <c r="B603" s="326" t="s">
        <v>1481</v>
      </c>
      <c r="C603" s="418" t="s">
        <v>1352</v>
      </c>
      <c r="D603" s="419">
        <v>20</v>
      </c>
      <c r="E603" s="1103"/>
      <c r="F603" s="1103">
        <f>D603*E603</f>
        <v>0</v>
      </c>
      <c r="K603" s="322">
        <f>SUM(G603:J603)</f>
        <v>0</v>
      </c>
    </row>
    <row r="604" spans="1:11" ht="15.75" customHeight="1">
      <c r="A604" s="325"/>
      <c r="B604" s="326"/>
      <c r="C604" s="418"/>
      <c r="D604" s="419"/>
      <c r="E604" s="420"/>
      <c r="F604" s="420"/>
    </row>
    <row r="605" spans="1:11" ht="90">
      <c r="A605" s="325" t="s">
        <v>1290</v>
      </c>
      <c r="B605" s="326" t="s">
        <v>1482</v>
      </c>
      <c r="C605" s="418" t="s">
        <v>1352</v>
      </c>
      <c r="D605" s="419">
        <v>10</v>
      </c>
      <c r="E605" s="1103"/>
      <c r="F605" s="1103">
        <f t="shared" ref="F605:F606" si="15">D605*E605</f>
        <v>0</v>
      </c>
      <c r="K605" s="322">
        <f>SUM(G605:J605)</f>
        <v>0</v>
      </c>
    </row>
    <row r="606" spans="1:11" ht="63">
      <c r="A606" s="325" t="s">
        <v>1293</v>
      </c>
      <c r="B606" s="326" t="s">
        <v>1483</v>
      </c>
      <c r="C606" s="418" t="s">
        <v>1352</v>
      </c>
      <c r="D606" s="419">
        <v>35</v>
      </c>
      <c r="E606" s="1103"/>
      <c r="F606" s="1103">
        <f t="shared" si="15"/>
        <v>0</v>
      </c>
      <c r="K606" s="322">
        <f>SUM(G606:J606)</f>
        <v>0</v>
      </c>
    </row>
    <row r="607" spans="1:11" ht="15.75" customHeight="1">
      <c r="A607" s="325"/>
      <c r="B607" s="326"/>
      <c r="C607" s="418"/>
      <c r="D607" s="419"/>
      <c r="E607" s="420"/>
      <c r="F607" s="420"/>
    </row>
    <row r="608" spans="1:11" ht="15">
      <c r="A608" s="325" t="s">
        <v>1327</v>
      </c>
      <c r="B608" s="326" t="s">
        <v>1378</v>
      </c>
      <c r="C608" s="418" t="s">
        <v>1352</v>
      </c>
      <c r="D608" s="419">
        <v>15</v>
      </c>
      <c r="E608" s="1103"/>
      <c r="F608" s="1103">
        <f>D608*E608</f>
        <v>0</v>
      </c>
      <c r="K608" s="322">
        <f>SUM(G608:J608)</f>
        <v>0</v>
      </c>
    </row>
    <row r="609" spans="1:11" ht="15" customHeight="1">
      <c r="A609" s="429"/>
      <c r="B609" s="742" t="s">
        <v>1696</v>
      </c>
      <c r="C609" s="430"/>
      <c r="D609" s="431"/>
      <c r="E609" s="420"/>
      <c r="F609" s="329">
        <f>SUM(F574:F608)</f>
        <v>0</v>
      </c>
    </row>
    <row r="610" spans="1:11" ht="15.75" customHeight="1">
      <c r="A610" s="429"/>
      <c r="B610" s="423"/>
      <c r="C610" s="430"/>
      <c r="D610" s="431"/>
      <c r="E610" s="420"/>
      <c r="F610" s="420"/>
    </row>
    <row r="611" spans="1:11" ht="15.75" customHeight="1">
      <c r="A611" s="325" t="s">
        <v>1484</v>
      </c>
      <c r="B611" s="414" t="s">
        <v>1485</v>
      </c>
      <c r="C611" s="418"/>
      <c r="D611" s="419"/>
      <c r="E611" s="420"/>
      <c r="F611" s="329"/>
    </row>
    <row r="612" spans="1:11" ht="30">
      <c r="A612" s="433" t="s">
        <v>1369</v>
      </c>
      <c r="B612" s="1104" t="s">
        <v>1486</v>
      </c>
      <c r="C612" s="1383" t="s">
        <v>1380</v>
      </c>
      <c r="D612" s="1165">
        <v>1</v>
      </c>
      <c r="E612" s="1103"/>
      <c r="F612" s="1103">
        <f>D612*E612</f>
        <v>0</v>
      </c>
    </row>
    <row r="613" spans="1:11" ht="45" customHeight="1">
      <c r="A613" s="433"/>
      <c r="B613" s="435" t="s">
        <v>1487</v>
      </c>
      <c r="C613" s="1384"/>
      <c r="D613" s="1166"/>
      <c r="E613" s="441"/>
      <c r="F613" s="442"/>
    </row>
    <row r="614" spans="1:11" ht="15.75" customHeight="1">
      <c r="A614" s="433"/>
      <c r="B614" s="435" t="s">
        <v>1488</v>
      </c>
      <c r="C614" s="1384"/>
      <c r="D614" s="1166"/>
      <c r="E614" s="446"/>
      <c r="F614" s="432"/>
    </row>
    <row r="615" spans="1:11" ht="30" customHeight="1">
      <c r="A615" s="433"/>
      <c r="B615" s="435" t="s">
        <v>1489</v>
      </c>
      <c r="C615" s="1384"/>
      <c r="D615" s="1166"/>
      <c r="E615" s="446"/>
      <c r="F615" s="432"/>
    </row>
    <row r="616" spans="1:11" ht="30" customHeight="1">
      <c r="A616" s="433"/>
      <c r="B616" s="435" t="s">
        <v>1490</v>
      </c>
      <c r="C616" s="1384"/>
      <c r="D616" s="1166"/>
      <c r="E616" s="446"/>
      <c r="F616" s="432"/>
    </row>
    <row r="617" spans="1:11" ht="15" customHeight="1">
      <c r="A617" s="433"/>
      <c r="B617" s="435" t="s">
        <v>1491</v>
      </c>
      <c r="C617" s="1384"/>
      <c r="D617" s="1166"/>
      <c r="E617" s="442"/>
      <c r="F617" s="442"/>
    </row>
    <row r="618" spans="1:11" ht="45" customHeight="1">
      <c r="A618" s="433"/>
      <c r="B618" s="435" t="s">
        <v>1492</v>
      </c>
      <c r="C618" s="1384"/>
      <c r="D618" s="1166"/>
      <c r="E618" s="334"/>
      <c r="F618" s="318"/>
    </row>
    <row r="619" spans="1:11" ht="45" customHeight="1">
      <c r="A619" s="433"/>
      <c r="B619" s="436" t="s">
        <v>1493</v>
      </c>
      <c r="C619" s="1385"/>
      <c r="D619" s="1167"/>
      <c r="E619" s="312"/>
      <c r="F619" s="318">
        <f>E619*D612</f>
        <v>0</v>
      </c>
      <c r="K619" s="322">
        <f>SUM(G619:J619)</f>
        <v>0</v>
      </c>
    </row>
    <row r="620" spans="1:11" ht="15.75" customHeight="1">
      <c r="A620" s="325"/>
      <c r="B620" s="437" t="s">
        <v>1494</v>
      </c>
      <c r="C620" s="418"/>
      <c r="D620" s="419"/>
      <c r="E620" s="442"/>
      <c r="F620" s="318">
        <f>F619</f>
        <v>0</v>
      </c>
    </row>
    <row r="621" spans="1:11" ht="15.75" customHeight="1">
      <c r="A621" s="438"/>
      <c r="B621" s="371" t="s">
        <v>1495</v>
      </c>
      <c r="C621" s="439"/>
      <c r="D621" s="440"/>
      <c r="E621" s="312"/>
      <c r="F621" s="318">
        <f>F620+F609+F567+F519+F504+F487+F445</f>
        <v>0</v>
      </c>
    </row>
    <row r="622" spans="1:11" ht="15.75" customHeight="1">
      <c r="A622" s="429"/>
      <c r="B622" s="443"/>
      <c r="C622" s="444"/>
      <c r="D622" s="445"/>
      <c r="E622" s="442"/>
      <c r="F622" s="318"/>
    </row>
    <row r="623" spans="1:11" ht="15.75" customHeight="1">
      <c r="A623" s="429"/>
      <c r="B623" s="443"/>
      <c r="C623" s="444"/>
      <c r="D623" s="445"/>
      <c r="E623" s="329"/>
      <c r="F623" s="329"/>
    </row>
    <row r="624" spans="1:11" ht="15.75" customHeight="1">
      <c r="A624" s="429"/>
      <c r="B624" s="443"/>
      <c r="C624" s="444"/>
      <c r="D624" s="445"/>
      <c r="E624" s="458"/>
      <c r="F624" s="459"/>
    </row>
    <row r="625" spans="1:11" ht="15.75" customHeight="1">
      <c r="A625" s="308" t="s">
        <v>1366</v>
      </c>
      <c r="B625" s="414" t="s">
        <v>1496</v>
      </c>
      <c r="C625" s="447"/>
      <c r="D625" s="448"/>
      <c r="E625" s="464"/>
      <c r="F625" s="465"/>
    </row>
    <row r="626" spans="1:11" ht="15.75" customHeight="1">
      <c r="A626" s="449"/>
      <c r="B626" s="315"/>
      <c r="C626" s="450"/>
      <c r="D626" s="451"/>
      <c r="E626" s="312"/>
      <c r="F626" s="318"/>
    </row>
    <row r="627" spans="1:11" ht="63.75" customHeight="1">
      <c r="A627" s="320"/>
      <c r="B627" s="452" t="s">
        <v>1497</v>
      </c>
      <c r="C627" s="340"/>
      <c r="D627" s="341"/>
      <c r="E627" s="464"/>
      <c r="F627" s="465"/>
    </row>
    <row r="628" spans="1:11" ht="42.75" customHeight="1">
      <c r="A628" s="320"/>
      <c r="B628" s="453" t="s">
        <v>1498</v>
      </c>
      <c r="C628" s="447"/>
      <c r="D628" s="448"/>
      <c r="E628" s="312"/>
      <c r="F628" s="318"/>
    </row>
    <row r="629" spans="1:11" ht="15">
      <c r="A629" s="320"/>
      <c r="B629" s="454" t="s">
        <v>1499</v>
      </c>
      <c r="C629" s="327" t="s">
        <v>1428</v>
      </c>
      <c r="D629" s="327">
        <v>80</v>
      </c>
      <c r="E629" s="1103"/>
      <c r="F629" s="1103">
        <f>D629*E629</f>
        <v>0</v>
      </c>
      <c r="K629" s="322">
        <f>SUM(G629:J629)</f>
        <v>0</v>
      </c>
    </row>
    <row r="630" spans="1:11" ht="15" customHeight="1">
      <c r="A630" s="320"/>
      <c r="B630" s="455"/>
      <c r="C630" s="447"/>
      <c r="D630" s="341"/>
      <c r="E630" s="442"/>
      <c r="F630" s="318"/>
    </row>
    <row r="631" spans="1:11" ht="15.75" customHeight="1">
      <c r="A631" s="325"/>
      <c r="B631" s="413" t="s">
        <v>1500</v>
      </c>
      <c r="C631" s="327"/>
      <c r="D631" s="327"/>
      <c r="E631" s="329"/>
      <c r="F631" s="329"/>
    </row>
    <row r="632" spans="1:11" ht="15" customHeight="1">
      <c r="A632" s="325"/>
      <c r="B632" s="456"/>
      <c r="C632" s="457"/>
      <c r="D632" s="457"/>
      <c r="E632" s="458"/>
      <c r="F632" s="459"/>
    </row>
    <row r="633" spans="1:11" ht="15" customHeight="1">
      <c r="A633" s="460"/>
      <c r="B633" s="461" t="s">
        <v>1501</v>
      </c>
      <c r="C633" s="462"/>
      <c r="D633" s="463"/>
      <c r="E633" s="464"/>
      <c r="F633" s="465"/>
    </row>
    <row r="634" spans="1:11" ht="15">
      <c r="A634" s="460"/>
      <c r="B634" s="466" t="s">
        <v>1502</v>
      </c>
      <c r="C634" s="467" t="s">
        <v>1428</v>
      </c>
      <c r="D634" s="468">
        <v>4</v>
      </c>
      <c r="E634" s="1103"/>
      <c r="F634" s="1103">
        <f>D634*E634</f>
        <v>0</v>
      </c>
      <c r="K634" s="322">
        <f>SUM(G634:J634)</f>
        <v>0</v>
      </c>
    </row>
    <row r="635" spans="1:11" ht="15" customHeight="1">
      <c r="A635" s="460"/>
      <c r="B635" s="461" t="s">
        <v>1503</v>
      </c>
      <c r="C635" s="469"/>
      <c r="D635" s="469"/>
      <c r="E635" s="464"/>
      <c r="F635" s="465"/>
    </row>
    <row r="636" spans="1:11" ht="15">
      <c r="A636" s="460"/>
      <c r="B636" s="466" t="s">
        <v>1504</v>
      </c>
      <c r="C636" s="467" t="s">
        <v>1428</v>
      </c>
      <c r="D636" s="468">
        <v>2</v>
      </c>
      <c r="E636" s="1103"/>
      <c r="F636" s="1103">
        <f>D636*E636</f>
        <v>0</v>
      </c>
      <c r="K636" s="322">
        <f>SUM(G636:J636)</f>
        <v>0</v>
      </c>
    </row>
    <row r="637" spans="1:11" ht="15" customHeight="1">
      <c r="A637" s="325"/>
      <c r="B637" s="470"/>
      <c r="C637" s="348"/>
      <c r="D637" s="471"/>
      <c r="E637" s="478"/>
      <c r="F637" s="465"/>
    </row>
    <row r="638" spans="1:11" ht="15.75" customHeight="1">
      <c r="A638" s="325"/>
      <c r="B638" s="413" t="s">
        <v>1505</v>
      </c>
      <c r="C638" s="327"/>
      <c r="D638" s="415"/>
      <c r="E638" s="465"/>
      <c r="F638" s="465"/>
    </row>
    <row r="639" spans="1:11" ht="15" customHeight="1">
      <c r="A639" s="325"/>
      <c r="B639" s="461"/>
      <c r="C639" s="472"/>
      <c r="D639" s="473"/>
      <c r="E639" s="465"/>
      <c r="F639" s="465"/>
    </row>
    <row r="640" spans="1:11" ht="15" customHeight="1">
      <c r="A640" s="460"/>
      <c r="B640" s="474" t="s">
        <v>1506</v>
      </c>
      <c r="C640" s="472"/>
      <c r="D640" s="473"/>
      <c r="E640" s="464"/>
      <c r="F640" s="465"/>
    </row>
    <row r="641" spans="1:11" ht="15">
      <c r="A641" s="460"/>
      <c r="B641" s="475" t="s">
        <v>1507</v>
      </c>
      <c r="C641" s="462" t="s">
        <v>1428</v>
      </c>
      <c r="D641" s="463">
        <v>8</v>
      </c>
      <c r="E641" s="1103"/>
      <c r="F641" s="1103">
        <f>D641*E641</f>
        <v>0</v>
      </c>
      <c r="K641" s="322">
        <f>SUM(G641:J641)</f>
        <v>0</v>
      </c>
    </row>
    <row r="642" spans="1:11" ht="15" customHeight="1">
      <c r="A642" s="325"/>
      <c r="B642" s="476"/>
      <c r="C642" s="467"/>
      <c r="D642" s="468"/>
      <c r="E642" s="477"/>
      <c r="F642" s="465"/>
    </row>
    <row r="643" spans="1:11" ht="15" customHeight="1">
      <c r="A643" s="460"/>
      <c r="B643" s="474" t="s">
        <v>1508</v>
      </c>
      <c r="C643" s="472"/>
      <c r="D643" s="473"/>
      <c r="E643" s="464"/>
      <c r="F643" s="465"/>
    </row>
    <row r="644" spans="1:11" ht="15">
      <c r="A644" s="460"/>
      <c r="B644" s="475" t="s">
        <v>1509</v>
      </c>
      <c r="C644" s="467" t="s">
        <v>1428</v>
      </c>
      <c r="D644" s="468">
        <v>4</v>
      </c>
      <c r="E644" s="1103"/>
      <c r="F644" s="1103">
        <f>D644*E644</f>
        <v>0</v>
      </c>
      <c r="K644" s="322">
        <f>SUM(G644:J644)</f>
        <v>0</v>
      </c>
    </row>
    <row r="645" spans="1:11" ht="15" customHeight="1">
      <c r="A645" s="325"/>
      <c r="B645" s="470"/>
      <c r="C645" s="467"/>
      <c r="D645" s="468"/>
      <c r="E645" s="478"/>
      <c r="F645" s="465"/>
    </row>
    <row r="646" spans="1:11" ht="15" customHeight="1">
      <c r="A646" s="325"/>
      <c r="B646" s="454" t="s">
        <v>1510</v>
      </c>
      <c r="C646" s="327"/>
      <c r="D646" s="415"/>
      <c r="E646" s="465"/>
      <c r="F646" s="465"/>
    </row>
    <row r="647" spans="1:11" ht="15">
      <c r="A647" s="325"/>
      <c r="B647" s="454" t="s">
        <v>1511</v>
      </c>
      <c r="C647" s="327" t="s">
        <v>1428</v>
      </c>
      <c r="D647" s="415">
        <v>4</v>
      </c>
      <c r="E647" s="1103"/>
      <c r="F647" s="1103">
        <f>D647*E647</f>
        <v>0</v>
      </c>
      <c r="K647" s="322">
        <f>SUM(G647:J647)</f>
        <v>0</v>
      </c>
    </row>
    <row r="648" spans="1:11" ht="15" customHeight="1">
      <c r="A648" s="325"/>
      <c r="B648" s="453"/>
      <c r="C648" s="327"/>
      <c r="D648" s="415"/>
      <c r="E648" s="478"/>
      <c r="F648" s="465"/>
    </row>
    <row r="649" spans="1:11" ht="15" customHeight="1">
      <c r="A649" s="325"/>
      <c r="B649" s="454" t="s">
        <v>1512</v>
      </c>
      <c r="C649" s="327"/>
      <c r="D649" s="415"/>
      <c r="E649" s="465"/>
      <c r="F649" s="465"/>
    </row>
    <row r="650" spans="1:11" ht="15">
      <c r="A650" s="325"/>
      <c r="B650" s="454" t="s">
        <v>1513</v>
      </c>
      <c r="C650" s="327" t="s">
        <v>1428</v>
      </c>
      <c r="D650" s="415">
        <v>4</v>
      </c>
      <c r="E650" s="1103"/>
      <c r="F650" s="1103">
        <f>D650*E650</f>
        <v>0</v>
      </c>
      <c r="K650" s="322">
        <f>SUM(G650:J650)</f>
        <v>0</v>
      </c>
    </row>
    <row r="651" spans="1:11" ht="15" customHeight="1">
      <c r="A651" s="325"/>
      <c r="B651" s="479"/>
      <c r="C651" s="472"/>
      <c r="D651" s="473"/>
      <c r="E651" s="478"/>
      <c r="F651" s="465"/>
    </row>
    <row r="652" spans="1:11" ht="15" customHeight="1">
      <c r="A652" s="460"/>
      <c r="B652" s="461" t="s">
        <v>1514</v>
      </c>
      <c r="C652" s="480"/>
      <c r="D652" s="473"/>
      <c r="E652" s="464"/>
      <c r="F652" s="465"/>
    </row>
    <row r="653" spans="1:11" ht="15">
      <c r="A653" s="460"/>
      <c r="B653" s="466" t="s">
        <v>1515</v>
      </c>
      <c r="C653" s="481" t="s">
        <v>1428</v>
      </c>
      <c r="D653" s="468">
        <v>3</v>
      </c>
      <c r="E653" s="1103"/>
      <c r="F653" s="1103">
        <f>D653*E653</f>
        <v>0</v>
      </c>
      <c r="K653" s="322">
        <f>SUM(G653:J653)</f>
        <v>0</v>
      </c>
    </row>
    <row r="654" spans="1:11" ht="15" customHeight="1">
      <c r="A654" s="325"/>
      <c r="B654" s="482"/>
      <c r="C654" s="462"/>
      <c r="D654" s="463"/>
      <c r="E654" s="478"/>
      <c r="F654" s="465"/>
    </row>
    <row r="655" spans="1:11" ht="15" customHeight="1">
      <c r="A655" s="460"/>
      <c r="B655" s="474" t="s">
        <v>1516</v>
      </c>
      <c r="C655" s="483"/>
      <c r="D655" s="473"/>
      <c r="E655" s="464"/>
      <c r="F655" s="465"/>
    </row>
    <row r="656" spans="1:11" ht="15">
      <c r="A656" s="460"/>
      <c r="B656" s="475" t="s">
        <v>1517</v>
      </c>
      <c r="C656" s="484" t="s">
        <v>1428</v>
      </c>
      <c r="D656" s="468">
        <v>4</v>
      </c>
      <c r="E656" s="1103"/>
      <c r="F656" s="1103">
        <f>D656*E656</f>
        <v>0</v>
      </c>
      <c r="K656" s="322">
        <f>SUM(G656:J656)</f>
        <v>0</v>
      </c>
    </row>
    <row r="657" spans="1:11" ht="15" customHeight="1">
      <c r="A657" s="325"/>
      <c r="B657" s="485"/>
      <c r="C657" s="462"/>
      <c r="D657" s="463"/>
      <c r="E657" s="478"/>
      <c r="F657" s="465"/>
    </row>
    <row r="658" spans="1:11" ht="28.5" customHeight="1">
      <c r="A658" s="460"/>
      <c r="B658" s="479" t="s">
        <v>1518</v>
      </c>
      <c r="C658" s="483"/>
      <c r="D658" s="473"/>
      <c r="E658" s="464"/>
      <c r="F658" s="465"/>
    </row>
    <row r="659" spans="1:11" ht="15">
      <c r="A659" s="460"/>
      <c r="B659" s="466" t="s">
        <v>1519</v>
      </c>
      <c r="C659" s="484" t="s">
        <v>1428</v>
      </c>
      <c r="D659" s="468">
        <v>30</v>
      </c>
      <c r="E659" s="1103"/>
      <c r="F659" s="1103">
        <f>D659*E659</f>
        <v>0</v>
      </c>
      <c r="K659" s="322">
        <f>SUM(G659:J659)</f>
        <v>0</v>
      </c>
    </row>
    <row r="660" spans="1:11" ht="15" customHeight="1">
      <c r="A660" s="325"/>
      <c r="B660" s="485"/>
      <c r="C660" s="462"/>
      <c r="D660" s="463"/>
      <c r="E660" s="478"/>
      <c r="F660" s="465"/>
    </row>
    <row r="661" spans="1:11" ht="28.5" customHeight="1">
      <c r="A661" s="460"/>
      <c r="B661" s="456" t="s">
        <v>1520</v>
      </c>
      <c r="C661" s="472"/>
      <c r="D661" s="473"/>
      <c r="E661" s="464"/>
      <c r="F661" s="465"/>
    </row>
    <row r="662" spans="1:11" ht="15">
      <c r="A662" s="460"/>
      <c r="B662" s="475" t="s">
        <v>1521</v>
      </c>
      <c r="C662" s="467" t="s">
        <v>1428</v>
      </c>
      <c r="D662" s="468">
        <v>7</v>
      </c>
      <c r="E662" s="1103"/>
      <c r="F662" s="1103">
        <f>D662*E662</f>
        <v>0</v>
      </c>
      <c r="K662" s="322">
        <f>SUM(G662:J662)</f>
        <v>0</v>
      </c>
    </row>
    <row r="663" spans="1:11" ht="15" customHeight="1">
      <c r="A663" s="325"/>
      <c r="B663" s="466"/>
      <c r="C663" s="467"/>
      <c r="D663" s="468"/>
      <c r="E663" s="478"/>
      <c r="F663" s="465"/>
    </row>
    <row r="664" spans="1:11" ht="15.75" customHeight="1">
      <c r="A664" s="325"/>
      <c r="B664" s="413" t="s">
        <v>1557</v>
      </c>
      <c r="C664" s="327"/>
      <c r="D664" s="415"/>
      <c r="E664" s="465"/>
      <c r="F664" s="465"/>
    </row>
    <row r="665" spans="1:11" ht="15" customHeight="1">
      <c r="A665" s="325"/>
      <c r="B665" s="461"/>
      <c r="C665" s="472"/>
      <c r="D665" s="473"/>
      <c r="E665" s="465"/>
      <c r="F665" s="465"/>
    </row>
    <row r="666" spans="1:11" ht="27" customHeight="1">
      <c r="A666" s="460"/>
      <c r="B666" s="486" t="s">
        <v>1558</v>
      </c>
      <c r="C666" s="472"/>
      <c r="D666" s="473"/>
      <c r="E666" s="464"/>
      <c r="F666" s="465"/>
    </row>
    <row r="667" spans="1:11" ht="15">
      <c r="A667" s="460"/>
      <c r="B667" s="466" t="s">
        <v>1559</v>
      </c>
      <c r="C667" s="467" t="s">
        <v>1428</v>
      </c>
      <c r="D667" s="468">
        <v>7</v>
      </c>
      <c r="E667" s="1103"/>
      <c r="F667" s="1103">
        <f>D667*E667</f>
        <v>0</v>
      </c>
      <c r="K667" s="322">
        <f>SUM(G667:J667)</f>
        <v>0</v>
      </c>
    </row>
    <row r="668" spans="1:11" ht="15" customHeight="1">
      <c r="A668" s="325"/>
      <c r="B668" s="466"/>
      <c r="C668" s="348"/>
      <c r="D668" s="348"/>
      <c r="E668" s="465"/>
      <c r="F668" s="415"/>
    </row>
    <row r="669" spans="1:11" ht="15.75" customHeight="1">
      <c r="A669" s="325"/>
      <c r="B669" s="413" t="s">
        <v>1522</v>
      </c>
      <c r="C669" s="327"/>
      <c r="D669" s="415"/>
      <c r="E669" s="465"/>
      <c r="F669" s="465"/>
    </row>
    <row r="670" spans="1:11" ht="15" customHeight="1">
      <c r="A670" s="325"/>
      <c r="B670" s="461"/>
      <c r="C670" s="472"/>
      <c r="D670" s="473"/>
      <c r="E670" s="465"/>
      <c r="F670" s="465"/>
    </row>
    <row r="671" spans="1:11" ht="25.5" customHeight="1">
      <c r="A671" s="460"/>
      <c r="B671" s="486" t="s">
        <v>1523</v>
      </c>
      <c r="C671" s="487"/>
      <c r="D671" s="473"/>
      <c r="E671" s="464"/>
      <c r="F671" s="465"/>
    </row>
    <row r="672" spans="1:11" ht="15">
      <c r="A672" s="460"/>
      <c r="B672" s="466" t="s">
        <v>1524</v>
      </c>
      <c r="C672" s="488" t="s">
        <v>335</v>
      </c>
      <c r="D672" s="468">
        <v>80</v>
      </c>
      <c r="E672" s="1103"/>
      <c r="F672" s="1103">
        <f>D672*E672</f>
        <v>0</v>
      </c>
      <c r="K672" s="322">
        <f>SUM(G672:J672)</f>
        <v>0</v>
      </c>
    </row>
    <row r="673" spans="1:11" ht="15.75" customHeight="1">
      <c r="A673" s="325"/>
      <c r="B673" s="489"/>
      <c r="C673" s="348"/>
      <c r="D673" s="348"/>
      <c r="E673" s="465"/>
      <c r="F673" s="415"/>
    </row>
    <row r="674" spans="1:11" ht="15.75" customHeight="1">
      <c r="A674" s="325"/>
      <c r="B674" s="413" t="s">
        <v>1525</v>
      </c>
      <c r="C674" s="327"/>
      <c r="D674" s="415"/>
      <c r="E674" s="464"/>
      <c r="F674" s="465"/>
    </row>
    <row r="675" spans="1:11" ht="15" customHeight="1">
      <c r="A675" s="325"/>
      <c r="B675" s="461"/>
      <c r="C675" s="472"/>
      <c r="D675" s="473"/>
      <c r="E675" s="465"/>
      <c r="F675" s="415"/>
    </row>
    <row r="676" spans="1:11" ht="25.5" customHeight="1">
      <c r="A676" s="460"/>
      <c r="B676" s="486" t="s">
        <v>1526</v>
      </c>
      <c r="C676" s="487"/>
      <c r="D676" s="473"/>
      <c r="E676" s="464"/>
      <c r="F676" s="465"/>
    </row>
    <row r="677" spans="1:11" ht="15">
      <c r="A677" s="460"/>
      <c r="B677" s="466" t="s">
        <v>1527</v>
      </c>
      <c r="C677" s="488" t="s">
        <v>74</v>
      </c>
      <c r="D677" s="468">
        <v>200</v>
      </c>
      <c r="E677" s="1103"/>
      <c r="F677" s="1103">
        <f>D677*E677</f>
        <v>0</v>
      </c>
      <c r="K677" s="322">
        <f>SUM(G677:J677)</f>
        <v>0</v>
      </c>
    </row>
    <row r="678" spans="1:11" ht="15" customHeight="1">
      <c r="A678" s="325"/>
      <c r="B678" s="485"/>
      <c r="C678" s="348"/>
      <c r="D678" s="348"/>
      <c r="E678" s="465"/>
      <c r="F678" s="465"/>
    </row>
    <row r="679" spans="1:11" ht="15" customHeight="1">
      <c r="A679" s="460"/>
      <c r="B679" s="490" t="s">
        <v>1528</v>
      </c>
      <c r="C679" s="483"/>
      <c r="D679" s="473"/>
      <c r="E679" s="464"/>
      <c r="F679" s="465"/>
    </row>
    <row r="680" spans="1:11" ht="15">
      <c r="A680" s="460"/>
      <c r="B680" s="475" t="s">
        <v>1529</v>
      </c>
      <c r="C680" s="484" t="s">
        <v>1292</v>
      </c>
      <c r="D680" s="468">
        <v>25</v>
      </c>
      <c r="E680" s="1103"/>
      <c r="F680" s="1103">
        <f>D680*E680</f>
        <v>0</v>
      </c>
      <c r="K680" s="322">
        <f>SUM(G680:J680)</f>
        <v>0</v>
      </c>
    </row>
    <row r="681" spans="1:11" ht="15" customHeight="1">
      <c r="A681" s="325"/>
      <c r="B681" s="485"/>
      <c r="C681" s="348"/>
      <c r="D681" s="348"/>
      <c r="E681" s="385"/>
      <c r="F681" s="385"/>
    </row>
    <row r="682" spans="1:11" ht="15" customHeight="1">
      <c r="A682" s="460"/>
      <c r="B682" s="490" t="s">
        <v>1530</v>
      </c>
      <c r="C682" s="472"/>
      <c r="D682" s="473"/>
      <c r="E682" s="385"/>
      <c r="F682" s="385"/>
    </row>
    <row r="683" spans="1:11" ht="15">
      <c r="A683" s="460"/>
      <c r="B683" s="475" t="s">
        <v>1531</v>
      </c>
      <c r="C683" s="467" t="s">
        <v>1292</v>
      </c>
      <c r="D683" s="468">
        <v>45</v>
      </c>
      <c r="E683" s="1103"/>
      <c r="F683" s="1103">
        <f>D683*E683</f>
        <v>0</v>
      </c>
      <c r="K683" s="322">
        <f>SUM(G683:J683)</f>
        <v>0</v>
      </c>
    </row>
    <row r="684" spans="1:11" ht="15" customHeight="1">
      <c r="A684" s="325"/>
      <c r="B684" s="466"/>
      <c r="C684" s="348"/>
      <c r="D684" s="348"/>
      <c r="E684" s="385"/>
      <c r="F684" s="385"/>
    </row>
    <row r="685" spans="1:11" ht="15" customHeight="1">
      <c r="A685" s="325"/>
      <c r="B685" s="454"/>
      <c r="C685" s="327"/>
      <c r="D685" s="415"/>
      <c r="E685" s="385"/>
      <c r="F685" s="385"/>
    </row>
    <row r="686" spans="1:11" ht="15" customHeight="1">
      <c r="A686" s="305"/>
      <c r="B686" s="491" t="s">
        <v>1532</v>
      </c>
      <c r="C686" s="313"/>
      <c r="D686" s="289"/>
      <c r="E686" s="312"/>
      <c r="F686" s="312"/>
    </row>
    <row r="687" spans="1:11" ht="15" customHeight="1">
      <c r="A687" s="305"/>
      <c r="B687" s="492" t="s">
        <v>1533</v>
      </c>
      <c r="C687" s="340"/>
      <c r="D687" s="289"/>
      <c r="E687" s="312"/>
      <c r="F687" s="312"/>
    </row>
    <row r="688" spans="1:11" ht="114" customHeight="1">
      <c r="A688" s="305"/>
      <c r="B688" s="493" t="s">
        <v>1534</v>
      </c>
      <c r="C688" s="313"/>
      <c r="D688" s="289"/>
      <c r="E688" s="312"/>
      <c r="F688" s="312"/>
    </row>
    <row r="689" spans="1:11" ht="15.75" customHeight="1">
      <c r="A689" s="305"/>
      <c r="B689" s="333" t="s">
        <v>1535</v>
      </c>
      <c r="C689" s="313"/>
      <c r="D689" s="289"/>
      <c r="E689" s="312"/>
      <c r="F689" s="318">
        <f>SUM(F627:F688)</f>
        <v>0</v>
      </c>
    </row>
    <row r="690" spans="1:11" ht="15" customHeight="1">
      <c r="A690" s="305"/>
      <c r="B690" s="337"/>
      <c r="C690" s="313"/>
      <c r="D690" s="289"/>
      <c r="E690" s="312"/>
      <c r="F690" s="312"/>
    </row>
    <row r="691" spans="1:11" ht="15" customHeight="1">
      <c r="A691" s="305"/>
      <c r="B691" s="337"/>
      <c r="C691" s="313"/>
      <c r="D691" s="289"/>
      <c r="E691" s="312"/>
      <c r="F691" s="312"/>
    </row>
    <row r="692" spans="1:11" ht="15.75" customHeight="1">
      <c r="A692" s="308" t="s">
        <v>1536</v>
      </c>
      <c r="B692" s="319" t="s">
        <v>1537</v>
      </c>
      <c r="C692" s="313"/>
      <c r="D692" s="311"/>
      <c r="E692" s="312"/>
      <c r="F692" s="312"/>
    </row>
    <row r="693" spans="1:11" ht="15" customHeight="1">
      <c r="A693" s="494"/>
      <c r="B693" s="306"/>
      <c r="C693" s="313"/>
      <c r="D693" s="311"/>
      <c r="E693" s="312"/>
      <c r="F693" s="312"/>
    </row>
    <row r="694" spans="1:11" ht="75" customHeight="1">
      <c r="A694" s="305">
        <v>1</v>
      </c>
      <c r="B694" s="306" t="s">
        <v>1538</v>
      </c>
      <c r="C694" s="313"/>
      <c r="D694" s="311"/>
      <c r="E694" s="312"/>
      <c r="F694" s="318"/>
    </row>
    <row r="695" spans="1:11" ht="15.75">
      <c r="A695" s="349"/>
      <c r="B695" s="333" t="s">
        <v>1539</v>
      </c>
      <c r="C695" s="313" t="s">
        <v>1292</v>
      </c>
      <c r="D695" s="311">
        <v>1</v>
      </c>
      <c r="E695" s="1103"/>
      <c r="F695" s="1103">
        <f>D695*E695</f>
        <v>0</v>
      </c>
      <c r="K695" s="322">
        <f>SUM(G695:J695)</f>
        <v>0</v>
      </c>
    </row>
    <row r="696" spans="1:11" ht="15.75" customHeight="1">
      <c r="A696" s="305"/>
      <c r="B696" s="319"/>
      <c r="C696" s="313"/>
      <c r="D696" s="311"/>
      <c r="E696" s="312"/>
      <c r="F696" s="312"/>
    </row>
    <row r="697" spans="1:11" ht="15.75" customHeight="1">
      <c r="A697" s="308" t="s">
        <v>1540</v>
      </c>
      <c r="B697" s="319" t="s">
        <v>1541</v>
      </c>
      <c r="C697" s="313"/>
      <c r="D697" s="311"/>
      <c r="E697" s="312"/>
      <c r="F697" s="312"/>
    </row>
    <row r="698" spans="1:11" ht="15" customHeight="1">
      <c r="A698" s="305"/>
      <c r="B698" s="306"/>
      <c r="C698" s="313"/>
      <c r="D698" s="311"/>
      <c r="E698" s="312"/>
      <c r="F698" s="312"/>
    </row>
    <row r="699" spans="1:11" ht="60" customHeight="1">
      <c r="A699" s="305">
        <v>1</v>
      </c>
      <c r="B699" s="306" t="s">
        <v>1542</v>
      </c>
      <c r="C699" s="313"/>
      <c r="D699" s="311"/>
      <c r="E699" s="312"/>
      <c r="F699" s="312"/>
    </row>
    <row r="700" spans="1:11" ht="15.75">
      <c r="A700" s="305"/>
      <c r="B700" s="333" t="s">
        <v>1543</v>
      </c>
      <c r="C700" s="313" t="s">
        <v>1292</v>
      </c>
      <c r="D700" s="311">
        <v>1</v>
      </c>
      <c r="E700" s="1103"/>
      <c r="F700" s="1103">
        <f>D700*E700</f>
        <v>0</v>
      </c>
      <c r="K700" s="322">
        <f>SUM(G700:J700)</f>
        <v>0</v>
      </c>
    </row>
    <row r="701" spans="1:11" ht="15.75" customHeight="1">
      <c r="A701" s="305"/>
      <c r="B701" s="319"/>
      <c r="C701" s="313"/>
      <c r="D701" s="311"/>
      <c r="E701" s="312"/>
      <c r="F701" s="312"/>
    </row>
    <row r="702" spans="1:11" ht="31.5" customHeight="1">
      <c r="A702" s="349"/>
      <c r="B702" s="319" t="s">
        <v>1544</v>
      </c>
      <c r="C702" s="313"/>
      <c r="D702" s="311"/>
      <c r="E702" s="312"/>
      <c r="F702" s="312"/>
    </row>
    <row r="703" spans="1:11" ht="15" customHeight="1">
      <c r="A703" s="305"/>
      <c r="B703" s="306"/>
      <c r="C703" s="313"/>
      <c r="D703" s="311"/>
      <c r="E703" s="312"/>
      <c r="F703" s="312"/>
    </row>
    <row r="704" spans="1:11" ht="15.75" customHeight="1">
      <c r="A704" s="308" t="s">
        <v>1235</v>
      </c>
      <c r="B704" s="1386" t="s">
        <v>1236</v>
      </c>
      <c r="C704" s="1387"/>
      <c r="D704" s="1387"/>
      <c r="E704" s="1388"/>
      <c r="F704" s="312">
        <f>F234</f>
        <v>0</v>
      </c>
    </row>
    <row r="705" spans="1:6" ht="15.75" customHeight="1">
      <c r="A705" s="308" t="s">
        <v>1245</v>
      </c>
      <c r="B705" s="1386" t="s">
        <v>1246</v>
      </c>
      <c r="C705" s="1387"/>
      <c r="D705" s="1387"/>
      <c r="E705" s="1388"/>
      <c r="F705" s="312">
        <f>F259</f>
        <v>0</v>
      </c>
    </row>
    <row r="706" spans="1:6" ht="31.5" customHeight="1">
      <c r="A706" s="308" t="s">
        <v>1265</v>
      </c>
      <c r="B706" s="1386" t="s">
        <v>1545</v>
      </c>
      <c r="C706" s="1387"/>
      <c r="D706" s="1387"/>
      <c r="E706" s="1388"/>
      <c r="F706" s="312">
        <f>F276</f>
        <v>0</v>
      </c>
    </row>
    <row r="707" spans="1:6" ht="15.75" customHeight="1">
      <c r="A707" s="308" t="s">
        <v>1277</v>
      </c>
      <c r="B707" s="1386" t="s">
        <v>1546</v>
      </c>
      <c r="C707" s="1387"/>
      <c r="D707" s="1387"/>
      <c r="E707" s="1388"/>
      <c r="F707" s="312">
        <f>F297</f>
        <v>0</v>
      </c>
    </row>
    <row r="708" spans="1:6" ht="15.75" customHeight="1">
      <c r="A708" s="308" t="s">
        <v>1296</v>
      </c>
      <c r="B708" s="1410" t="s">
        <v>1547</v>
      </c>
      <c r="C708" s="1411"/>
      <c r="D708" s="1411"/>
      <c r="E708" s="1412"/>
      <c r="F708" s="312">
        <f>F327</f>
        <v>0</v>
      </c>
    </row>
    <row r="709" spans="1:6" ht="15.75" customHeight="1">
      <c r="A709" s="308" t="s">
        <v>1318</v>
      </c>
      <c r="B709" s="1410" t="s">
        <v>1548</v>
      </c>
      <c r="C709" s="1411"/>
      <c r="D709" s="1411"/>
      <c r="E709" s="1412"/>
      <c r="F709" s="312">
        <f>F352</f>
        <v>0</v>
      </c>
    </row>
    <row r="710" spans="1:6" ht="15.75" customHeight="1">
      <c r="A710" s="308" t="s">
        <v>1329</v>
      </c>
      <c r="B710" s="1410" t="s">
        <v>1549</v>
      </c>
      <c r="C710" s="1411"/>
      <c r="D710" s="1411"/>
      <c r="E710" s="1412"/>
      <c r="F710" s="312">
        <f>F376</f>
        <v>0</v>
      </c>
    </row>
    <row r="711" spans="1:6" ht="15.75" customHeight="1">
      <c r="A711" s="308"/>
      <c r="B711" s="1410" t="s">
        <v>1342</v>
      </c>
      <c r="C711" s="1411"/>
      <c r="D711" s="1411"/>
      <c r="E711" s="1412"/>
      <c r="F711" s="312">
        <f>F402</f>
        <v>0</v>
      </c>
    </row>
    <row r="712" spans="1:6" ht="23.25" customHeight="1">
      <c r="A712" s="308" t="s">
        <v>1341</v>
      </c>
      <c r="B712" s="1386" t="s">
        <v>1550</v>
      </c>
      <c r="C712" s="1387"/>
      <c r="D712" s="1387"/>
      <c r="E712" s="1388"/>
      <c r="F712" s="312">
        <f>F414</f>
        <v>0</v>
      </c>
    </row>
    <row r="713" spans="1:6" ht="15.75" customHeight="1">
      <c r="A713" s="308" t="s">
        <v>1359</v>
      </c>
      <c r="B713" s="1386" t="s">
        <v>1551</v>
      </c>
      <c r="C713" s="1387"/>
      <c r="D713" s="1387"/>
      <c r="E713" s="1388"/>
      <c r="F713" s="312">
        <f>F621</f>
        <v>0</v>
      </c>
    </row>
    <row r="714" spans="1:6" ht="15.75" customHeight="1">
      <c r="A714" s="308" t="s">
        <v>1366</v>
      </c>
      <c r="B714" s="1386" t="s">
        <v>1496</v>
      </c>
      <c r="C714" s="1387"/>
      <c r="D714" s="1387"/>
      <c r="E714" s="1388"/>
      <c r="F714" s="312">
        <f>F689</f>
        <v>0</v>
      </c>
    </row>
    <row r="715" spans="1:6" ht="15.75" customHeight="1">
      <c r="A715" s="308" t="s">
        <v>1536</v>
      </c>
      <c r="B715" s="1386" t="s">
        <v>1552</v>
      </c>
      <c r="C715" s="1387"/>
      <c r="D715" s="1387"/>
      <c r="E715" s="1388"/>
      <c r="F715" s="312">
        <f>F695</f>
        <v>0</v>
      </c>
    </row>
    <row r="716" spans="1:6" ht="16.5" customHeight="1" thickBot="1">
      <c r="A716" s="308" t="s">
        <v>1540</v>
      </c>
      <c r="B716" s="1444" t="s">
        <v>1541</v>
      </c>
      <c r="C716" s="1445"/>
      <c r="D716" s="1445"/>
      <c r="E716" s="1446"/>
      <c r="F716" s="498">
        <f>F700</f>
        <v>0</v>
      </c>
    </row>
    <row r="717" spans="1:6" ht="15.75" customHeight="1" thickTop="1">
      <c r="A717" s="349"/>
      <c r="B717" s="1398" t="s">
        <v>1686</v>
      </c>
      <c r="C717" s="1398"/>
      <c r="D717" s="1398"/>
      <c r="E717" s="1398"/>
      <c r="F717" s="744"/>
    </row>
    <row r="718" spans="1:6" ht="15.75" customHeight="1">
      <c r="B718" s="1399" t="s">
        <v>1553</v>
      </c>
      <c r="C718" s="1400"/>
      <c r="D718" s="1400"/>
      <c r="E718" s="1401"/>
      <c r="F718" s="745"/>
    </row>
    <row r="719" spans="1:6">
      <c r="B719" s="1291"/>
    </row>
    <row r="720" spans="1:6">
      <c r="B720" s="1291"/>
    </row>
    <row r="721" spans="2:2">
      <c r="B721" s="1291"/>
    </row>
    <row r="722" spans="2:2">
      <c r="B722" s="1291"/>
    </row>
    <row r="723" spans="2:2">
      <c r="B723" s="1291"/>
    </row>
    <row r="724" spans="2:2">
      <c r="B724" s="1291"/>
    </row>
    <row r="725" spans="2:2">
      <c r="B725" s="1291"/>
    </row>
    <row r="726" spans="2:2">
      <c r="B726" s="1291"/>
    </row>
    <row r="727" spans="2:2">
      <c r="B727" s="1291"/>
    </row>
    <row r="728" spans="2:2">
      <c r="B728" s="1291"/>
    </row>
    <row r="729" spans="2:2">
      <c r="B729" s="1291"/>
    </row>
    <row r="730" spans="2:2">
      <c r="B730" s="1291"/>
    </row>
    <row r="731" spans="2:2">
      <c r="B731" s="1291"/>
    </row>
    <row r="732" spans="2:2">
      <c r="B732" s="1291"/>
    </row>
    <row r="733" spans="2:2">
      <c r="B733" s="1291"/>
    </row>
    <row r="734" spans="2:2">
      <c r="B734" s="1291"/>
    </row>
    <row r="735" spans="2:2">
      <c r="B735" s="1291"/>
    </row>
    <row r="736" spans="2:2">
      <c r="B736" s="1291"/>
    </row>
    <row r="737" spans="2:2">
      <c r="B737" s="1291"/>
    </row>
    <row r="738" spans="2:2">
      <c r="B738" s="1291"/>
    </row>
    <row r="739" spans="2:2">
      <c r="B739" s="1291"/>
    </row>
    <row r="740" spans="2:2">
      <c r="B740" s="1291"/>
    </row>
    <row r="741" spans="2:2">
      <c r="B741" s="1291"/>
    </row>
    <row r="742" spans="2:2">
      <c r="B742" s="1291"/>
    </row>
    <row r="743" spans="2:2">
      <c r="B743" s="1291"/>
    </row>
    <row r="744" spans="2:2">
      <c r="B744" s="1291"/>
    </row>
    <row r="745" spans="2:2">
      <c r="B745" s="1291"/>
    </row>
    <row r="746" spans="2:2">
      <c r="B746" s="1291"/>
    </row>
    <row r="747" spans="2:2">
      <c r="B747" s="1291"/>
    </row>
    <row r="748" spans="2:2">
      <c r="B748" s="1291"/>
    </row>
    <row r="749" spans="2:2">
      <c r="B749" s="1291"/>
    </row>
    <row r="750" spans="2:2">
      <c r="B750" s="1291"/>
    </row>
    <row r="751" spans="2:2">
      <c r="B751" s="1291"/>
    </row>
    <row r="752" spans="2:2">
      <c r="B752" s="1291"/>
    </row>
    <row r="753" spans="2:2">
      <c r="B753" s="1291"/>
    </row>
    <row r="754" spans="2:2">
      <c r="B754" s="1291"/>
    </row>
    <row r="755" spans="2:2">
      <c r="B755" s="1291"/>
    </row>
    <row r="756" spans="2:2">
      <c r="B756" s="1291"/>
    </row>
    <row r="757" spans="2:2">
      <c r="B757" s="1291"/>
    </row>
    <row r="758" spans="2:2">
      <c r="B758" s="1291"/>
    </row>
    <row r="759" spans="2:2">
      <c r="B759" s="1291"/>
    </row>
    <row r="760" spans="2:2">
      <c r="B760" s="1291"/>
    </row>
    <row r="761" spans="2:2">
      <c r="B761" s="1291"/>
    </row>
    <row r="762" spans="2:2">
      <c r="B762" s="1291"/>
    </row>
    <row r="763" spans="2:2">
      <c r="B763" s="1291"/>
    </row>
    <row r="764" spans="2:2">
      <c r="B764" s="1291"/>
    </row>
    <row r="765" spans="2:2">
      <c r="B765" s="1291"/>
    </row>
    <row r="766" spans="2:2">
      <c r="B766" s="1291"/>
    </row>
    <row r="767" spans="2:2">
      <c r="B767" s="1291"/>
    </row>
    <row r="768" spans="2:2">
      <c r="B768" s="1291"/>
    </row>
    <row r="769" spans="2:2">
      <c r="B769" s="1291"/>
    </row>
    <row r="770" spans="2:2">
      <c r="B770" s="1291"/>
    </row>
    <row r="771" spans="2:2">
      <c r="B771" s="1291"/>
    </row>
    <row r="772" spans="2:2">
      <c r="B772" s="1291"/>
    </row>
    <row r="773" spans="2:2">
      <c r="B773" s="1291"/>
    </row>
    <row r="774" spans="2:2">
      <c r="B774" s="1291"/>
    </row>
    <row r="775" spans="2:2">
      <c r="B775" s="1291"/>
    </row>
    <row r="776" spans="2:2">
      <c r="B776" s="1291"/>
    </row>
    <row r="777" spans="2:2">
      <c r="B777" s="1291"/>
    </row>
    <row r="778" spans="2:2">
      <c r="B778" s="1291"/>
    </row>
    <row r="779" spans="2:2">
      <c r="B779" s="1291"/>
    </row>
    <row r="780" spans="2:2">
      <c r="B780" s="1291"/>
    </row>
    <row r="781" spans="2:2">
      <c r="B781" s="1291"/>
    </row>
    <row r="782" spans="2:2">
      <c r="B782" s="1291"/>
    </row>
    <row r="783" spans="2:2">
      <c r="B783" s="1291"/>
    </row>
    <row r="784" spans="2:2">
      <c r="B784" s="1291"/>
    </row>
  </sheetData>
  <pageMargins left="0.7" right="0.7" top="0.75" bottom="0.75" header="0.3" footer="0.3"/>
  <pageSetup paperSize="9" scale="60" orientation="portrait" r:id="rId1"/>
  <rowBreaks count="18" manualBreakCount="18">
    <brk id="13" max="16383" man="1"/>
    <brk id="33" max="5" man="1"/>
    <brk id="44" max="5" man="1"/>
    <brk id="52" max="5" man="1"/>
    <brk id="74" max="5" man="1"/>
    <brk id="94" max="5" man="1"/>
    <brk id="124" max="5" man="1"/>
    <brk id="143" max="5" man="1"/>
    <brk id="181" max="5" man="1"/>
    <brk id="259" max="5" man="1"/>
    <brk id="297" max="5" man="1"/>
    <brk id="358" max="5" man="1"/>
    <brk id="445" max="5" man="1"/>
    <brk id="504" max="5" man="1"/>
    <brk id="546" max="5" man="1"/>
    <brk id="589" max="5" man="1"/>
    <brk id="621" max="5" man="1"/>
    <brk id="689"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669"/>
  <sheetViews>
    <sheetView view="pageBreakPreview" topLeftCell="A94" zoomScale="93" zoomScaleNormal="100" zoomScaleSheetLayoutView="93" workbookViewId="0">
      <selection activeCell="I662" sqref="I662"/>
    </sheetView>
  </sheetViews>
  <sheetFormatPr defaultRowHeight="14.25"/>
  <cols>
    <col min="2" max="2" width="31.25" customWidth="1"/>
  </cols>
  <sheetData>
    <row r="1" spans="1:6" ht="15">
      <c r="A1" s="103" t="s">
        <v>749</v>
      </c>
      <c r="B1" s="104"/>
      <c r="C1" s="104"/>
      <c r="D1" s="104"/>
      <c r="E1" s="104"/>
      <c r="F1" s="105"/>
    </row>
    <row r="2" spans="1:6" ht="28.5">
      <c r="A2" s="106" t="s">
        <v>3</v>
      </c>
      <c r="B2" s="107" t="s">
        <v>3</v>
      </c>
      <c r="C2" s="108" t="s">
        <v>157</v>
      </c>
      <c r="D2" s="108" t="s">
        <v>158</v>
      </c>
      <c r="E2" s="108"/>
      <c r="F2" s="109" t="s">
        <v>159</v>
      </c>
    </row>
    <row r="3" spans="1:6" ht="19.5" customHeight="1">
      <c r="A3" s="110"/>
      <c r="B3" s="111" t="s">
        <v>4</v>
      </c>
      <c r="C3" s="112"/>
      <c r="D3" s="112"/>
      <c r="E3" s="112"/>
      <c r="F3" s="113"/>
    </row>
    <row r="4" spans="1:6" ht="15">
      <c r="A4" s="114"/>
      <c r="B4" s="73" t="s">
        <v>700</v>
      </c>
      <c r="C4" s="892"/>
      <c r="D4" s="892"/>
      <c r="E4" s="892"/>
      <c r="F4" s="115"/>
    </row>
    <row r="5" spans="1:6" ht="85.5">
      <c r="A5" s="70">
        <v>1</v>
      </c>
      <c r="B5" s="880" t="s">
        <v>0</v>
      </c>
      <c r="C5" s="880" t="s">
        <v>2</v>
      </c>
      <c r="D5" s="880">
        <v>2.81</v>
      </c>
      <c r="E5" s="1103"/>
      <c r="F5" s="1103">
        <f>D5*E5</f>
        <v>0</v>
      </c>
    </row>
    <row r="6" spans="1:6" ht="16.5">
      <c r="A6" s="70"/>
      <c r="B6" s="880" t="s">
        <v>54</v>
      </c>
      <c r="C6" s="880"/>
      <c r="D6" s="880"/>
      <c r="E6" s="892"/>
      <c r="F6" s="115"/>
    </row>
    <row r="7" spans="1:6" ht="15" customHeight="1">
      <c r="A7" s="70"/>
      <c r="B7" s="880" t="s">
        <v>701</v>
      </c>
      <c r="C7" s="880"/>
      <c r="D7" s="880"/>
      <c r="E7" s="892"/>
      <c r="F7" s="115"/>
    </row>
    <row r="8" spans="1:6" ht="42.75">
      <c r="A8" s="70">
        <v>2</v>
      </c>
      <c r="B8" s="880" t="s">
        <v>6</v>
      </c>
      <c r="C8" s="880" t="s">
        <v>2</v>
      </c>
      <c r="D8" s="880">
        <v>0.24</v>
      </c>
      <c r="E8" s="1103"/>
      <c r="F8" s="1103">
        <f>D8*E8</f>
        <v>0</v>
      </c>
    </row>
    <row r="9" spans="1:6" ht="16.5">
      <c r="A9" s="70"/>
      <c r="B9" s="880" t="s">
        <v>587</v>
      </c>
      <c r="C9" s="880"/>
      <c r="D9" s="880"/>
      <c r="E9" s="892"/>
      <c r="F9" s="115"/>
    </row>
    <row r="10" spans="1:6" ht="15" customHeight="1">
      <c r="A10" s="70"/>
      <c r="B10" s="880" t="s">
        <v>588</v>
      </c>
      <c r="C10" s="880"/>
      <c r="D10" s="880"/>
      <c r="E10" s="892"/>
      <c r="F10" s="115"/>
    </row>
    <row r="11" spans="1:6" ht="42.75">
      <c r="A11" s="70">
        <v>3</v>
      </c>
      <c r="B11" s="880" t="s">
        <v>153</v>
      </c>
      <c r="C11" s="880" t="s">
        <v>15</v>
      </c>
      <c r="D11" s="880">
        <v>3.08</v>
      </c>
      <c r="E11" s="1103"/>
      <c r="F11" s="1103">
        <f>D11*E11</f>
        <v>0</v>
      </c>
    </row>
    <row r="12" spans="1:6" ht="30.75">
      <c r="A12" s="70"/>
      <c r="B12" s="880" t="s">
        <v>702</v>
      </c>
      <c r="C12" s="880"/>
      <c r="D12" s="880"/>
      <c r="E12" s="892"/>
      <c r="F12" s="115"/>
    </row>
    <row r="13" spans="1:6" ht="15">
      <c r="A13" s="114"/>
      <c r="B13" s="893" t="s">
        <v>8</v>
      </c>
      <c r="C13" s="893"/>
      <c r="D13" s="892"/>
      <c r="E13" s="892"/>
      <c r="F13" s="115">
        <f>SUM(F5:F12)</f>
        <v>0</v>
      </c>
    </row>
    <row r="14" spans="1:6" ht="30" customHeight="1">
      <c r="A14" s="114"/>
      <c r="B14" s="893" t="s">
        <v>9</v>
      </c>
      <c r="C14" s="893"/>
      <c r="D14" s="892"/>
      <c r="E14" s="892"/>
      <c r="F14" s="115"/>
    </row>
    <row r="15" spans="1:6" ht="57" customHeight="1">
      <c r="A15" s="114"/>
      <c r="B15" s="880" t="s">
        <v>597</v>
      </c>
      <c r="C15" s="880"/>
      <c r="D15" s="892"/>
      <c r="E15" s="892"/>
      <c r="F15" s="115"/>
    </row>
    <row r="16" spans="1:6" ht="99.75">
      <c r="A16" s="70">
        <v>1</v>
      </c>
      <c r="B16" s="880" t="s">
        <v>11</v>
      </c>
      <c r="C16" s="92"/>
      <c r="D16" s="880">
        <v>0</v>
      </c>
      <c r="E16" s="892"/>
      <c r="F16" s="115"/>
    </row>
    <row r="17" spans="1:6" ht="15" customHeight="1">
      <c r="A17" s="70"/>
      <c r="B17" s="880" t="s">
        <v>12</v>
      </c>
      <c r="C17" s="880" t="s">
        <v>201</v>
      </c>
      <c r="D17" s="880"/>
      <c r="E17" s="892"/>
      <c r="F17" s="115"/>
    </row>
    <row r="18" spans="1:6" ht="85.5">
      <c r="A18" s="70">
        <v>2</v>
      </c>
      <c r="B18" s="880" t="s">
        <v>14</v>
      </c>
      <c r="C18" s="880" t="s">
        <v>15</v>
      </c>
      <c r="D18" s="880">
        <v>0</v>
      </c>
      <c r="E18" s="892"/>
      <c r="F18" s="115"/>
    </row>
    <row r="19" spans="1:6" ht="15" customHeight="1">
      <c r="A19" s="70"/>
      <c r="B19" s="880" t="s">
        <v>12</v>
      </c>
      <c r="C19" s="880"/>
      <c r="D19" s="880"/>
      <c r="E19" s="892"/>
      <c r="F19" s="115"/>
    </row>
    <row r="20" spans="1:6" ht="30">
      <c r="A20" s="114"/>
      <c r="B20" s="893" t="s">
        <v>16</v>
      </c>
      <c r="C20" s="851"/>
      <c r="D20" s="892"/>
      <c r="E20" s="892"/>
      <c r="F20" s="115">
        <f>SUM(F15:F18)</f>
        <v>0</v>
      </c>
    </row>
    <row r="21" spans="1:6" ht="15">
      <c r="A21" s="114"/>
      <c r="B21" s="893" t="s">
        <v>17</v>
      </c>
      <c r="C21" s="893"/>
      <c r="D21" s="892"/>
      <c r="E21" s="892"/>
      <c r="F21" s="115"/>
    </row>
    <row r="22" spans="1:6" ht="85.5">
      <c r="A22" s="70">
        <v>1</v>
      </c>
      <c r="B22" s="880" t="s">
        <v>703</v>
      </c>
      <c r="C22" s="880" t="s">
        <v>15</v>
      </c>
      <c r="D22" s="880">
        <v>17.649999999999999</v>
      </c>
      <c r="E22" s="1103"/>
      <c r="F22" s="1103">
        <f>D22*E22</f>
        <v>0</v>
      </c>
    </row>
    <row r="23" spans="1:6" ht="15">
      <c r="A23" s="70"/>
      <c r="B23" s="880" t="s">
        <v>704</v>
      </c>
      <c r="C23" s="880"/>
      <c r="D23" s="880"/>
      <c r="E23" s="892"/>
      <c r="F23" s="115"/>
    </row>
    <row r="24" spans="1:6" ht="85.5">
      <c r="A24" s="70">
        <v>2</v>
      </c>
      <c r="B24" s="880" t="s">
        <v>24</v>
      </c>
      <c r="C24" s="880" t="s">
        <v>201</v>
      </c>
      <c r="D24" s="880">
        <v>2</v>
      </c>
      <c r="E24" s="1103"/>
      <c r="F24" s="1103">
        <f>D24*E24</f>
        <v>0</v>
      </c>
    </row>
    <row r="25" spans="1:6" ht="28.5">
      <c r="A25" s="70"/>
      <c r="B25" s="880" t="s">
        <v>25</v>
      </c>
      <c r="C25" s="880"/>
      <c r="D25" s="880"/>
      <c r="E25" s="892"/>
      <c r="F25" s="115"/>
    </row>
    <row r="26" spans="1:6" ht="28.5">
      <c r="A26" s="70">
        <v>3</v>
      </c>
      <c r="B26" s="880" t="s">
        <v>28</v>
      </c>
      <c r="C26" s="880" t="s">
        <v>201</v>
      </c>
      <c r="D26" s="880">
        <v>1</v>
      </c>
      <c r="E26" s="1103"/>
      <c r="F26" s="1103">
        <f>D26*E26</f>
        <v>0</v>
      </c>
    </row>
    <row r="27" spans="1:6" ht="28.5">
      <c r="A27" s="70"/>
      <c r="B27" s="880" t="s">
        <v>25</v>
      </c>
      <c r="C27" s="880"/>
      <c r="D27" s="880"/>
      <c r="E27" s="892"/>
      <c r="F27" s="115"/>
    </row>
    <row r="28" spans="1:6" ht="71.25">
      <c r="A28" s="70">
        <v>4</v>
      </c>
      <c r="B28" s="880" t="s">
        <v>705</v>
      </c>
      <c r="C28" s="880" t="s">
        <v>15</v>
      </c>
      <c r="D28" s="880">
        <v>17.649999999999999</v>
      </c>
      <c r="E28" s="1103"/>
      <c r="F28" s="1103">
        <f>D28*E28</f>
        <v>0</v>
      </c>
    </row>
    <row r="29" spans="1:6" ht="16.5">
      <c r="A29" s="70"/>
      <c r="B29" s="880" t="s">
        <v>706</v>
      </c>
      <c r="C29" s="880"/>
      <c r="D29" s="880"/>
      <c r="E29" s="892"/>
      <c r="F29" s="115"/>
    </row>
    <row r="30" spans="1:6" ht="128.25">
      <c r="A30" s="70">
        <v>5</v>
      </c>
      <c r="B30" s="880" t="s">
        <v>707</v>
      </c>
      <c r="C30" s="880" t="s">
        <v>15</v>
      </c>
      <c r="D30" s="880">
        <v>17.649999999999999</v>
      </c>
      <c r="E30" s="1103"/>
      <c r="F30" s="1103">
        <f>D30*E30</f>
        <v>0</v>
      </c>
    </row>
    <row r="31" spans="1:6" ht="16.5">
      <c r="A31" s="70"/>
      <c r="B31" s="880" t="s">
        <v>706</v>
      </c>
      <c r="C31" s="880"/>
      <c r="D31" s="880"/>
      <c r="E31" s="892"/>
      <c r="F31" s="115"/>
    </row>
    <row r="32" spans="1:6" ht="15" customHeight="1">
      <c r="A32" s="807" t="s">
        <v>31</v>
      </c>
      <c r="B32" s="760"/>
      <c r="C32" s="760"/>
      <c r="D32" s="760"/>
      <c r="E32" s="761"/>
      <c r="F32" s="115">
        <f>SUM(F22:F31)</f>
        <v>0</v>
      </c>
    </row>
    <row r="33" spans="1:6" ht="15" customHeight="1">
      <c r="A33" s="807" t="s">
        <v>51</v>
      </c>
      <c r="B33" s="760"/>
      <c r="C33" s="760"/>
      <c r="D33" s="760"/>
      <c r="E33" s="761"/>
      <c r="F33" s="115">
        <f>F32+F20+F13</f>
        <v>0</v>
      </c>
    </row>
    <row r="34" spans="1:6" ht="15" customHeight="1">
      <c r="A34" s="820" t="s">
        <v>562</v>
      </c>
      <c r="B34" s="775"/>
      <c r="C34" s="775"/>
      <c r="D34" s="775"/>
      <c r="E34" s="775"/>
      <c r="F34" s="946"/>
    </row>
    <row r="35" spans="1:6" ht="15" customHeight="1">
      <c r="A35" s="820" t="s">
        <v>522</v>
      </c>
      <c r="B35" s="775"/>
      <c r="C35" s="775"/>
      <c r="D35" s="775"/>
      <c r="E35" s="775"/>
      <c r="F35" s="946"/>
    </row>
    <row r="36" spans="1:6" ht="57" customHeight="1">
      <c r="A36" s="114"/>
      <c r="B36" s="880" t="s">
        <v>594</v>
      </c>
      <c r="C36" s="880"/>
      <c r="D36" s="892"/>
      <c r="E36" s="892"/>
      <c r="F36" s="115"/>
    </row>
    <row r="37" spans="1:6">
      <c r="A37" s="114"/>
      <c r="B37" s="880"/>
      <c r="C37" s="880"/>
      <c r="D37" s="892"/>
      <c r="E37" s="892"/>
      <c r="F37" s="115"/>
    </row>
    <row r="38" spans="1:6" ht="85.5">
      <c r="A38" s="70">
        <v>1</v>
      </c>
      <c r="B38" s="880" t="s">
        <v>595</v>
      </c>
      <c r="C38" s="880" t="s">
        <v>2</v>
      </c>
      <c r="D38" s="892"/>
      <c r="E38" s="892"/>
      <c r="F38" s="115"/>
    </row>
    <row r="39" spans="1:6" ht="16.5">
      <c r="A39" s="70"/>
      <c r="B39" s="880" t="s">
        <v>95</v>
      </c>
      <c r="C39" s="880"/>
      <c r="D39" s="892"/>
      <c r="E39" s="892"/>
      <c r="F39" s="115"/>
    </row>
    <row r="40" spans="1:6" ht="42.75">
      <c r="A40" s="70">
        <v>2</v>
      </c>
      <c r="B40" s="880" t="s">
        <v>6</v>
      </c>
      <c r="C40" s="880" t="s">
        <v>2</v>
      </c>
      <c r="D40" s="892"/>
      <c r="E40" s="892"/>
      <c r="F40" s="115"/>
    </row>
    <row r="41" spans="1:6" ht="16.5">
      <c r="A41" s="70"/>
      <c r="B41" s="880" t="s">
        <v>426</v>
      </c>
      <c r="C41" s="880"/>
      <c r="D41" s="892"/>
      <c r="E41" s="892"/>
      <c r="F41" s="115"/>
    </row>
    <row r="42" spans="1:6" ht="57">
      <c r="A42" s="70">
        <v>3</v>
      </c>
      <c r="B42" s="880" t="s">
        <v>708</v>
      </c>
      <c r="C42" s="880" t="s">
        <v>15</v>
      </c>
      <c r="D42" s="892"/>
      <c r="E42" s="892"/>
      <c r="F42" s="115"/>
    </row>
    <row r="43" spans="1:6" ht="16.5">
      <c r="A43" s="70"/>
      <c r="B43" s="880" t="s">
        <v>54</v>
      </c>
      <c r="C43" s="880"/>
      <c r="D43" s="892"/>
      <c r="E43" s="892"/>
      <c r="F43" s="115">
        <f>SUM(F36:F42)</f>
        <v>0</v>
      </c>
    </row>
    <row r="44" spans="1:6" ht="15" customHeight="1">
      <c r="A44" s="807" t="s">
        <v>59</v>
      </c>
      <c r="B44" s="760"/>
      <c r="C44" s="760"/>
      <c r="D44" s="760"/>
      <c r="E44" s="761"/>
      <c r="F44" s="115"/>
    </row>
    <row r="45" spans="1:6" ht="17.25" customHeight="1">
      <c r="A45" s="820" t="s">
        <v>60</v>
      </c>
      <c r="B45" s="775"/>
      <c r="C45" s="775"/>
      <c r="D45" s="775"/>
      <c r="E45" s="775"/>
      <c r="F45" s="946"/>
    </row>
    <row r="46" spans="1:6" ht="42" customHeight="1">
      <c r="A46" s="114"/>
      <c r="B46" s="880" t="s">
        <v>597</v>
      </c>
      <c r="C46" s="880"/>
      <c r="D46" s="892"/>
      <c r="E46" s="892"/>
      <c r="F46" s="115"/>
    </row>
    <row r="47" spans="1:6">
      <c r="A47" s="114"/>
      <c r="B47" s="880"/>
      <c r="C47" s="880"/>
      <c r="D47" s="892"/>
      <c r="E47" s="892"/>
      <c r="F47" s="115"/>
    </row>
    <row r="48" spans="1:6" ht="99.75">
      <c r="A48" s="70">
        <v>1</v>
      </c>
      <c r="B48" s="880" t="s">
        <v>62</v>
      </c>
      <c r="C48" s="92"/>
      <c r="D48" s="880">
        <v>2</v>
      </c>
      <c r="E48" s="1103"/>
      <c r="F48" s="1103">
        <f>D48*E48</f>
        <v>0</v>
      </c>
    </row>
    <row r="49" spans="1:6" ht="15" customHeight="1">
      <c r="A49" s="70"/>
      <c r="B49" s="880" t="s">
        <v>12</v>
      </c>
      <c r="C49" s="880" t="s">
        <v>201</v>
      </c>
      <c r="D49" s="880"/>
      <c r="E49" s="892"/>
      <c r="F49" s="115"/>
    </row>
    <row r="50" spans="1:6" ht="85.5">
      <c r="A50" s="70">
        <v>2</v>
      </c>
      <c r="B50" s="880" t="s">
        <v>63</v>
      </c>
      <c r="C50" s="880" t="s">
        <v>15</v>
      </c>
      <c r="D50" s="880">
        <v>0</v>
      </c>
      <c r="E50" s="1103"/>
      <c r="F50" s="1103">
        <f>D50*E50</f>
        <v>0</v>
      </c>
    </row>
    <row r="51" spans="1:6" ht="15" customHeight="1">
      <c r="A51" s="70"/>
      <c r="B51" s="880" t="s">
        <v>12</v>
      </c>
      <c r="C51" s="880"/>
      <c r="D51" s="880"/>
      <c r="E51" s="892"/>
      <c r="F51" s="115">
        <f>SUM(F46:F50)</f>
        <v>0</v>
      </c>
    </row>
    <row r="52" spans="1:6" ht="15" customHeight="1">
      <c r="A52" s="807" t="s">
        <v>66</v>
      </c>
      <c r="B52" s="760"/>
      <c r="C52" s="760"/>
      <c r="D52" s="760"/>
      <c r="E52" s="761"/>
      <c r="F52" s="115"/>
    </row>
    <row r="53" spans="1:6" ht="15" customHeight="1">
      <c r="A53" s="820" t="s">
        <v>526</v>
      </c>
      <c r="B53" s="775"/>
      <c r="C53" s="775"/>
      <c r="D53" s="775"/>
      <c r="E53" s="775"/>
      <c r="F53" s="946"/>
    </row>
    <row r="54" spans="1:6" ht="99.75">
      <c r="A54" s="70">
        <v>1</v>
      </c>
      <c r="B54" s="880" t="s">
        <v>598</v>
      </c>
      <c r="C54" s="880" t="s">
        <v>15</v>
      </c>
      <c r="D54" s="880">
        <v>2.5099999999999998</v>
      </c>
      <c r="E54" s="1103"/>
      <c r="F54" s="1103">
        <f t="shared" ref="F54:F63" si="0">D54*E54</f>
        <v>0</v>
      </c>
    </row>
    <row r="55" spans="1:6" ht="114">
      <c r="A55" s="70">
        <v>2</v>
      </c>
      <c r="B55" s="880" t="s">
        <v>709</v>
      </c>
      <c r="C55" s="880" t="s">
        <v>15</v>
      </c>
      <c r="D55" s="880">
        <v>4.63</v>
      </c>
      <c r="E55" s="1103"/>
      <c r="F55" s="1103">
        <f t="shared" si="0"/>
        <v>0</v>
      </c>
    </row>
    <row r="56" spans="1:6" ht="99.75">
      <c r="A56" s="70">
        <v>3</v>
      </c>
      <c r="B56" s="854" t="s">
        <v>710</v>
      </c>
      <c r="C56" s="880" t="s">
        <v>15</v>
      </c>
      <c r="D56" s="880">
        <v>8.1</v>
      </c>
      <c r="E56" s="1103"/>
      <c r="F56" s="1103">
        <f t="shared" si="0"/>
        <v>0</v>
      </c>
    </row>
    <row r="57" spans="1:6" ht="99.75">
      <c r="A57" s="70">
        <v>4</v>
      </c>
      <c r="B57" s="854" t="s">
        <v>600</v>
      </c>
      <c r="C57" s="880" t="s">
        <v>15</v>
      </c>
      <c r="D57" s="880">
        <v>1.55</v>
      </c>
      <c r="E57" s="1103"/>
      <c r="F57" s="1103">
        <f t="shared" si="0"/>
        <v>0</v>
      </c>
    </row>
    <row r="58" spans="1:6" ht="99.75">
      <c r="A58" s="70">
        <v>5</v>
      </c>
      <c r="B58" s="854" t="s">
        <v>106</v>
      </c>
      <c r="C58" s="880" t="s">
        <v>15</v>
      </c>
      <c r="D58" s="880">
        <v>9.7100000000000009</v>
      </c>
      <c r="E58" s="1103"/>
      <c r="F58" s="1103">
        <f t="shared" si="0"/>
        <v>0</v>
      </c>
    </row>
    <row r="59" spans="1:6" ht="57">
      <c r="A59" s="70">
        <v>6</v>
      </c>
      <c r="B59" s="880" t="s">
        <v>602</v>
      </c>
      <c r="C59" s="880" t="s">
        <v>15</v>
      </c>
      <c r="D59" s="880">
        <v>10</v>
      </c>
      <c r="E59" s="1103"/>
      <c r="F59" s="1103">
        <f t="shared" si="0"/>
        <v>0</v>
      </c>
    </row>
    <row r="60" spans="1:6" ht="28.5">
      <c r="A60" s="70">
        <v>7</v>
      </c>
      <c r="B60" s="880" t="s">
        <v>711</v>
      </c>
      <c r="C60" s="880" t="s">
        <v>201</v>
      </c>
      <c r="D60" s="880">
        <v>1</v>
      </c>
      <c r="E60" s="1103"/>
      <c r="F60" s="1103">
        <f t="shared" si="0"/>
        <v>0</v>
      </c>
    </row>
    <row r="61" spans="1:6" ht="42.75">
      <c r="A61" s="70">
        <v>8</v>
      </c>
      <c r="B61" s="880" t="s">
        <v>110</v>
      </c>
      <c r="C61" s="880" t="s">
        <v>201</v>
      </c>
      <c r="D61" s="880">
        <v>1</v>
      </c>
      <c r="E61" s="1103"/>
      <c r="F61" s="1103">
        <f t="shared" si="0"/>
        <v>0</v>
      </c>
    </row>
    <row r="62" spans="1:6" ht="42.75">
      <c r="A62" s="70">
        <v>9</v>
      </c>
      <c r="B62" s="880" t="s">
        <v>111</v>
      </c>
      <c r="C62" s="880" t="s">
        <v>201</v>
      </c>
      <c r="D62" s="880">
        <v>1</v>
      </c>
      <c r="E62" s="1103"/>
      <c r="F62" s="1103">
        <f t="shared" si="0"/>
        <v>0</v>
      </c>
    </row>
    <row r="63" spans="1:6" ht="28.5">
      <c r="A63" s="70">
        <v>10</v>
      </c>
      <c r="B63" s="854" t="s">
        <v>359</v>
      </c>
      <c r="C63" s="880" t="s">
        <v>201</v>
      </c>
      <c r="D63" s="880">
        <v>2</v>
      </c>
      <c r="E63" s="1103"/>
      <c r="F63" s="1103">
        <f t="shared" si="0"/>
        <v>0</v>
      </c>
    </row>
    <row r="64" spans="1:6" ht="33.75" customHeight="1">
      <c r="A64" s="70">
        <v>11</v>
      </c>
      <c r="B64" s="854" t="s">
        <v>712</v>
      </c>
      <c r="C64" s="854"/>
      <c r="D64" s="854"/>
      <c r="E64" s="892"/>
      <c r="F64" s="115"/>
    </row>
    <row r="65" spans="1:6" ht="14.25" customHeight="1">
      <c r="A65" s="70"/>
      <c r="B65" s="854"/>
      <c r="C65" s="854"/>
      <c r="D65" s="854"/>
      <c r="E65" s="892"/>
      <c r="F65" s="115"/>
    </row>
    <row r="66" spans="1:6" ht="15" customHeight="1">
      <c r="A66" s="70"/>
      <c r="B66" s="854"/>
      <c r="C66" s="854" t="s">
        <v>201</v>
      </c>
      <c r="D66" s="854">
        <v>1</v>
      </c>
      <c r="E66" s="1103"/>
      <c r="F66" s="1103">
        <f t="shared" ref="F66:F67" si="1">D66*E66</f>
        <v>0</v>
      </c>
    </row>
    <row r="67" spans="1:6" ht="28.5">
      <c r="A67" s="70">
        <v>12</v>
      </c>
      <c r="B67" s="854" t="s">
        <v>114</v>
      </c>
      <c r="C67" s="880" t="s">
        <v>74</v>
      </c>
      <c r="D67" s="880">
        <v>2.2999999999999998</v>
      </c>
      <c r="E67" s="1103"/>
      <c r="F67" s="1103">
        <f t="shared" si="1"/>
        <v>0</v>
      </c>
    </row>
    <row r="68" spans="1:6" ht="51" customHeight="1">
      <c r="A68" s="70">
        <v>13</v>
      </c>
      <c r="B68" s="854" t="s">
        <v>115</v>
      </c>
      <c r="C68" s="854"/>
      <c r="D68" s="854"/>
      <c r="E68" s="892"/>
      <c r="F68" s="115"/>
    </row>
    <row r="69" spans="1:6" ht="14.25" customHeight="1">
      <c r="A69" s="70"/>
      <c r="B69" s="854"/>
      <c r="C69" s="854"/>
      <c r="D69" s="854"/>
      <c r="E69" s="892"/>
      <c r="F69" s="115"/>
    </row>
    <row r="70" spans="1:6" ht="15" customHeight="1">
      <c r="A70" s="70"/>
      <c r="B70" s="854"/>
      <c r="C70" s="854" t="s">
        <v>201</v>
      </c>
      <c r="D70" s="854">
        <v>1</v>
      </c>
      <c r="E70" s="1103"/>
      <c r="F70" s="1103">
        <f>D70*E70</f>
        <v>0</v>
      </c>
    </row>
    <row r="71" spans="1:6" ht="60.75" customHeight="1">
      <c r="A71" s="70">
        <v>14</v>
      </c>
      <c r="B71" s="854" t="s">
        <v>713</v>
      </c>
      <c r="C71" s="854"/>
      <c r="D71" s="854"/>
      <c r="E71" s="892"/>
      <c r="F71" s="115"/>
    </row>
    <row r="72" spans="1:6" ht="14.25" customHeight="1">
      <c r="A72" s="70"/>
      <c r="B72" s="854"/>
      <c r="C72" s="854"/>
      <c r="D72" s="854"/>
      <c r="E72" s="892"/>
      <c r="F72" s="115"/>
    </row>
    <row r="73" spans="1:6" ht="15" customHeight="1">
      <c r="A73" s="70"/>
      <c r="B73" s="854"/>
      <c r="C73" s="854" t="s">
        <v>201</v>
      </c>
      <c r="D73" s="854">
        <v>1</v>
      </c>
      <c r="E73" s="1103"/>
      <c r="F73" s="1103">
        <f t="shared" ref="F73:F76" si="2">D73*E73</f>
        <v>0</v>
      </c>
    </row>
    <row r="74" spans="1:6" ht="114">
      <c r="A74" s="70">
        <v>15</v>
      </c>
      <c r="B74" s="854" t="s">
        <v>608</v>
      </c>
      <c r="C74" s="880" t="s">
        <v>201</v>
      </c>
      <c r="D74" s="880">
        <v>3</v>
      </c>
      <c r="E74" s="1103"/>
      <c r="F74" s="1103">
        <f t="shared" si="2"/>
        <v>0</v>
      </c>
    </row>
    <row r="75" spans="1:6" ht="57">
      <c r="A75" s="70">
        <v>16</v>
      </c>
      <c r="B75" s="880" t="s">
        <v>750</v>
      </c>
      <c r="C75" s="880" t="s">
        <v>201</v>
      </c>
      <c r="D75" s="880">
        <v>2</v>
      </c>
      <c r="E75" s="1103"/>
      <c r="F75" s="1103">
        <f t="shared" si="2"/>
        <v>0</v>
      </c>
    </row>
    <row r="76" spans="1:6" ht="57">
      <c r="A76" s="70">
        <v>17</v>
      </c>
      <c r="B76" s="880" t="s">
        <v>751</v>
      </c>
      <c r="C76" s="880" t="s">
        <v>201</v>
      </c>
      <c r="D76" s="880">
        <v>24</v>
      </c>
      <c r="E76" s="1103"/>
      <c r="F76" s="1103">
        <f t="shared" si="2"/>
        <v>0</v>
      </c>
    </row>
    <row r="77" spans="1:6" ht="57">
      <c r="A77" s="70">
        <v>18</v>
      </c>
      <c r="B77" s="880" t="s">
        <v>715</v>
      </c>
      <c r="C77" s="880" t="s">
        <v>15</v>
      </c>
      <c r="D77" s="880"/>
      <c r="E77" s="892"/>
      <c r="F77" s="115"/>
    </row>
    <row r="78" spans="1:6" ht="16.5">
      <c r="A78" s="70"/>
      <c r="B78" s="880" t="s">
        <v>706</v>
      </c>
      <c r="C78" s="880"/>
      <c r="D78" s="880"/>
      <c r="E78" s="892"/>
      <c r="F78" s="115"/>
    </row>
    <row r="79" spans="1:6" ht="114">
      <c r="A79" s="70">
        <v>19</v>
      </c>
      <c r="B79" s="880" t="s">
        <v>29</v>
      </c>
      <c r="C79" s="880" t="s">
        <v>15</v>
      </c>
      <c r="D79" s="880">
        <v>31.89</v>
      </c>
      <c r="E79" s="1103"/>
      <c r="F79" s="1103">
        <f>D79*E79</f>
        <v>0</v>
      </c>
    </row>
    <row r="80" spans="1:6" ht="15">
      <c r="A80" s="70"/>
      <c r="B80" s="880" t="s">
        <v>22</v>
      </c>
      <c r="C80" s="880"/>
      <c r="D80" s="880"/>
      <c r="E80" s="892"/>
      <c r="F80" s="115"/>
    </row>
    <row r="81" spans="1:6" ht="15" customHeight="1">
      <c r="A81" s="820" t="s">
        <v>89</v>
      </c>
      <c r="B81" s="775"/>
      <c r="C81" s="775"/>
      <c r="D81" s="775"/>
      <c r="E81" s="776"/>
      <c r="F81" s="115">
        <f>SUM(F54:F79)</f>
        <v>0</v>
      </c>
    </row>
    <row r="82" spans="1:6" ht="15" customHeight="1">
      <c r="A82" s="820" t="s">
        <v>443</v>
      </c>
      <c r="B82" s="775"/>
      <c r="C82" s="775"/>
      <c r="D82" s="775"/>
      <c r="E82" s="776"/>
      <c r="F82" s="115">
        <f>F81+F51+F43</f>
        <v>0</v>
      </c>
    </row>
    <row r="83" spans="1:6" ht="15" customHeight="1">
      <c r="A83" s="820" t="s">
        <v>444</v>
      </c>
      <c r="B83" s="775"/>
      <c r="C83" s="775"/>
      <c r="D83" s="775"/>
      <c r="E83" s="775"/>
      <c r="F83" s="946"/>
    </row>
    <row r="84" spans="1:6" ht="16.5" customHeight="1">
      <c r="A84" s="820" t="s">
        <v>719</v>
      </c>
      <c r="B84" s="775"/>
      <c r="C84" s="775"/>
      <c r="D84" s="775"/>
      <c r="E84" s="775"/>
      <c r="F84" s="946"/>
    </row>
    <row r="85" spans="1:6" ht="15.75" customHeight="1">
      <c r="A85" s="807" t="s">
        <v>720</v>
      </c>
      <c r="B85" s="760"/>
      <c r="C85" s="760"/>
      <c r="D85" s="760"/>
      <c r="E85" s="761"/>
      <c r="F85" s="115"/>
    </row>
    <row r="86" spans="1:6" ht="15.75" customHeight="1">
      <c r="A86" s="998" t="s">
        <v>614</v>
      </c>
      <c r="B86" s="805"/>
      <c r="C86" s="805"/>
      <c r="D86" s="805"/>
      <c r="E86" s="806"/>
      <c r="F86" s="115"/>
    </row>
    <row r="87" spans="1:6" ht="14.25" customHeight="1">
      <c r="A87" s="807" t="s">
        <v>4</v>
      </c>
      <c r="B87" s="760"/>
      <c r="C87" s="760"/>
      <c r="D87" s="760"/>
      <c r="E87" s="761"/>
      <c r="F87" s="115">
        <f>F33</f>
        <v>0</v>
      </c>
    </row>
    <row r="88" spans="1:6" ht="14.25" customHeight="1">
      <c r="A88" s="807" t="s">
        <v>446</v>
      </c>
      <c r="B88" s="760"/>
      <c r="C88" s="760"/>
      <c r="D88" s="760"/>
      <c r="E88" s="761"/>
      <c r="F88" s="115">
        <f>F82</f>
        <v>0</v>
      </c>
    </row>
    <row r="89" spans="1:6" ht="14.25" customHeight="1">
      <c r="A89" s="999" t="s">
        <v>49</v>
      </c>
      <c r="B89" s="772"/>
      <c r="C89" s="772"/>
      <c r="D89" s="772"/>
      <c r="E89" s="773"/>
      <c r="F89" s="227">
        <f>SUM(F85:F88)</f>
        <v>0</v>
      </c>
    </row>
    <row r="90" spans="1:6">
      <c r="A90" s="229"/>
      <c r="B90" s="230"/>
      <c r="C90" s="230"/>
      <c r="D90" s="229"/>
      <c r="E90" s="229"/>
      <c r="F90" s="229"/>
    </row>
    <row r="91" spans="1:6">
      <c r="A91" s="231"/>
      <c r="B91" s="231" t="s">
        <v>566</v>
      </c>
      <c r="C91" s="231"/>
      <c r="D91" s="231"/>
      <c r="E91" s="231"/>
      <c r="F91" s="231"/>
    </row>
    <row r="92" spans="1:6">
      <c r="A92" s="231"/>
      <c r="B92" s="231"/>
      <c r="C92" s="231"/>
      <c r="D92" s="231"/>
      <c r="E92" s="231"/>
      <c r="F92" s="231"/>
    </row>
    <row r="93" spans="1:6" ht="43.5">
      <c r="A93" s="228" t="s">
        <v>155</v>
      </c>
      <c r="B93" s="218" t="s">
        <v>156</v>
      </c>
      <c r="C93" s="218" t="s">
        <v>157</v>
      </c>
      <c r="D93" s="218" t="s">
        <v>158</v>
      </c>
      <c r="E93" s="218"/>
      <c r="F93" s="223" t="s">
        <v>159</v>
      </c>
    </row>
    <row r="94" spans="1:6" ht="73.5">
      <c r="A94" s="951">
        <v>1</v>
      </c>
      <c r="B94" s="854" t="s">
        <v>752</v>
      </c>
      <c r="C94" s="884"/>
      <c r="D94" s="884"/>
      <c r="E94" s="884"/>
      <c r="F94" s="68"/>
    </row>
    <row r="95" spans="1:6" ht="71.25">
      <c r="A95" s="951"/>
      <c r="B95" s="854" t="s">
        <v>161</v>
      </c>
      <c r="C95" s="884"/>
      <c r="D95" s="884"/>
      <c r="E95" s="884"/>
      <c r="F95" s="68"/>
    </row>
    <row r="96" spans="1:6" ht="15">
      <c r="A96" s="951"/>
      <c r="B96" s="854" t="s">
        <v>162</v>
      </c>
      <c r="C96" s="884"/>
      <c r="D96" s="884"/>
      <c r="E96" s="884"/>
      <c r="F96" s="68"/>
    </row>
    <row r="97" spans="1:6" ht="33">
      <c r="A97" s="951"/>
      <c r="B97" s="854" t="s">
        <v>163</v>
      </c>
      <c r="C97" s="884"/>
      <c r="D97" s="884"/>
      <c r="E97" s="884"/>
      <c r="F97" s="68"/>
    </row>
    <row r="98" spans="1:6" ht="15">
      <c r="A98" s="951"/>
      <c r="B98" s="854" t="s">
        <v>164</v>
      </c>
      <c r="C98" s="884"/>
      <c r="D98" s="884"/>
      <c r="E98" s="884"/>
      <c r="F98" s="68"/>
    </row>
    <row r="99" spans="1:6" ht="33">
      <c r="A99" s="951"/>
      <c r="B99" s="854" t="s">
        <v>753</v>
      </c>
      <c r="C99" s="884"/>
      <c r="D99" s="884"/>
      <c r="E99" s="884"/>
      <c r="F99" s="68"/>
    </row>
    <row r="100" spans="1:6" ht="15">
      <c r="A100" s="951"/>
      <c r="B100" s="854" t="s">
        <v>166</v>
      </c>
      <c r="C100" s="884"/>
      <c r="D100" s="884"/>
      <c r="E100" s="884"/>
      <c r="F100" s="68"/>
    </row>
    <row r="101" spans="1:6" ht="15">
      <c r="A101" s="951"/>
      <c r="B101" s="854" t="s">
        <v>175</v>
      </c>
      <c r="C101" s="884"/>
      <c r="D101" s="884"/>
      <c r="E101" s="884"/>
      <c r="F101" s="68"/>
    </row>
    <row r="102" spans="1:6" ht="15">
      <c r="A102" s="951"/>
      <c r="B102" s="854" t="s">
        <v>168</v>
      </c>
      <c r="C102" s="884"/>
      <c r="D102" s="884"/>
      <c r="E102" s="884"/>
      <c r="F102" s="68"/>
    </row>
    <row r="103" spans="1:6" ht="28.5">
      <c r="A103" s="951"/>
      <c r="B103" s="854" t="s">
        <v>169</v>
      </c>
      <c r="C103" s="884"/>
      <c r="D103" s="884"/>
      <c r="E103" s="884"/>
      <c r="F103" s="68"/>
    </row>
    <row r="104" spans="1:6" ht="28.5">
      <c r="A104" s="951"/>
      <c r="B104" s="854" t="s">
        <v>170</v>
      </c>
      <c r="C104" s="884"/>
      <c r="D104" s="884"/>
      <c r="E104" s="884"/>
      <c r="F104" s="68"/>
    </row>
    <row r="105" spans="1:6" ht="42.75">
      <c r="A105" s="951"/>
      <c r="B105" s="854" t="s">
        <v>754</v>
      </c>
      <c r="C105" s="884"/>
      <c r="D105" s="884"/>
      <c r="E105" s="884"/>
      <c r="F105" s="68"/>
    </row>
    <row r="106" spans="1:6" ht="45">
      <c r="A106" s="951"/>
      <c r="B106" s="854" t="s">
        <v>450</v>
      </c>
      <c r="C106" s="884"/>
      <c r="D106" s="884"/>
      <c r="E106" s="884"/>
      <c r="F106" s="68"/>
    </row>
    <row r="107" spans="1:6" ht="28.5">
      <c r="A107" s="951"/>
      <c r="B107" s="854" t="s">
        <v>755</v>
      </c>
      <c r="C107" s="884"/>
      <c r="D107" s="884"/>
      <c r="E107" s="884"/>
      <c r="F107" s="68"/>
    </row>
    <row r="108" spans="1:6" ht="15">
      <c r="A108" s="951"/>
      <c r="B108" s="854" t="s">
        <v>173</v>
      </c>
      <c r="C108" s="884"/>
      <c r="D108" s="884"/>
      <c r="E108" s="884"/>
      <c r="F108" s="68"/>
    </row>
    <row r="109" spans="1:6" ht="42.75">
      <c r="A109" s="951"/>
      <c r="B109" s="854" t="s">
        <v>756</v>
      </c>
      <c r="C109" s="884"/>
      <c r="D109" s="884"/>
      <c r="E109" s="884"/>
      <c r="F109" s="68"/>
    </row>
    <row r="110" spans="1:6" ht="15">
      <c r="A110" s="951"/>
      <c r="B110" s="854" t="s">
        <v>175</v>
      </c>
      <c r="C110" s="884"/>
      <c r="D110" s="884"/>
      <c r="E110" s="884"/>
      <c r="F110" s="68"/>
    </row>
    <row r="111" spans="1:6" ht="15">
      <c r="A111" s="951"/>
      <c r="B111" s="854" t="s">
        <v>757</v>
      </c>
      <c r="C111" s="884"/>
      <c r="D111" s="884"/>
      <c r="E111" s="884"/>
      <c r="F111" s="68"/>
    </row>
    <row r="112" spans="1:6" ht="15">
      <c r="A112" s="951"/>
      <c r="B112" s="854" t="s">
        <v>175</v>
      </c>
      <c r="C112" s="884"/>
      <c r="D112" s="884"/>
      <c r="E112" s="884"/>
      <c r="F112" s="68"/>
    </row>
    <row r="113" spans="1:6" ht="15">
      <c r="A113" s="951"/>
      <c r="B113" s="854" t="s">
        <v>758</v>
      </c>
      <c r="C113" s="884"/>
      <c r="D113" s="884"/>
      <c r="E113" s="884"/>
      <c r="F113" s="68"/>
    </row>
    <row r="114" spans="1:6" ht="15">
      <c r="A114" s="951"/>
      <c r="B114" s="854" t="s">
        <v>759</v>
      </c>
      <c r="C114" s="884"/>
      <c r="D114" s="884"/>
      <c r="E114" s="884"/>
      <c r="F114" s="68"/>
    </row>
    <row r="115" spans="1:6" ht="42.75">
      <c r="A115" s="951"/>
      <c r="B115" s="854" t="s">
        <v>760</v>
      </c>
      <c r="C115" s="884"/>
      <c r="D115" s="884"/>
      <c r="E115" s="884"/>
      <c r="F115" s="68"/>
    </row>
    <row r="116" spans="1:6" ht="57">
      <c r="A116" s="951"/>
      <c r="B116" s="854" t="s">
        <v>761</v>
      </c>
      <c r="C116" s="884"/>
      <c r="D116" s="884"/>
      <c r="E116" s="884"/>
      <c r="F116" s="68"/>
    </row>
    <row r="117" spans="1:6" ht="15">
      <c r="A117" s="951"/>
      <c r="B117" s="854" t="s">
        <v>762</v>
      </c>
      <c r="C117" s="884"/>
      <c r="D117" s="884"/>
      <c r="E117" s="884"/>
      <c r="F117" s="68"/>
    </row>
    <row r="118" spans="1:6" ht="15">
      <c r="A118" s="951"/>
      <c r="B118" s="854" t="s">
        <v>763</v>
      </c>
      <c r="C118" s="884"/>
      <c r="D118" s="884"/>
      <c r="E118" s="884"/>
      <c r="F118" s="68"/>
    </row>
    <row r="119" spans="1:6" ht="15">
      <c r="A119" s="951"/>
      <c r="B119" s="894"/>
      <c r="C119" s="854" t="s">
        <v>182</v>
      </c>
      <c r="D119" s="884">
        <v>1</v>
      </c>
      <c r="E119" s="1103"/>
      <c r="F119" s="1103">
        <f>D119*E119</f>
        <v>0</v>
      </c>
    </row>
    <row r="120" spans="1:6" ht="57">
      <c r="A120" s="951">
        <v>2</v>
      </c>
      <c r="B120" s="854" t="s">
        <v>183</v>
      </c>
      <c r="C120" s="854"/>
      <c r="D120" s="854"/>
      <c r="E120" s="884"/>
      <c r="F120" s="68"/>
    </row>
    <row r="121" spans="1:6" ht="30.75">
      <c r="A121" s="951"/>
      <c r="B121" s="854" t="s">
        <v>184</v>
      </c>
      <c r="C121" s="854"/>
      <c r="D121" s="854"/>
      <c r="E121" s="884"/>
      <c r="F121" s="68"/>
    </row>
    <row r="122" spans="1:6" ht="14.25" customHeight="1">
      <c r="A122" s="951"/>
      <c r="B122" s="854" t="s">
        <v>185</v>
      </c>
      <c r="C122" s="854"/>
      <c r="D122" s="854"/>
      <c r="E122" s="884"/>
      <c r="F122" s="68"/>
    </row>
    <row r="123" spans="1:6" ht="57">
      <c r="A123" s="951"/>
      <c r="B123" s="854" t="s">
        <v>186</v>
      </c>
      <c r="C123" s="854"/>
      <c r="D123" s="854"/>
      <c r="E123" s="884"/>
      <c r="F123" s="68"/>
    </row>
    <row r="124" spans="1:6" ht="45">
      <c r="A124" s="951"/>
      <c r="B124" s="854" t="s">
        <v>764</v>
      </c>
      <c r="C124" s="854"/>
      <c r="D124" s="854"/>
      <c r="E124" s="884"/>
      <c r="F124" s="68"/>
    </row>
    <row r="125" spans="1:6" ht="30.75">
      <c r="A125" s="951"/>
      <c r="B125" s="854" t="s">
        <v>765</v>
      </c>
      <c r="C125" s="854"/>
      <c r="D125" s="854"/>
      <c r="E125" s="884"/>
      <c r="F125" s="68"/>
    </row>
    <row r="126" spans="1:6" ht="42.75">
      <c r="A126" s="951"/>
      <c r="B126" s="854" t="s">
        <v>189</v>
      </c>
      <c r="C126" s="854"/>
      <c r="D126" s="854"/>
      <c r="E126" s="884"/>
      <c r="F126" s="68"/>
    </row>
    <row r="127" spans="1:6" ht="15" customHeight="1">
      <c r="A127" s="951"/>
      <c r="B127" s="894"/>
      <c r="C127" s="854" t="s">
        <v>182</v>
      </c>
      <c r="D127" s="854">
        <v>1</v>
      </c>
      <c r="E127" s="1103"/>
      <c r="F127" s="1103">
        <f>D127*E127</f>
        <v>0</v>
      </c>
    </row>
    <row r="128" spans="1:6" ht="28.5">
      <c r="A128" s="951">
        <v>3</v>
      </c>
      <c r="B128" s="854" t="s">
        <v>190</v>
      </c>
      <c r="C128" s="854"/>
      <c r="D128" s="854"/>
      <c r="E128" s="884"/>
      <c r="F128" s="68"/>
    </row>
    <row r="129" spans="1:6" ht="14.25" customHeight="1">
      <c r="A129" s="951"/>
      <c r="B129" s="854" t="s">
        <v>191</v>
      </c>
      <c r="C129" s="854"/>
      <c r="D129" s="854"/>
      <c r="E129" s="884"/>
      <c r="F129" s="68"/>
    </row>
    <row r="130" spans="1:6" ht="28.5">
      <c r="A130" s="951"/>
      <c r="B130" s="854" t="s">
        <v>192</v>
      </c>
      <c r="C130" s="854"/>
      <c r="D130" s="854"/>
      <c r="E130" s="884"/>
      <c r="F130" s="68"/>
    </row>
    <row r="131" spans="1:6" ht="14.25" customHeight="1">
      <c r="A131" s="951"/>
      <c r="B131" s="854" t="s">
        <v>193</v>
      </c>
      <c r="C131" s="854"/>
      <c r="D131" s="854"/>
      <c r="E131" s="884"/>
      <c r="F131" s="68"/>
    </row>
    <row r="132" spans="1:6" ht="14.25" customHeight="1">
      <c r="A132" s="951"/>
      <c r="B132" s="854" t="s">
        <v>194</v>
      </c>
      <c r="C132" s="854"/>
      <c r="D132" s="854"/>
      <c r="E132" s="884"/>
      <c r="F132" s="68"/>
    </row>
    <row r="133" spans="1:6" ht="28.5">
      <c r="A133" s="951"/>
      <c r="B133" s="854" t="s">
        <v>195</v>
      </c>
      <c r="C133" s="854"/>
      <c r="D133" s="854"/>
      <c r="E133" s="884"/>
      <c r="F133" s="68"/>
    </row>
    <row r="134" spans="1:6" ht="15" customHeight="1">
      <c r="A134" s="951"/>
      <c r="B134" s="894"/>
      <c r="C134" s="854" t="s">
        <v>182</v>
      </c>
      <c r="D134" s="854">
        <v>1</v>
      </c>
      <c r="E134" s="1103"/>
      <c r="F134" s="1103">
        <f>D134*E134</f>
        <v>0</v>
      </c>
    </row>
    <row r="135" spans="1:6" ht="71.25">
      <c r="A135" s="133">
        <v>4</v>
      </c>
      <c r="B135" s="854" t="s">
        <v>370</v>
      </c>
      <c r="C135" s="854"/>
      <c r="D135" s="854"/>
      <c r="E135" s="884"/>
      <c r="F135" s="68"/>
    </row>
    <row r="136" spans="1:6" ht="57">
      <c r="A136" s="133"/>
      <c r="B136" s="854" t="s">
        <v>766</v>
      </c>
      <c r="C136" s="854"/>
      <c r="D136" s="854"/>
      <c r="E136" s="884"/>
      <c r="F136" s="68"/>
    </row>
    <row r="137" spans="1:6" ht="42.75">
      <c r="A137" s="133"/>
      <c r="B137" s="854" t="s">
        <v>767</v>
      </c>
      <c r="C137" s="854"/>
      <c r="D137" s="854"/>
      <c r="E137" s="884"/>
      <c r="F137" s="68"/>
    </row>
    <row r="138" spans="1:6" ht="42.75">
      <c r="A138" s="133"/>
      <c r="B138" s="854" t="s">
        <v>768</v>
      </c>
      <c r="C138" s="854"/>
      <c r="D138" s="854"/>
      <c r="E138" s="884"/>
      <c r="F138" s="68"/>
    </row>
    <row r="139" spans="1:6" ht="14.25" customHeight="1">
      <c r="A139" s="133"/>
      <c r="B139" s="854" t="s">
        <v>769</v>
      </c>
      <c r="C139" s="854"/>
      <c r="D139" s="854"/>
      <c r="E139" s="884"/>
      <c r="F139" s="68"/>
    </row>
    <row r="140" spans="1:6" ht="28.5">
      <c r="A140" s="133"/>
      <c r="B140" s="854" t="s">
        <v>770</v>
      </c>
      <c r="C140" s="854"/>
      <c r="D140" s="854"/>
      <c r="E140" s="884"/>
      <c r="F140" s="68"/>
    </row>
    <row r="141" spans="1:6">
      <c r="A141" s="133"/>
      <c r="B141" s="854" t="s">
        <v>771</v>
      </c>
      <c r="C141" s="854" t="s">
        <v>201</v>
      </c>
      <c r="D141" s="854">
        <v>1</v>
      </c>
      <c r="E141" s="1103"/>
      <c r="F141" s="1103">
        <f>D141*E141</f>
        <v>0</v>
      </c>
    </row>
    <row r="142" spans="1:6" ht="14.25" customHeight="1">
      <c r="A142" s="133"/>
      <c r="B142" s="854" t="s">
        <v>225</v>
      </c>
      <c r="C142" s="854"/>
      <c r="D142" s="854"/>
      <c r="E142" s="884"/>
      <c r="F142" s="68"/>
    </row>
    <row r="143" spans="1:6" ht="14.25" customHeight="1">
      <c r="A143" s="133"/>
      <c r="B143" s="854" t="s">
        <v>772</v>
      </c>
      <c r="C143" s="854" t="s">
        <v>201</v>
      </c>
      <c r="D143" s="854">
        <v>1</v>
      </c>
      <c r="E143" s="1103"/>
      <c r="F143" s="1103">
        <f>D143*E143</f>
        <v>0</v>
      </c>
    </row>
    <row r="144" spans="1:6" ht="86.25">
      <c r="A144" s="133"/>
      <c r="B144" s="854" t="s">
        <v>773</v>
      </c>
      <c r="C144" s="854"/>
      <c r="D144" s="854"/>
      <c r="E144" s="884"/>
      <c r="F144" s="68"/>
    </row>
    <row r="145" spans="1:6" ht="14.25" customHeight="1">
      <c r="A145" s="133"/>
      <c r="B145" s="894"/>
      <c r="C145" s="854"/>
      <c r="D145" s="854"/>
      <c r="E145" s="884"/>
      <c r="F145" s="68"/>
    </row>
    <row r="146" spans="1:6" ht="14.25" customHeight="1">
      <c r="A146" s="133"/>
      <c r="B146" s="894"/>
      <c r="C146" s="854" t="s">
        <v>201</v>
      </c>
      <c r="D146" s="854">
        <v>4</v>
      </c>
      <c r="E146" s="1103"/>
      <c r="F146" s="1103">
        <f>D146*E146</f>
        <v>0</v>
      </c>
    </row>
    <row r="147" spans="1:6" ht="14.25" customHeight="1">
      <c r="A147" s="133"/>
      <c r="B147" s="894"/>
      <c r="C147" s="854"/>
      <c r="D147" s="854"/>
      <c r="E147" s="884"/>
      <c r="F147" s="68"/>
    </row>
    <row r="148" spans="1:6" ht="14.25" customHeight="1">
      <c r="A148" s="133"/>
      <c r="B148" s="894"/>
      <c r="C148" s="854" t="s">
        <v>201</v>
      </c>
      <c r="D148" s="854">
        <v>4</v>
      </c>
      <c r="E148" s="1103"/>
      <c r="F148" s="1103">
        <f>D148*E148</f>
        <v>0</v>
      </c>
    </row>
    <row r="149" spans="1:6" ht="14.25" customHeight="1">
      <c r="A149" s="133"/>
      <c r="B149" s="894"/>
      <c r="C149" s="854"/>
      <c r="D149" s="854"/>
      <c r="E149" s="884"/>
      <c r="F149" s="68"/>
    </row>
    <row r="150" spans="1:6" ht="14.25" customHeight="1">
      <c r="A150" s="133"/>
      <c r="B150" s="894"/>
      <c r="C150" s="854"/>
      <c r="D150" s="854"/>
      <c r="E150" s="884"/>
      <c r="F150" s="68"/>
    </row>
    <row r="151" spans="1:6" ht="14.25" customHeight="1">
      <c r="A151" s="133"/>
      <c r="B151" s="894"/>
      <c r="C151" s="854" t="s">
        <v>201</v>
      </c>
      <c r="D151" s="854">
        <v>2</v>
      </c>
      <c r="E151" s="1103"/>
      <c r="F151" s="1103">
        <f>D151*E151</f>
        <v>0</v>
      </c>
    </row>
    <row r="152" spans="1:6" ht="14.25" customHeight="1">
      <c r="A152" s="133"/>
      <c r="B152" s="894"/>
      <c r="C152" s="854"/>
      <c r="D152" s="854"/>
      <c r="E152" s="884"/>
      <c r="F152" s="68"/>
    </row>
    <row r="153" spans="1:6" ht="14.25" customHeight="1">
      <c r="A153" s="133"/>
      <c r="B153" s="894"/>
      <c r="C153" s="854"/>
      <c r="D153" s="854"/>
      <c r="E153" s="884"/>
      <c r="F153" s="68"/>
    </row>
    <row r="154" spans="1:6" ht="14.25" customHeight="1">
      <c r="A154" s="133"/>
      <c r="B154" s="894"/>
      <c r="C154" s="854"/>
      <c r="D154" s="854"/>
      <c r="E154" s="884"/>
      <c r="F154" s="68"/>
    </row>
    <row r="155" spans="1:6" ht="15" customHeight="1">
      <c r="A155" s="133"/>
      <c r="B155" s="894"/>
      <c r="C155" s="854" t="s">
        <v>201</v>
      </c>
      <c r="D155" s="854">
        <v>2</v>
      </c>
      <c r="E155" s="1103"/>
      <c r="F155" s="1103">
        <f>D155*E155</f>
        <v>0</v>
      </c>
    </row>
    <row r="156" spans="1:6" ht="99" customHeight="1">
      <c r="A156" s="951">
        <v>5</v>
      </c>
      <c r="B156" s="854" t="s">
        <v>473</v>
      </c>
      <c r="C156" s="854"/>
      <c r="D156" s="854"/>
      <c r="E156" s="884"/>
      <c r="F156" s="68"/>
    </row>
    <row r="157" spans="1:6" ht="15" customHeight="1">
      <c r="A157" s="951"/>
      <c r="B157" s="854"/>
      <c r="C157" s="854" t="s">
        <v>244</v>
      </c>
      <c r="D157" s="854">
        <v>250</v>
      </c>
      <c r="E157" s="1103"/>
      <c r="F157" s="1103">
        <f>D157*E157</f>
        <v>0</v>
      </c>
    </row>
    <row r="158" spans="1:6" ht="57">
      <c r="A158" s="951">
        <v>6</v>
      </c>
      <c r="B158" s="854" t="s">
        <v>475</v>
      </c>
      <c r="C158" s="854"/>
      <c r="D158" s="854"/>
      <c r="E158" s="884"/>
      <c r="F158" s="68"/>
    </row>
    <row r="159" spans="1:6" ht="15">
      <c r="A159" s="951"/>
      <c r="B159" s="96" t="s">
        <v>747</v>
      </c>
      <c r="C159" s="854"/>
      <c r="D159" s="854"/>
      <c r="E159" s="884"/>
      <c r="F159" s="68"/>
    </row>
    <row r="160" spans="1:6" ht="15">
      <c r="A160" s="951"/>
      <c r="B160" s="96" t="s">
        <v>748</v>
      </c>
      <c r="C160" s="854"/>
      <c r="D160" s="854"/>
      <c r="E160" s="884"/>
      <c r="F160" s="68"/>
    </row>
    <row r="161" spans="1:6" ht="14.25" customHeight="1">
      <c r="A161" s="951"/>
      <c r="B161" s="894"/>
      <c r="C161" s="854" t="s">
        <v>74</v>
      </c>
      <c r="D161" s="854">
        <v>20</v>
      </c>
      <c r="E161" s="1103"/>
      <c r="F161" s="1103">
        <f t="shared" ref="F161:F162" si="3">D161*E161</f>
        <v>0</v>
      </c>
    </row>
    <row r="162" spans="1:6" ht="15" customHeight="1">
      <c r="A162" s="951"/>
      <c r="B162" s="894"/>
      <c r="C162" s="854" t="s">
        <v>74</v>
      </c>
      <c r="D162" s="854">
        <v>10</v>
      </c>
      <c r="E162" s="1103"/>
      <c r="F162" s="1103">
        <f t="shared" si="3"/>
        <v>0</v>
      </c>
    </row>
    <row r="163" spans="1:6" ht="85.5">
      <c r="A163" s="951">
        <v>7</v>
      </c>
      <c r="B163" s="854" t="s">
        <v>245</v>
      </c>
      <c r="C163" s="854"/>
      <c r="D163" s="854"/>
      <c r="E163" s="884"/>
      <c r="F163" s="68"/>
    </row>
    <row r="164" spans="1:6" ht="16.5">
      <c r="A164" s="951"/>
      <c r="B164" s="854" t="s">
        <v>246</v>
      </c>
      <c r="C164" s="854"/>
      <c r="D164" s="854"/>
      <c r="E164" s="884"/>
      <c r="F164" s="68"/>
    </row>
    <row r="165" spans="1:6" ht="16.5">
      <c r="A165" s="951"/>
      <c r="B165" s="894"/>
      <c r="C165" s="854" t="s">
        <v>247</v>
      </c>
      <c r="D165" s="854">
        <v>40</v>
      </c>
      <c r="E165" s="1103"/>
      <c r="F165" s="1103">
        <f>D165*E165</f>
        <v>0</v>
      </c>
    </row>
    <row r="166" spans="1:6" ht="28.5">
      <c r="A166" s="951">
        <v>8</v>
      </c>
      <c r="B166" s="854" t="s">
        <v>248</v>
      </c>
      <c r="C166" s="854"/>
      <c r="D166" s="854"/>
      <c r="E166" s="884"/>
      <c r="F166" s="68"/>
    </row>
    <row r="167" spans="1:6" ht="17.25" customHeight="1" thickBot="1">
      <c r="A167" s="995" t="s">
        <v>641</v>
      </c>
      <c r="B167" s="996"/>
      <c r="C167" s="996"/>
      <c r="D167" s="996"/>
      <c r="E167" s="997"/>
      <c r="F167" s="134">
        <f>SUM(F94:F166)</f>
        <v>0</v>
      </c>
    </row>
    <row r="168" spans="1:6">
      <c r="A168" s="17"/>
      <c r="B168" s="971" t="s">
        <v>1697</v>
      </c>
      <c r="C168" s="971"/>
      <c r="D168" s="971"/>
      <c r="E168" s="971"/>
      <c r="F168">
        <f>F167+F89</f>
        <v>0</v>
      </c>
    </row>
    <row r="169" spans="1:6" ht="15.75">
      <c r="A169" s="702" t="s">
        <v>1223</v>
      </c>
      <c r="B169" s="697"/>
      <c r="C169" s="703"/>
      <c r="D169" s="704"/>
      <c r="E169" s="705"/>
      <c r="F169" s="706"/>
    </row>
    <row r="170" spans="1:6">
      <c r="A170" s="286"/>
      <c r="B170" s="288"/>
      <c r="C170" s="1010"/>
      <c r="D170" s="289"/>
      <c r="E170" s="286"/>
      <c r="F170" s="286"/>
    </row>
    <row r="171" spans="1:6" ht="15.75">
      <c r="A171" s="290" t="s">
        <v>1224</v>
      </c>
      <c r="B171" s="778" t="s">
        <v>1225</v>
      </c>
      <c r="C171" s="779"/>
      <c r="D171" s="779"/>
      <c r="E171" s="779"/>
      <c r="F171" s="780"/>
    </row>
    <row r="172" spans="1:6">
      <c r="A172" s="286"/>
      <c r="B172" s="288"/>
      <c r="C172" s="1010"/>
      <c r="D172" s="289"/>
      <c r="E172" s="286"/>
      <c r="F172" s="286"/>
    </row>
    <row r="173" spans="1:6" ht="270">
      <c r="A173" s="287"/>
      <c r="B173" s="292" t="s">
        <v>1226</v>
      </c>
      <c r="C173" s="293"/>
      <c r="D173" s="294"/>
      <c r="E173" s="295"/>
      <c r="F173" s="296"/>
    </row>
    <row r="174" spans="1:6" ht="15.75" customHeight="1">
      <c r="A174" s="297" t="s">
        <v>1227</v>
      </c>
      <c r="B174" s="781" t="s">
        <v>1228</v>
      </c>
      <c r="C174" s="782"/>
      <c r="D174" s="782"/>
      <c r="E174" s="298"/>
      <c r="F174" s="299"/>
    </row>
    <row r="175" spans="1:6" ht="15.75">
      <c r="A175" s="287"/>
      <c r="B175" s="300"/>
      <c r="C175" s="301"/>
      <c r="D175" s="302"/>
      <c r="E175" s="300"/>
      <c r="F175" s="303"/>
    </row>
    <row r="176" spans="1:6" ht="15" customHeight="1">
      <c r="A176" s="304" t="s">
        <v>1229</v>
      </c>
      <c r="B176" s="304" t="s">
        <v>1230</v>
      </c>
      <c r="C176" s="783" t="s">
        <v>1231</v>
      </c>
      <c r="D176" s="785" t="s">
        <v>1232</v>
      </c>
      <c r="E176" s="1089"/>
      <c r="F176" s="1090"/>
    </row>
    <row r="177" spans="1:6" ht="15">
      <c r="A177" s="305"/>
      <c r="B177" s="306"/>
      <c r="C177" s="784"/>
      <c r="D177" s="786"/>
      <c r="E177" s="307"/>
      <c r="F177" s="307" t="s">
        <v>1234</v>
      </c>
    </row>
    <row r="178" spans="1:6" ht="15.75">
      <c r="A178" s="308" t="s">
        <v>1235</v>
      </c>
      <c r="B178" s="309" t="s">
        <v>1236</v>
      </c>
      <c r="C178" s="310"/>
      <c r="D178" s="311"/>
      <c r="E178" s="312"/>
      <c r="F178" s="312"/>
    </row>
    <row r="179" spans="1:6" ht="60">
      <c r="A179" s="308"/>
      <c r="B179" s="306" t="s">
        <v>1237</v>
      </c>
      <c r="C179" s="313"/>
      <c r="D179" s="311"/>
      <c r="E179" s="312"/>
      <c r="F179" s="312"/>
    </row>
    <row r="180" spans="1:6" ht="15.75">
      <c r="A180" s="314"/>
      <c r="B180" s="315"/>
      <c r="C180" s="316"/>
      <c r="D180" s="317"/>
      <c r="E180" s="318"/>
      <c r="F180" s="318"/>
    </row>
    <row r="181" spans="1:6" ht="31.5">
      <c r="A181" s="308" t="s">
        <v>1238</v>
      </c>
      <c r="B181" s="319" t="s">
        <v>1614</v>
      </c>
      <c r="C181" s="316"/>
      <c r="D181" s="317"/>
      <c r="E181" s="318"/>
      <c r="F181" s="318"/>
    </row>
    <row r="182" spans="1:6" ht="150">
      <c r="A182" s="320"/>
      <c r="B182" s="306" t="s">
        <v>1615</v>
      </c>
      <c r="C182" s="316"/>
      <c r="D182" s="317"/>
      <c r="E182" s="318"/>
      <c r="F182" s="318"/>
    </row>
    <row r="183" spans="1:6" ht="15">
      <c r="A183" s="320"/>
      <c r="B183" s="321"/>
      <c r="C183" s="316"/>
      <c r="D183" s="317"/>
      <c r="E183" s="318"/>
      <c r="F183" s="318"/>
    </row>
    <row r="184" spans="1:6" ht="94.5">
      <c r="A184" s="305"/>
      <c r="B184" s="319" t="s">
        <v>1241</v>
      </c>
      <c r="C184" s="313"/>
      <c r="D184" s="311"/>
      <c r="E184" s="312"/>
      <c r="F184" s="312"/>
    </row>
    <row r="185" spans="1:6" ht="15">
      <c r="A185" s="305"/>
      <c r="B185" s="306" t="s">
        <v>1242</v>
      </c>
      <c r="C185" s="313" t="s">
        <v>1243</v>
      </c>
      <c r="D185" s="311">
        <v>1</v>
      </c>
      <c r="E185" s="1103"/>
      <c r="F185" s="1103">
        <f>D185*E185</f>
        <v>0</v>
      </c>
    </row>
    <row r="186" spans="1:6" ht="15">
      <c r="A186" s="320"/>
      <c r="B186" s="321"/>
      <c r="C186" s="316"/>
      <c r="D186" s="317"/>
      <c r="E186" s="318"/>
      <c r="F186" s="318"/>
    </row>
    <row r="187" spans="1:6" ht="15.75">
      <c r="A187" s="320"/>
      <c r="B187" s="319" t="s">
        <v>1244</v>
      </c>
      <c r="C187" s="316"/>
      <c r="D187" s="317"/>
      <c r="E187" s="318"/>
      <c r="F187" s="318">
        <f>F185</f>
        <v>0</v>
      </c>
    </row>
    <row r="188" spans="1:6" ht="15">
      <c r="A188" s="320"/>
      <c r="B188" s="321"/>
      <c r="C188" s="316"/>
      <c r="D188" s="317"/>
      <c r="E188" s="318"/>
      <c r="F188" s="318"/>
    </row>
    <row r="189" spans="1:6" ht="15.75">
      <c r="A189" s="308" t="s">
        <v>1245</v>
      </c>
      <c r="B189" s="309" t="s">
        <v>1246</v>
      </c>
      <c r="C189" s="323"/>
      <c r="D189" s="324"/>
      <c r="E189" s="290"/>
      <c r="F189" s="290"/>
    </row>
    <row r="190" spans="1:6" ht="15.75">
      <c r="A190" s="308"/>
      <c r="B190" s="319"/>
      <c r="C190" s="323"/>
      <c r="D190" s="324"/>
      <c r="E190" s="290"/>
      <c r="F190" s="290"/>
    </row>
    <row r="191" spans="1:6" ht="75">
      <c r="A191" s="305">
        <v>1</v>
      </c>
      <c r="B191" s="306" t="s">
        <v>1247</v>
      </c>
      <c r="C191" s="313"/>
      <c r="D191" s="311"/>
      <c r="E191" s="312"/>
      <c r="F191" s="312"/>
    </row>
    <row r="192" spans="1:6" ht="15">
      <c r="A192" s="320"/>
      <c r="B192" s="321"/>
      <c r="C192" s="316"/>
      <c r="D192" s="317"/>
      <c r="E192" s="318"/>
      <c r="F192" s="318"/>
    </row>
    <row r="193" spans="1:6" ht="30">
      <c r="A193" s="320"/>
      <c r="B193" s="306" t="s">
        <v>1249</v>
      </c>
      <c r="C193" s="313" t="s">
        <v>74</v>
      </c>
      <c r="D193" s="311">
        <v>100</v>
      </c>
      <c r="E193" s="1103"/>
      <c r="F193" s="1103">
        <f t="shared" ref="F193:F201" si="4">D193*E193</f>
        <v>0</v>
      </c>
    </row>
    <row r="194" spans="1:6" ht="15">
      <c r="A194" s="320"/>
      <c r="B194" s="306" t="s">
        <v>1613</v>
      </c>
      <c r="C194" s="313" t="s">
        <v>74</v>
      </c>
      <c r="D194" s="311">
        <v>30</v>
      </c>
      <c r="E194" s="1103"/>
      <c r="F194" s="1103">
        <f t="shared" si="4"/>
        <v>0</v>
      </c>
    </row>
    <row r="195" spans="1:6" ht="15">
      <c r="A195" s="320"/>
      <c r="B195" s="306" t="s">
        <v>1252</v>
      </c>
      <c r="C195" s="313" t="s">
        <v>74</v>
      </c>
      <c r="D195" s="311">
        <v>15</v>
      </c>
      <c r="E195" s="1103"/>
      <c r="F195" s="1103">
        <f t="shared" si="4"/>
        <v>0</v>
      </c>
    </row>
    <row r="196" spans="1:6" ht="15">
      <c r="A196" s="320"/>
      <c r="B196" s="306" t="s">
        <v>1253</v>
      </c>
      <c r="C196" s="313" t="s">
        <v>74</v>
      </c>
      <c r="D196" s="311">
        <v>13</v>
      </c>
      <c r="E196" s="1103"/>
      <c r="F196" s="1103">
        <f t="shared" si="4"/>
        <v>0</v>
      </c>
    </row>
    <row r="197" spans="1:6" ht="15">
      <c r="A197" s="305"/>
      <c r="B197" s="306" t="s">
        <v>1608</v>
      </c>
      <c r="C197" s="313" t="s">
        <v>74</v>
      </c>
      <c r="D197" s="311">
        <v>14</v>
      </c>
      <c r="E197" s="1103"/>
      <c r="F197" s="1103">
        <f t="shared" si="4"/>
        <v>0</v>
      </c>
    </row>
    <row r="198" spans="1:6" ht="15">
      <c r="A198" s="320"/>
      <c r="B198" s="306" t="s">
        <v>1254</v>
      </c>
      <c r="C198" s="313" t="s">
        <v>74</v>
      </c>
      <c r="D198" s="311">
        <v>5</v>
      </c>
      <c r="E198" s="1103"/>
      <c r="F198" s="1103">
        <f t="shared" si="4"/>
        <v>0</v>
      </c>
    </row>
    <row r="199" spans="1:6" ht="15">
      <c r="A199" s="320"/>
      <c r="B199" s="306" t="s">
        <v>1255</v>
      </c>
      <c r="C199" s="313" t="s">
        <v>74</v>
      </c>
      <c r="D199" s="311">
        <v>10</v>
      </c>
      <c r="E199" s="1103"/>
      <c r="F199" s="1103">
        <f t="shared" si="4"/>
        <v>0</v>
      </c>
    </row>
    <row r="200" spans="1:6" ht="15">
      <c r="A200" s="320"/>
      <c r="B200" s="306" t="s">
        <v>1256</v>
      </c>
      <c r="C200" s="313" t="s">
        <v>74</v>
      </c>
      <c r="D200" s="311">
        <v>5</v>
      </c>
      <c r="E200" s="1103"/>
      <c r="F200" s="1103">
        <f t="shared" si="4"/>
        <v>0</v>
      </c>
    </row>
    <row r="201" spans="1:6" ht="15">
      <c r="A201" s="320"/>
      <c r="B201" s="306" t="s">
        <v>1590</v>
      </c>
      <c r="C201" s="313" t="s">
        <v>74</v>
      </c>
      <c r="D201" s="311">
        <v>30</v>
      </c>
      <c r="E201" s="1103"/>
      <c r="F201" s="1103">
        <f t="shared" si="4"/>
        <v>0</v>
      </c>
    </row>
    <row r="202" spans="1:6" ht="15">
      <c r="A202" s="320"/>
      <c r="B202" s="321"/>
      <c r="C202" s="316"/>
      <c r="D202" s="317"/>
      <c r="E202" s="318"/>
      <c r="F202" s="318"/>
    </row>
    <row r="203" spans="1:6" ht="120">
      <c r="A203" s="325">
        <v>2</v>
      </c>
      <c r="B203" s="326" t="s">
        <v>1258</v>
      </c>
      <c r="C203" s="327"/>
      <c r="D203" s="328"/>
      <c r="E203" s="329"/>
      <c r="F203" s="329"/>
    </row>
    <row r="204" spans="1:6" ht="15">
      <c r="A204" s="325"/>
      <c r="B204" s="325"/>
      <c r="C204" s="327"/>
      <c r="D204" s="328"/>
      <c r="E204" s="329"/>
      <c r="F204" s="329"/>
    </row>
    <row r="205" spans="1:6" ht="15">
      <c r="A205" s="325"/>
      <c r="B205" s="325" t="s">
        <v>1259</v>
      </c>
      <c r="C205" s="327" t="s">
        <v>74</v>
      </c>
      <c r="D205" s="328">
        <v>25</v>
      </c>
      <c r="E205" s="1103"/>
      <c r="F205" s="1103">
        <f>D205*E205</f>
        <v>0</v>
      </c>
    </row>
    <row r="206" spans="1:6" ht="15">
      <c r="A206" s="320"/>
      <c r="B206" s="321"/>
      <c r="C206" s="316"/>
      <c r="D206" s="317"/>
      <c r="E206" s="318"/>
      <c r="F206" s="318"/>
    </row>
    <row r="207" spans="1:6" ht="30">
      <c r="A207" s="305">
        <v>3</v>
      </c>
      <c r="B207" s="306" t="s">
        <v>1260</v>
      </c>
      <c r="C207" s="1010" t="s">
        <v>474</v>
      </c>
      <c r="D207" s="1011">
        <v>5</v>
      </c>
      <c r="E207" s="1103"/>
      <c r="F207" s="1103">
        <f>D207*E207</f>
        <v>0</v>
      </c>
    </row>
    <row r="208" spans="1:6" ht="15">
      <c r="A208" s="320"/>
      <c r="B208" s="321"/>
      <c r="C208" s="331"/>
      <c r="D208" s="332"/>
      <c r="E208" s="318"/>
      <c r="F208" s="318"/>
    </row>
    <row r="209" spans="1:6" ht="30">
      <c r="A209" s="305">
        <v>4</v>
      </c>
      <c r="B209" s="306" t="s">
        <v>1261</v>
      </c>
      <c r="C209" s="313" t="s">
        <v>1262</v>
      </c>
      <c r="D209" s="311">
        <v>1</v>
      </c>
      <c r="E209" s="1103"/>
      <c r="F209" s="1103">
        <f>D209*E209</f>
        <v>0</v>
      </c>
    </row>
    <row r="210" spans="1:6" ht="15">
      <c r="A210" s="305"/>
      <c r="B210" s="306"/>
      <c r="C210" s="313"/>
      <c r="D210" s="311"/>
      <c r="E210" s="312"/>
      <c r="F210" s="318"/>
    </row>
    <row r="211" spans="1:6" ht="45">
      <c r="A211" s="305">
        <v>5</v>
      </c>
      <c r="B211" s="306" t="s">
        <v>1263</v>
      </c>
      <c r="C211" s="313" t="s">
        <v>1262</v>
      </c>
      <c r="D211" s="311">
        <v>1</v>
      </c>
      <c r="E211" s="1103"/>
      <c r="F211" s="1103">
        <f>D211*E211</f>
        <v>0</v>
      </c>
    </row>
    <row r="212" spans="1:6" ht="15.75">
      <c r="A212" s="320"/>
      <c r="B212" s="333" t="s">
        <v>1264</v>
      </c>
      <c r="C212" s="316"/>
      <c r="D212" s="317"/>
      <c r="E212" s="318"/>
      <c r="F212" s="334">
        <f>SUM(F191:F211)</f>
        <v>0</v>
      </c>
    </row>
    <row r="213" spans="1:6" ht="15.75">
      <c r="A213" s="320"/>
      <c r="B213" s="315"/>
      <c r="C213" s="316"/>
      <c r="D213" s="317"/>
      <c r="E213" s="318"/>
      <c r="F213" s="334"/>
    </row>
    <row r="214" spans="1:6" ht="15.75">
      <c r="A214" s="320"/>
      <c r="B214" s="314"/>
      <c r="C214" s="316"/>
      <c r="D214" s="317"/>
      <c r="E214" s="318"/>
      <c r="F214" s="318"/>
    </row>
    <row r="215" spans="1:6" ht="31.5">
      <c r="A215" s="308" t="s">
        <v>1265</v>
      </c>
      <c r="B215" s="309" t="s">
        <v>1266</v>
      </c>
      <c r="C215" s="323"/>
      <c r="D215" s="324"/>
      <c r="E215" s="290"/>
      <c r="F215" s="312"/>
    </row>
    <row r="216" spans="1:6" ht="15.75">
      <c r="A216" s="308"/>
      <c r="B216" s="319"/>
      <c r="C216" s="323"/>
      <c r="D216" s="324"/>
      <c r="E216" s="290"/>
      <c r="F216" s="312"/>
    </row>
    <row r="217" spans="1:6" ht="135">
      <c r="A217" s="305"/>
      <c r="B217" s="306" t="s">
        <v>1267</v>
      </c>
      <c r="C217" s="313"/>
      <c r="D217" s="311"/>
      <c r="E217" s="312"/>
      <c r="F217" s="312"/>
    </row>
    <row r="218" spans="1:6" ht="90">
      <c r="A218" s="305">
        <v>1</v>
      </c>
      <c r="B218" s="306" t="s">
        <v>1268</v>
      </c>
      <c r="C218" s="313"/>
      <c r="D218" s="311"/>
      <c r="E218" s="312"/>
      <c r="F218" s="312"/>
    </row>
    <row r="219" spans="1:6" ht="15">
      <c r="A219" s="305"/>
      <c r="B219" s="306" t="s">
        <v>1269</v>
      </c>
      <c r="C219" s="313" t="s">
        <v>74</v>
      </c>
      <c r="D219" s="311">
        <v>10</v>
      </c>
      <c r="E219" s="1103"/>
      <c r="F219" s="1103">
        <f t="shared" ref="F219:F223" si="5">D219*E219</f>
        <v>0</v>
      </c>
    </row>
    <row r="220" spans="1:6" ht="15">
      <c r="A220" s="305"/>
      <c r="B220" s="306" t="s">
        <v>1270</v>
      </c>
      <c r="C220" s="313" t="s">
        <v>74</v>
      </c>
      <c r="D220" s="311">
        <v>20</v>
      </c>
      <c r="E220" s="1103"/>
      <c r="F220" s="1103">
        <f t="shared" si="5"/>
        <v>0</v>
      </c>
    </row>
    <row r="221" spans="1:6" ht="15">
      <c r="A221" s="305"/>
      <c r="B221" s="306" t="s">
        <v>1574</v>
      </c>
      <c r="C221" s="313" t="s">
        <v>74</v>
      </c>
      <c r="D221" s="311">
        <v>10</v>
      </c>
      <c r="E221" s="1103"/>
      <c r="F221" s="1103">
        <f t="shared" si="5"/>
        <v>0</v>
      </c>
    </row>
    <row r="222" spans="1:6" ht="15">
      <c r="A222" s="320"/>
      <c r="B222" s="306" t="s">
        <v>1271</v>
      </c>
      <c r="C222" s="313" t="s">
        <v>74</v>
      </c>
      <c r="D222" s="311">
        <v>20</v>
      </c>
      <c r="E222" s="1103"/>
      <c r="F222" s="1103">
        <f t="shared" si="5"/>
        <v>0</v>
      </c>
    </row>
    <row r="223" spans="1:6" ht="15">
      <c r="A223" s="320"/>
      <c r="B223" s="306" t="s">
        <v>1575</v>
      </c>
      <c r="C223" s="313" t="s">
        <v>74</v>
      </c>
      <c r="D223" s="311">
        <v>10</v>
      </c>
      <c r="E223" s="1103"/>
      <c r="F223" s="1103">
        <f t="shared" si="5"/>
        <v>0</v>
      </c>
    </row>
    <row r="224" spans="1:6" ht="15">
      <c r="A224" s="320"/>
      <c r="B224" s="321"/>
      <c r="C224" s="316"/>
      <c r="D224" s="317"/>
      <c r="E224" s="318"/>
      <c r="F224" s="318"/>
    </row>
    <row r="225" spans="1:6" ht="90">
      <c r="A225" s="305">
        <v>2</v>
      </c>
      <c r="B225" s="306" t="s">
        <v>1272</v>
      </c>
      <c r="C225" s="313"/>
      <c r="D225" s="311"/>
      <c r="E225" s="312"/>
      <c r="F225" s="312"/>
    </row>
    <row r="226" spans="1:6" ht="15">
      <c r="A226" s="305"/>
      <c r="B226" s="306" t="s">
        <v>1273</v>
      </c>
      <c r="C226" s="313" t="s">
        <v>74</v>
      </c>
      <c r="D226" s="311">
        <v>10</v>
      </c>
      <c r="E226" s="1103"/>
      <c r="F226" s="1103">
        <f>D226*E226</f>
        <v>0</v>
      </c>
    </row>
    <row r="227" spans="1:6" ht="15">
      <c r="A227" s="305"/>
      <c r="B227" s="306"/>
      <c r="C227" s="313"/>
      <c r="D227" s="311"/>
      <c r="E227" s="312"/>
      <c r="F227" s="312"/>
    </row>
    <row r="228" spans="1:6" ht="15">
      <c r="A228" s="305">
        <v>3</v>
      </c>
      <c r="B228" s="306" t="s">
        <v>1274</v>
      </c>
      <c r="C228" s="313" t="s">
        <v>1275</v>
      </c>
      <c r="D228" s="311">
        <v>1</v>
      </c>
      <c r="E228" s="1103"/>
      <c r="F228" s="1103">
        <f>D228*E228</f>
        <v>0</v>
      </c>
    </row>
    <row r="229" spans="1:6" ht="15.75">
      <c r="A229" s="305"/>
      <c r="B229" s="333" t="s">
        <v>1276</v>
      </c>
      <c r="C229" s="313"/>
      <c r="D229" s="311"/>
      <c r="E229" s="312"/>
      <c r="F229" s="312">
        <f>SUM(F218:F228)</f>
        <v>0</v>
      </c>
    </row>
    <row r="230" spans="1:6" ht="15">
      <c r="A230" s="320"/>
      <c r="B230" s="321"/>
      <c r="C230" s="316"/>
      <c r="D230" s="317"/>
      <c r="E230" s="318"/>
      <c r="F230" s="318"/>
    </row>
    <row r="231" spans="1:6" ht="15.75">
      <c r="A231" s="308" t="s">
        <v>1277</v>
      </c>
      <c r="B231" s="309" t="s">
        <v>1278</v>
      </c>
      <c r="C231" s="313"/>
      <c r="D231" s="311"/>
      <c r="E231" s="312"/>
      <c r="F231" s="312"/>
    </row>
    <row r="232" spans="1:6" ht="15.75">
      <c r="A232" s="308"/>
      <c r="B232" s="319"/>
      <c r="C232" s="313"/>
      <c r="D232" s="311"/>
      <c r="E232" s="312"/>
      <c r="F232" s="312"/>
    </row>
    <row r="233" spans="1:6" ht="30">
      <c r="A233" s="305"/>
      <c r="B233" s="306" t="s">
        <v>1279</v>
      </c>
      <c r="C233" s="313"/>
      <c r="D233" s="311"/>
      <c r="E233" s="312"/>
      <c r="F233" s="312"/>
    </row>
    <row r="234" spans="1:6" ht="15">
      <c r="A234" s="305"/>
      <c r="B234" s="306"/>
      <c r="C234" s="313"/>
      <c r="D234" s="311"/>
      <c r="E234" s="312"/>
      <c r="F234" s="312"/>
    </row>
    <row r="235" spans="1:6" ht="226.5">
      <c r="A235" s="305">
        <v>1</v>
      </c>
      <c r="B235" s="306" t="s">
        <v>1280</v>
      </c>
      <c r="C235" s="313" t="s">
        <v>1243</v>
      </c>
      <c r="D235" s="311">
        <v>6</v>
      </c>
      <c r="E235" s="1103"/>
      <c r="F235" s="1103">
        <f>D235*E235</f>
        <v>0</v>
      </c>
    </row>
    <row r="236" spans="1:6" ht="15">
      <c r="A236" s="305"/>
      <c r="B236" s="306"/>
      <c r="C236" s="313"/>
      <c r="D236" s="311"/>
      <c r="E236" s="312"/>
      <c r="F236" s="318"/>
    </row>
    <row r="237" spans="1:6" ht="240.75">
      <c r="A237" s="305">
        <v>2</v>
      </c>
      <c r="B237" s="319" t="s">
        <v>1281</v>
      </c>
      <c r="C237" s="313" t="s">
        <v>1243</v>
      </c>
      <c r="D237" s="311">
        <v>2</v>
      </c>
      <c r="E237" s="1103"/>
      <c r="F237" s="1103">
        <f>D237*E237</f>
        <v>0</v>
      </c>
    </row>
    <row r="238" spans="1:6" ht="15">
      <c r="A238" s="320"/>
      <c r="B238" s="321"/>
      <c r="C238" s="316"/>
      <c r="D238" s="317"/>
      <c r="E238" s="318"/>
      <c r="F238" s="318"/>
    </row>
    <row r="239" spans="1:6" ht="225.75">
      <c r="A239" s="305" t="s">
        <v>1282</v>
      </c>
      <c r="B239" s="306" t="s">
        <v>1283</v>
      </c>
      <c r="C239" s="313" t="s">
        <v>1243</v>
      </c>
      <c r="D239" s="311">
        <v>1</v>
      </c>
      <c r="E239" s="1103"/>
      <c r="F239" s="1103">
        <f>D239*E239</f>
        <v>0</v>
      </c>
    </row>
    <row r="240" spans="1:6" ht="15">
      <c r="A240" s="320"/>
      <c r="B240" s="335"/>
      <c r="C240" s="316"/>
      <c r="D240" s="317"/>
      <c r="E240" s="318"/>
      <c r="F240" s="318"/>
    </row>
    <row r="241" spans="1:6" ht="375.75">
      <c r="A241" s="305" t="s">
        <v>1284</v>
      </c>
      <c r="B241" s="336" t="s">
        <v>1576</v>
      </c>
      <c r="C241" s="313" t="s">
        <v>1243</v>
      </c>
      <c r="D241" s="311">
        <v>1</v>
      </c>
      <c r="E241" s="1103"/>
      <c r="F241" s="1103">
        <f>D241*E241</f>
        <v>0</v>
      </c>
    </row>
    <row r="242" spans="1:6" ht="15">
      <c r="A242" s="305"/>
      <c r="B242" s="336"/>
      <c r="C242" s="313"/>
      <c r="D242" s="311"/>
      <c r="E242" s="312"/>
      <c r="F242" s="312"/>
    </row>
    <row r="243" spans="1:6" ht="255.75">
      <c r="A243" s="305" t="s">
        <v>1286</v>
      </c>
      <c r="B243" s="336" t="s">
        <v>1287</v>
      </c>
      <c r="C243" s="313" t="s">
        <v>1243</v>
      </c>
      <c r="D243" s="311">
        <v>1</v>
      </c>
      <c r="E243" s="1103"/>
      <c r="F243" s="1103">
        <f>D243*E243</f>
        <v>0</v>
      </c>
    </row>
    <row r="244" spans="1:6" ht="15">
      <c r="A244" s="320"/>
      <c r="B244" s="335"/>
      <c r="C244" s="316"/>
      <c r="D244" s="317"/>
      <c r="E244" s="318"/>
      <c r="F244" s="318"/>
    </row>
    <row r="245" spans="1:6" ht="75">
      <c r="A245" s="305" t="s">
        <v>1288</v>
      </c>
      <c r="B245" s="306" t="s">
        <v>1289</v>
      </c>
      <c r="C245" s="313" t="s">
        <v>1243</v>
      </c>
      <c r="D245" s="311">
        <v>1</v>
      </c>
      <c r="E245" s="1103"/>
      <c r="F245" s="1103">
        <f>D245*E245</f>
        <v>0</v>
      </c>
    </row>
    <row r="246" spans="1:6" ht="15">
      <c r="A246" s="305"/>
      <c r="B246" s="306"/>
      <c r="C246" s="313"/>
      <c r="D246" s="311"/>
      <c r="E246" s="312"/>
      <c r="F246" s="312"/>
    </row>
    <row r="247" spans="1:6" ht="30">
      <c r="A247" s="305" t="s">
        <v>1290</v>
      </c>
      <c r="B247" s="306" t="s">
        <v>1291</v>
      </c>
      <c r="C247" s="313" t="s">
        <v>1292</v>
      </c>
      <c r="D247" s="311">
        <v>1</v>
      </c>
      <c r="E247" s="1103"/>
      <c r="F247" s="1103">
        <f>D247*E247</f>
        <v>0</v>
      </c>
    </row>
    <row r="248" spans="1:6" ht="15">
      <c r="A248" s="305"/>
      <c r="B248" s="306"/>
      <c r="C248" s="313"/>
      <c r="D248" s="311"/>
      <c r="E248" s="312"/>
      <c r="F248" s="312"/>
    </row>
    <row r="249" spans="1:6" ht="45">
      <c r="A249" s="305" t="s">
        <v>1293</v>
      </c>
      <c r="B249" s="306" t="s">
        <v>1294</v>
      </c>
      <c r="C249" s="313" t="s">
        <v>1292</v>
      </c>
      <c r="D249" s="311">
        <v>1</v>
      </c>
      <c r="E249" s="1103"/>
      <c r="F249" s="1103">
        <f>D249*E249</f>
        <v>0</v>
      </c>
    </row>
    <row r="250" spans="1:6" ht="15.75">
      <c r="A250" s="337"/>
      <c r="B250" s="333" t="s">
        <v>1295</v>
      </c>
      <c r="C250" s="338"/>
      <c r="D250" s="339"/>
      <c r="E250" s="3"/>
      <c r="F250" s="312">
        <f>SUM(F235:F249)</f>
        <v>0</v>
      </c>
    </row>
    <row r="251" spans="1:6" ht="15">
      <c r="A251" s="320"/>
      <c r="B251" s="321"/>
      <c r="C251" s="316"/>
      <c r="D251" s="317"/>
      <c r="E251" s="318"/>
      <c r="F251" s="318"/>
    </row>
    <row r="252" spans="1:6" ht="15">
      <c r="A252" s="320"/>
      <c r="B252" s="321"/>
      <c r="C252" s="316"/>
      <c r="D252" s="317"/>
      <c r="E252" s="318"/>
      <c r="F252" s="318"/>
    </row>
    <row r="253" spans="1:6" ht="31.5">
      <c r="A253" s="308" t="s">
        <v>1296</v>
      </c>
      <c r="B253" s="309" t="s">
        <v>1297</v>
      </c>
      <c r="C253" s="313"/>
      <c r="D253" s="311"/>
      <c r="E253" s="312"/>
      <c r="F253" s="312"/>
    </row>
    <row r="254" spans="1:6" ht="15.75">
      <c r="A254" s="337"/>
      <c r="B254" s="308"/>
      <c r="C254" s="323"/>
      <c r="D254" s="324"/>
      <c r="E254" s="312"/>
      <c r="F254" s="312"/>
    </row>
    <row r="255" spans="1:6" ht="15.75">
      <c r="A255" s="308" t="s">
        <v>1298</v>
      </c>
      <c r="B255" s="308" t="s">
        <v>1299</v>
      </c>
      <c r="C255" s="323"/>
      <c r="D255" s="324"/>
      <c r="E255" s="312"/>
      <c r="F255" s="312"/>
    </row>
    <row r="256" spans="1:6" ht="165">
      <c r="A256" s="305" t="s">
        <v>1300</v>
      </c>
      <c r="B256" s="306" t="s">
        <v>1301</v>
      </c>
      <c r="C256" s="313" t="s">
        <v>1243</v>
      </c>
      <c r="D256" s="311">
        <v>10</v>
      </c>
      <c r="E256" s="1103"/>
      <c r="F256" s="1103">
        <f>D256*E256</f>
        <v>0</v>
      </c>
    </row>
    <row r="257" spans="1:6" ht="15">
      <c r="A257" s="320"/>
      <c r="B257" s="321"/>
      <c r="C257" s="316"/>
      <c r="D257" s="317"/>
      <c r="E257" s="318"/>
      <c r="F257" s="318"/>
    </row>
    <row r="258" spans="1:6" ht="180">
      <c r="A258" s="305" t="s">
        <v>1302</v>
      </c>
      <c r="B258" s="306" t="s">
        <v>1303</v>
      </c>
      <c r="C258" s="313" t="s">
        <v>1243</v>
      </c>
      <c r="D258" s="311">
        <v>4</v>
      </c>
      <c r="E258" s="1103"/>
      <c r="F258" s="1103">
        <f>D258*E258</f>
        <v>0</v>
      </c>
    </row>
    <row r="259" spans="1:6" ht="15">
      <c r="A259" s="337"/>
      <c r="B259" s="321"/>
      <c r="C259" s="313"/>
      <c r="D259" s="289"/>
      <c r="E259" s="318"/>
      <c r="F259" s="318"/>
    </row>
    <row r="260" spans="1:6" ht="105">
      <c r="A260" s="305" t="s">
        <v>1304</v>
      </c>
      <c r="B260" s="306" t="s">
        <v>1305</v>
      </c>
      <c r="C260" s="313" t="s">
        <v>1306</v>
      </c>
      <c r="D260" s="311">
        <v>20</v>
      </c>
      <c r="E260" s="1103"/>
      <c r="F260" s="1103">
        <f>D260*E260</f>
        <v>0</v>
      </c>
    </row>
    <row r="261" spans="1:6" ht="15">
      <c r="A261" s="320"/>
      <c r="B261" s="321"/>
      <c r="C261" s="316"/>
      <c r="D261" s="317"/>
      <c r="E261" s="318"/>
      <c r="F261" s="318"/>
    </row>
    <row r="262" spans="1:6" ht="90">
      <c r="A262" s="305" t="s">
        <v>1307</v>
      </c>
      <c r="B262" s="306" t="s">
        <v>1308</v>
      </c>
      <c r="C262" s="313" t="s">
        <v>1306</v>
      </c>
      <c r="D262" s="311">
        <v>33</v>
      </c>
      <c r="E262" s="1103"/>
      <c r="F262" s="1103">
        <f>D262*E262</f>
        <v>0</v>
      </c>
    </row>
    <row r="263" spans="1:6" ht="15">
      <c r="A263" s="337"/>
      <c r="B263" s="321"/>
      <c r="C263" s="316"/>
      <c r="D263" s="317"/>
      <c r="E263" s="318"/>
      <c r="F263" s="318"/>
    </row>
    <row r="264" spans="1:6" ht="30">
      <c r="A264" s="325" t="s">
        <v>1309</v>
      </c>
      <c r="B264" s="326" t="s">
        <v>1310</v>
      </c>
      <c r="C264" s="327"/>
      <c r="D264" s="328"/>
      <c r="E264" s="329"/>
      <c r="F264" s="329"/>
    </row>
    <row r="265" spans="1:6" ht="15">
      <c r="A265" s="325"/>
      <c r="B265" s="326" t="s">
        <v>1311</v>
      </c>
      <c r="C265" s="327" t="s">
        <v>1243</v>
      </c>
      <c r="D265" s="328">
        <v>1</v>
      </c>
      <c r="E265" s="1103"/>
      <c r="F265" s="1103">
        <f t="shared" ref="F265:F266" si="6">D265*E265</f>
        <v>0</v>
      </c>
    </row>
    <row r="266" spans="1:6" ht="15">
      <c r="A266" s="325"/>
      <c r="B266" s="326" t="s">
        <v>1312</v>
      </c>
      <c r="C266" s="327" t="s">
        <v>1243</v>
      </c>
      <c r="D266" s="328">
        <v>1</v>
      </c>
      <c r="E266" s="1103"/>
      <c r="F266" s="1103">
        <f t="shared" si="6"/>
        <v>0</v>
      </c>
    </row>
    <row r="267" spans="1:6" ht="15">
      <c r="A267" s="305"/>
      <c r="B267" s="306"/>
      <c r="C267" s="313"/>
      <c r="D267" s="311"/>
      <c r="E267" s="312"/>
      <c r="F267" s="318"/>
    </row>
    <row r="268" spans="1:6" ht="15">
      <c r="A268" s="305"/>
      <c r="B268" s="306"/>
      <c r="C268" s="313"/>
      <c r="D268" s="311"/>
      <c r="E268" s="312"/>
      <c r="F268" s="318"/>
    </row>
    <row r="269" spans="1:6" ht="60">
      <c r="A269" s="305"/>
      <c r="B269" s="306" t="s">
        <v>1313</v>
      </c>
      <c r="C269" s="313" t="s">
        <v>1243</v>
      </c>
      <c r="D269" s="311">
        <v>1</v>
      </c>
      <c r="E269" s="1103"/>
      <c r="F269" s="1103">
        <f>D269*E269</f>
        <v>0</v>
      </c>
    </row>
    <row r="270" spans="1:6" ht="15">
      <c r="A270" s="305"/>
      <c r="B270" s="306"/>
      <c r="C270" s="313"/>
      <c r="D270" s="311"/>
      <c r="E270" s="312"/>
      <c r="F270" s="318"/>
    </row>
    <row r="271" spans="1:6" ht="15">
      <c r="A271" s="305"/>
      <c r="B271" s="306"/>
      <c r="C271" s="313"/>
      <c r="D271" s="311"/>
      <c r="E271" s="312"/>
      <c r="F271" s="318"/>
    </row>
    <row r="272" spans="1:6" ht="60">
      <c r="A272" s="305"/>
      <c r="B272" s="306" t="s">
        <v>1314</v>
      </c>
      <c r="C272" s="313" t="s">
        <v>1243</v>
      </c>
      <c r="D272" s="311">
        <v>1</v>
      </c>
      <c r="E272" s="1103"/>
      <c r="F272" s="1103">
        <f>D272*E272</f>
        <v>0</v>
      </c>
    </row>
    <row r="273" spans="1:6" ht="15">
      <c r="A273" s="305"/>
      <c r="B273" s="306"/>
      <c r="C273" s="313"/>
      <c r="D273" s="311"/>
      <c r="E273" s="312"/>
      <c r="F273" s="318"/>
    </row>
    <row r="274" spans="1:6" ht="60">
      <c r="A274" s="305"/>
      <c r="B274" s="306" t="s">
        <v>1315</v>
      </c>
      <c r="C274" s="313" t="s">
        <v>1243</v>
      </c>
      <c r="D274" s="311">
        <v>1</v>
      </c>
      <c r="E274" s="1103"/>
      <c r="F274" s="1103">
        <f>D274*E274</f>
        <v>0</v>
      </c>
    </row>
    <row r="275" spans="1:6" ht="15">
      <c r="A275" s="320"/>
      <c r="B275" s="321"/>
      <c r="C275" s="316"/>
      <c r="D275" s="317"/>
      <c r="E275" s="318"/>
      <c r="F275" s="318"/>
    </row>
    <row r="276" spans="1:6" ht="15">
      <c r="A276" s="305">
        <v>11</v>
      </c>
      <c r="B276" s="306" t="s">
        <v>1274</v>
      </c>
      <c r="C276" s="313" t="s">
        <v>1275</v>
      </c>
      <c r="D276" s="311">
        <v>1</v>
      </c>
      <c r="E276" s="1103"/>
      <c r="F276" s="1103">
        <f>D276*E276</f>
        <v>0</v>
      </c>
    </row>
    <row r="277" spans="1:6" ht="15">
      <c r="A277" s="305"/>
      <c r="B277" s="306"/>
      <c r="C277" s="313"/>
      <c r="D277" s="311"/>
      <c r="E277" s="312"/>
      <c r="F277" s="312"/>
    </row>
    <row r="278" spans="1:6" ht="45">
      <c r="A278" s="305">
        <v>12</v>
      </c>
      <c r="B278" s="306" t="s">
        <v>1316</v>
      </c>
      <c r="C278" s="313" t="s">
        <v>1275</v>
      </c>
      <c r="D278" s="311">
        <v>1</v>
      </c>
      <c r="E278" s="1103"/>
      <c r="F278" s="1103">
        <f>D278*E278</f>
        <v>0</v>
      </c>
    </row>
    <row r="279" spans="1:6" ht="15.75">
      <c r="A279" s="337"/>
      <c r="B279" s="333" t="s">
        <v>1317</v>
      </c>
      <c r="C279" s="313"/>
      <c r="D279" s="289"/>
      <c r="E279" s="318"/>
      <c r="F279" s="318">
        <f>SUM(F256:F278)</f>
        <v>0</v>
      </c>
    </row>
    <row r="280" spans="1:6" ht="15.75">
      <c r="A280" s="320"/>
      <c r="B280" s="315"/>
      <c r="C280" s="316"/>
      <c r="D280" s="317"/>
      <c r="E280" s="318"/>
      <c r="F280" s="318"/>
    </row>
    <row r="281" spans="1:6">
      <c r="A281" s="279"/>
      <c r="B281" s="279"/>
      <c r="C281" s="340"/>
      <c r="D281" s="341"/>
    </row>
    <row r="282" spans="1:6">
      <c r="A282" s="279"/>
      <c r="B282" s="279"/>
      <c r="C282" s="340"/>
      <c r="D282" s="341"/>
    </row>
    <row r="283" spans="1:6">
      <c r="A283" s="279"/>
      <c r="B283" s="279"/>
      <c r="C283" s="340"/>
      <c r="D283" s="341"/>
    </row>
    <row r="284" spans="1:6" ht="15.75">
      <c r="A284" s="314"/>
      <c r="B284" s="342"/>
      <c r="C284" s="316"/>
      <c r="D284" s="317"/>
      <c r="E284" s="318"/>
      <c r="F284" s="318"/>
    </row>
    <row r="285" spans="1:6" ht="31.5">
      <c r="A285" s="308" t="s">
        <v>1318</v>
      </c>
      <c r="B285" s="309" t="s">
        <v>1319</v>
      </c>
      <c r="C285" s="316"/>
      <c r="D285" s="343"/>
      <c r="E285" s="344"/>
      <c r="F285" s="344"/>
    </row>
    <row r="286" spans="1:6" ht="15.75">
      <c r="A286" s="320"/>
      <c r="B286" s="315"/>
      <c r="C286" s="316"/>
      <c r="D286" s="317"/>
      <c r="E286" s="318"/>
      <c r="F286" s="318"/>
    </row>
    <row r="287" spans="1:6" ht="150">
      <c r="A287" s="325">
        <v>1</v>
      </c>
      <c r="B287" s="326" t="s">
        <v>1320</v>
      </c>
      <c r="C287" s="327" t="s">
        <v>1306</v>
      </c>
      <c r="D287" s="328">
        <v>14</v>
      </c>
      <c r="E287" s="1103"/>
      <c r="F287" s="1103">
        <f>D287*E287</f>
        <v>0</v>
      </c>
    </row>
    <row r="288" spans="1:6" ht="15">
      <c r="A288" s="345"/>
      <c r="B288" s="326"/>
      <c r="C288" s="346"/>
      <c r="D288" s="347"/>
      <c r="E288" s="329"/>
      <c r="F288" s="329"/>
    </row>
    <row r="289" spans="1:6" ht="150">
      <c r="A289" s="325">
        <v>2</v>
      </c>
      <c r="B289" s="326" t="s">
        <v>1321</v>
      </c>
      <c r="C289" s="327" t="s">
        <v>1306</v>
      </c>
      <c r="D289" s="328">
        <v>5</v>
      </c>
      <c r="E289" s="1103"/>
      <c r="F289" s="1103">
        <f>D289*E289</f>
        <v>0</v>
      </c>
    </row>
    <row r="290" spans="1:6" ht="15.75">
      <c r="A290" s="279"/>
      <c r="B290" s="315"/>
      <c r="C290" s="340"/>
      <c r="D290" s="341"/>
      <c r="E290" s="318"/>
      <c r="F290" s="318"/>
    </row>
    <row r="291" spans="1:6" ht="90">
      <c r="A291" s="305" t="s">
        <v>1282</v>
      </c>
      <c r="B291" s="306" t="s">
        <v>1322</v>
      </c>
      <c r="C291" s="313" t="s">
        <v>1306</v>
      </c>
      <c r="D291" s="311">
        <v>5</v>
      </c>
      <c r="E291" s="1103"/>
      <c r="F291" s="1103">
        <f>D291*E291</f>
        <v>0</v>
      </c>
    </row>
    <row r="292" spans="1:6" ht="15">
      <c r="A292" s="279"/>
      <c r="B292" s="321"/>
      <c r="C292" s="316"/>
      <c r="D292" s="317"/>
      <c r="E292" s="318"/>
      <c r="F292" s="318"/>
    </row>
    <row r="293" spans="1:6" ht="105">
      <c r="A293" s="305" t="s">
        <v>1284</v>
      </c>
      <c r="B293" s="306" t="s">
        <v>1578</v>
      </c>
      <c r="C293" s="313" t="s">
        <v>1306</v>
      </c>
      <c r="D293" s="311">
        <v>35</v>
      </c>
      <c r="E293" s="1103"/>
      <c r="F293" s="1103">
        <f>D293*E293</f>
        <v>0</v>
      </c>
    </row>
    <row r="294" spans="1:6" ht="15">
      <c r="A294" s="320"/>
      <c r="B294" s="321"/>
      <c r="C294" s="340"/>
      <c r="D294" s="341"/>
      <c r="E294" s="318"/>
      <c r="F294" s="318"/>
    </row>
    <row r="295" spans="1:6" ht="45">
      <c r="A295" s="305" t="s">
        <v>1286</v>
      </c>
      <c r="B295" s="306" t="s">
        <v>1324</v>
      </c>
      <c r="C295" s="313" t="s">
        <v>1243</v>
      </c>
      <c r="D295" s="311">
        <v>4</v>
      </c>
      <c r="E295" s="1103"/>
      <c r="F295" s="1103">
        <f>D295*E295</f>
        <v>0</v>
      </c>
    </row>
    <row r="296" spans="1:6" ht="15">
      <c r="A296" s="305"/>
      <c r="B296" s="306"/>
      <c r="C296" s="313"/>
      <c r="D296" s="311"/>
      <c r="E296" s="312"/>
      <c r="F296" s="312"/>
    </row>
    <row r="297" spans="1:6" ht="45">
      <c r="A297" s="305" t="s">
        <v>1288</v>
      </c>
      <c r="B297" s="306" t="s">
        <v>1325</v>
      </c>
      <c r="C297" s="313" t="s">
        <v>1243</v>
      </c>
      <c r="D297" s="311">
        <v>3</v>
      </c>
      <c r="E297" s="1103"/>
      <c r="F297" s="1103">
        <f>D297*E297</f>
        <v>0</v>
      </c>
    </row>
    <row r="298" spans="1:6" ht="15">
      <c r="A298" s="349"/>
      <c r="B298" s="306"/>
      <c r="C298" s="313"/>
      <c r="D298" s="311"/>
      <c r="E298" s="312"/>
      <c r="F298" s="312"/>
    </row>
    <row r="299" spans="1:6" ht="75">
      <c r="A299" s="305" t="s">
        <v>1290</v>
      </c>
      <c r="B299" s="306" t="s">
        <v>1326</v>
      </c>
      <c r="C299" s="313" t="s">
        <v>1243</v>
      </c>
      <c r="D299" s="311">
        <v>4</v>
      </c>
      <c r="E299" s="1103"/>
      <c r="F299" s="1103">
        <f>D299*E299</f>
        <v>0</v>
      </c>
    </row>
    <row r="300" spans="1:6" ht="15">
      <c r="A300" s="305"/>
      <c r="B300" s="306"/>
      <c r="C300" s="340"/>
      <c r="D300" s="350"/>
      <c r="E300" s="312"/>
      <c r="F300" s="312"/>
    </row>
    <row r="301" spans="1:6" ht="15">
      <c r="A301" s="305" t="s">
        <v>1293</v>
      </c>
      <c r="B301" s="306" t="s">
        <v>1274</v>
      </c>
      <c r="C301" s="313" t="s">
        <v>1275</v>
      </c>
      <c r="D301" s="311">
        <v>1</v>
      </c>
      <c r="E301" s="1103"/>
      <c r="F301" s="1103">
        <f>D301*E301</f>
        <v>0</v>
      </c>
    </row>
    <row r="302" spans="1:6" ht="15">
      <c r="A302" s="305"/>
      <c r="B302" s="306"/>
      <c r="C302" s="340"/>
      <c r="D302" s="351"/>
      <c r="E302" s="312"/>
      <c r="F302" s="312"/>
    </row>
    <row r="303" spans="1:6" ht="45">
      <c r="A303" s="305" t="s">
        <v>1327</v>
      </c>
      <c r="B303" s="306" t="s">
        <v>1316</v>
      </c>
      <c r="C303" s="313" t="s">
        <v>1275</v>
      </c>
      <c r="D303" s="311">
        <v>1</v>
      </c>
      <c r="E303" s="1103"/>
      <c r="F303" s="1103">
        <f>D303*E303</f>
        <v>0</v>
      </c>
    </row>
    <row r="304" spans="1:6" ht="15.75">
      <c r="A304" s="305"/>
      <c r="B304" s="333" t="s">
        <v>1328</v>
      </c>
      <c r="C304" s="352"/>
      <c r="D304" s="353"/>
      <c r="E304" s="312"/>
      <c r="F304" s="312">
        <f>SUM(F287:F303)</f>
        <v>0</v>
      </c>
    </row>
    <row r="305" spans="1:6" ht="15.75">
      <c r="A305" s="354"/>
      <c r="B305" s="355"/>
      <c r="C305" s="356"/>
      <c r="D305" s="357"/>
      <c r="E305" s="358"/>
      <c r="F305" s="358"/>
    </row>
    <row r="306" spans="1:6" ht="15.75">
      <c r="A306" s="354"/>
      <c r="B306" s="355"/>
      <c r="C306" s="356"/>
      <c r="D306" s="357"/>
      <c r="E306" s="358"/>
      <c r="F306" s="358"/>
    </row>
    <row r="307" spans="1:6" ht="15.75">
      <c r="A307" s="354"/>
      <c r="B307" s="355"/>
      <c r="C307" s="356"/>
      <c r="D307" s="357"/>
      <c r="E307" s="358"/>
      <c r="F307" s="358"/>
    </row>
    <row r="308" spans="1:6" ht="15.75">
      <c r="A308" s="354"/>
      <c r="B308" s="355"/>
      <c r="C308" s="356"/>
      <c r="D308" s="357"/>
      <c r="E308" s="358"/>
      <c r="F308" s="358"/>
    </row>
    <row r="309" spans="1:6" ht="15.75">
      <c r="A309" s="354"/>
      <c r="B309" s="355"/>
      <c r="C309" s="356"/>
      <c r="D309" s="357"/>
      <c r="E309" s="358"/>
      <c r="F309" s="358"/>
    </row>
    <row r="310" spans="1:6" ht="15.75">
      <c r="A310" s="359"/>
      <c r="B310" s="360"/>
      <c r="C310" s="361"/>
      <c r="D310" s="362"/>
      <c r="E310" s="363"/>
      <c r="F310" s="364"/>
    </row>
    <row r="311" spans="1:6" ht="31.5">
      <c r="A311" s="308" t="s">
        <v>1329</v>
      </c>
      <c r="B311" s="319" t="s">
        <v>1330</v>
      </c>
      <c r="C311" s="323"/>
      <c r="D311" s="324"/>
      <c r="E311" s="290"/>
      <c r="F311" s="312"/>
    </row>
    <row r="312" spans="1:6" ht="15.75">
      <c r="A312" s="308"/>
      <c r="B312" s="319"/>
      <c r="C312" s="323"/>
      <c r="D312" s="324"/>
      <c r="E312" s="290"/>
      <c r="F312" s="312"/>
    </row>
    <row r="313" spans="1:6" ht="165">
      <c r="A313" s="305">
        <v>1</v>
      </c>
      <c r="B313" s="306" t="s">
        <v>1331</v>
      </c>
      <c r="C313" s="313" t="s">
        <v>1243</v>
      </c>
      <c r="D313" s="311">
        <v>1</v>
      </c>
      <c r="E313" s="1103"/>
      <c r="F313" s="1103">
        <f>D313*E313</f>
        <v>0</v>
      </c>
    </row>
    <row r="314" spans="1:6" ht="15">
      <c r="A314" s="320"/>
      <c r="B314" s="321"/>
      <c r="C314" s="316"/>
      <c r="D314" s="317"/>
      <c r="E314" s="318"/>
      <c r="F314" s="318"/>
    </row>
    <row r="315" spans="1:6" ht="105">
      <c r="A315" s="305">
        <v>2</v>
      </c>
      <c r="B315" s="306" t="s">
        <v>1332</v>
      </c>
      <c r="C315" s="313" t="s">
        <v>1243</v>
      </c>
      <c r="D315" s="311">
        <v>3</v>
      </c>
      <c r="E315" s="1103"/>
      <c r="F315" s="1103">
        <f>D315*E315</f>
        <v>0</v>
      </c>
    </row>
    <row r="316" spans="1:6" ht="15">
      <c r="A316" s="320"/>
      <c r="B316" s="321"/>
      <c r="C316" s="313"/>
      <c r="D316" s="289"/>
      <c r="E316" s="318"/>
      <c r="F316" s="318"/>
    </row>
    <row r="317" spans="1:6" ht="45">
      <c r="A317" s="305">
        <v>3</v>
      </c>
      <c r="B317" s="306" t="s">
        <v>1333</v>
      </c>
      <c r="C317" s="313" t="s">
        <v>1243</v>
      </c>
      <c r="D317" s="311">
        <v>2</v>
      </c>
      <c r="E317" s="1103"/>
      <c r="F317" s="1103">
        <f>D317*E317</f>
        <v>0</v>
      </c>
    </row>
    <row r="318" spans="1:6" ht="15">
      <c r="A318" s="305"/>
      <c r="B318" s="306"/>
      <c r="C318" s="313"/>
      <c r="D318" s="311"/>
      <c r="E318" s="312"/>
      <c r="F318" s="312"/>
    </row>
    <row r="319" spans="1:6" ht="90">
      <c r="A319" s="305">
        <v>4</v>
      </c>
      <c r="B319" s="306" t="s">
        <v>1334</v>
      </c>
      <c r="C319" s="313" t="s">
        <v>1306</v>
      </c>
      <c r="D319" s="311">
        <v>4</v>
      </c>
      <c r="E319" s="1103"/>
      <c r="F319" s="1103">
        <f>D319*E319</f>
        <v>0</v>
      </c>
    </row>
    <row r="320" spans="1:6" ht="15">
      <c r="A320" s="320"/>
      <c r="B320" s="321"/>
      <c r="C320" s="313"/>
      <c r="D320" s="289"/>
      <c r="E320" s="318"/>
      <c r="F320" s="318"/>
    </row>
    <row r="321" spans="1:6" ht="96">
      <c r="A321" s="305">
        <v>5</v>
      </c>
      <c r="B321" s="306" t="s">
        <v>1335</v>
      </c>
      <c r="C321" s="313" t="s">
        <v>1243</v>
      </c>
      <c r="D321" s="311">
        <v>8</v>
      </c>
      <c r="E321" s="1103"/>
      <c r="F321" s="1103">
        <f>D321*E321</f>
        <v>0</v>
      </c>
    </row>
    <row r="322" spans="1:6" ht="15">
      <c r="A322" s="305"/>
      <c r="B322" s="306"/>
      <c r="C322" s="313"/>
      <c r="D322" s="289"/>
      <c r="E322" s="312"/>
      <c r="F322" s="312"/>
    </row>
    <row r="323" spans="1:6" ht="15">
      <c r="A323" s="305">
        <v>6</v>
      </c>
      <c r="B323" s="306" t="s">
        <v>1336</v>
      </c>
      <c r="C323" s="313" t="s">
        <v>1243</v>
      </c>
      <c r="D323" s="311">
        <v>1</v>
      </c>
      <c r="E323" s="1103"/>
      <c r="F323" s="1103">
        <f>D323*E323</f>
        <v>0</v>
      </c>
    </row>
    <row r="324" spans="1:6" ht="15">
      <c r="A324" s="305"/>
      <c r="B324" s="306"/>
      <c r="C324" s="313"/>
      <c r="D324" s="311"/>
      <c r="E324" s="312"/>
      <c r="F324" s="312"/>
    </row>
    <row r="325" spans="1:6" ht="30">
      <c r="A325" s="305">
        <v>7</v>
      </c>
      <c r="B325" s="306" t="s">
        <v>1337</v>
      </c>
      <c r="C325" s="313" t="s">
        <v>1338</v>
      </c>
      <c r="D325" s="311">
        <v>1</v>
      </c>
      <c r="E325" s="1103"/>
      <c r="F325" s="1103">
        <f>D325*E325</f>
        <v>0</v>
      </c>
    </row>
    <row r="326" spans="1:6" ht="15">
      <c r="A326" s="337"/>
      <c r="B326" s="306"/>
      <c r="C326" s="313"/>
      <c r="D326" s="311"/>
      <c r="E326" s="312"/>
      <c r="F326" s="312"/>
    </row>
    <row r="327" spans="1:6" ht="15">
      <c r="A327" s="305">
        <v>8</v>
      </c>
      <c r="B327" s="306" t="s">
        <v>1339</v>
      </c>
      <c r="C327" s="313" t="s">
        <v>1338</v>
      </c>
      <c r="D327" s="311">
        <v>1</v>
      </c>
      <c r="E327" s="1103"/>
      <c r="F327" s="1103">
        <f>D327*E327</f>
        <v>0</v>
      </c>
    </row>
    <row r="328" spans="1:6" ht="15.75">
      <c r="A328" s="337"/>
      <c r="B328" s="333" t="s">
        <v>1340</v>
      </c>
      <c r="C328" s="313"/>
      <c r="D328" s="311"/>
      <c r="E328" s="312"/>
      <c r="F328" s="312">
        <f>SUM(F313:F327)</f>
        <v>0</v>
      </c>
    </row>
    <row r="329" spans="1:6" ht="15.75">
      <c r="A329" s="365"/>
      <c r="B329" s="366"/>
      <c r="C329" s="361"/>
      <c r="D329" s="362"/>
      <c r="E329" s="363"/>
      <c r="F329" s="363"/>
    </row>
    <row r="330" spans="1:6" ht="15.75">
      <c r="A330" s="308" t="s">
        <v>1341</v>
      </c>
      <c r="B330" s="308" t="s">
        <v>1342</v>
      </c>
      <c r="C330" s="313"/>
      <c r="D330" s="311"/>
      <c r="E330" s="312"/>
      <c r="F330" s="312"/>
    </row>
    <row r="331" spans="1:6" ht="75">
      <c r="A331" s="279"/>
      <c r="B331" s="306" t="s">
        <v>1343</v>
      </c>
      <c r="C331" s="313"/>
      <c r="D331" s="311"/>
      <c r="E331" s="312"/>
      <c r="F331" s="312"/>
    </row>
    <row r="332" spans="1:6" ht="75">
      <c r="A332" s="305">
        <v>1</v>
      </c>
      <c r="B332" s="306" t="s">
        <v>1344</v>
      </c>
      <c r="C332" s="313" t="s">
        <v>1243</v>
      </c>
      <c r="D332" s="311">
        <v>3</v>
      </c>
      <c r="E332" s="1103"/>
      <c r="F332" s="1103">
        <f>D332*E332</f>
        <v>0</v>
      </c>
    </row>
    <row r="333" spans="1:6" ht="15">
      <c r="A333" s="305"/>
      <c r="B333" s="306"/>
      <c r="C333" s="313"/>
      <c r="D333" s="311"/>
      <c r="E333" s="312"/>
      <c r="F333" s="312"/>
    </row>
    <row r="334" spans="1:6" ht="60">
      <c r="A334" s="305">
        <v>2</v>
      </c>
      <c r="B334" s="306" t="s">
        <v>1345</v>
      </c>
      <c r="C334" s="313" t="s">
        <v>74</v>
      </c>
      <c r="D334" s="311">
        <v>70</v>
      </c>
      <c r="E334" s="1103"/>
      <c r="F334" s="1103">
        <f>D334*E334</f>
        <v>0</v>
      </c>
    </row>
    <row r="335" spans="1:6" ht="15">
      <c r="A335" s="305"/>
      <c r="B335" s="306"/>
      <c r="C335" s="313"/>
      <c r="D335" s="311"/>
      <c r="E335" s="312"/>
      <c r="F335" s="312"/>
    </row>
    <row r="336" spans="1:6" ht="150.75">
      <c r="A336" s="305" t="s">
        <v>1282</v>
      </c>
      <c r="B336" s="306" t="s">
        <v>1346</v>
      </c>
      <c r="C336" s="313" t="s">
        <v>1243</v>
      </c>
      <c r="D336" s="311">
        <v>4</v>
      </c>
      <c r="E336" s="1103"/>
      <c r="F336" s="1103">
        <f>D336*E336</f>
        <v>0</v>
      </c>
    </row>
    <row r="337" spans="1:6" ht="15">
      <c r="A337" s="354"/>
      <c r="B337" s="306"/>
      <c r="C337" s="316"/>
      <c r="D337" s="317"/>
      <c r="E337" s="312"/>
      <c r="F337" s="312"/>
    </row>
    <row r="338" spans="1:6" ht="30">
      <c r="A338" s="305" t="s">
        <v>1284</v>
      </c>
      <c r="B338" s="306" t="s">
        <v>1347</v>
      </c>
      <c r="C338" s="316"/>
      <c r="D338" s="317"/>
      <c r="E338" s="318"/>
      <c r="F338" s="318"/>
    </row>
    <row r="339" spans="1:6" ht="15">
      <c r="A339" s="320"/>
      <c r="B339" s="321"/>
      <c r="C339" s="316"/>
      <c r="D339" s="317"/>
      <c r="E339" s="318"/>
      <c r="F339" s="318"/>
    </row>
    <row r="340" spans="1:6" ht="409.5">
      <c r="A340" s="305" t="s">
        <v>1286</v>
      </c>
      <c r="B340" s="306" t="s">
        <v>1348</v>
      </c>
      <c r="C340" s="313" t="s">
        <v>1243</v>
      </c>
      <c r="D340" s="311">
        <v>4</v>
      </c>
      <c r="E340" s="1103"/>
      <c r="F340" s="1103">
        <f>D340*E340</f>
        <v>0</v>
      </c>
    </row>
    <row r="341" spans="1:6" ht="15">
      <c r="A341" s="320"/>
      <c r="B341" s="367"/>
      <c r="C341" s="313"/>
      <c r="D341" s="311"/>
      <c r="E341" s="312"/>
      <c r="F341" s="312"/>
    </row>
    <row r="342" spans="1:6" ht="180">
      <c r="A342" s="305" t="s">
        <v>1288</v>
      </c>
      <c r="B342" s="306" t="s">
        <v>1349</v>
      </c>
      <c r="C342" s="313"/>
      <c r="D342" s="311"/>
      <c r="E342" s="312"/>
      <c r="F342" s="312"/>
    </row>
    <row r="343" spans="1:6" ht="15">
      <c r="A343" s="305"/>
      <c r="B343" s="306" t="s">
        <v>1350</v>
      </c>
      <c r="C343" s="313" t="s">
        <v>335</v>
      </c>
      <c r="D343" s="311">
        <v>70</v>
      </c>
      <c r="E343" s="1103"/>
      <c r="F343" s="1103">
        <f t="shared" ref="F343:F344" si="7">D343*E343</f>
        <v>0</v>
      </c>
    </row>
    <row r="344" spans="1:6" ht="15">
      <c r="A344" s="305"/>
      <c r="B344" s="306" t="s">
        <v>1351</v>
      </c>
      <c r="C344" s="313" t="s">
        <v>1352</v>
      </c>
      <c r="D344" s="311">
        <v>18</v>
      </c>
      <c r="E344" s="1103"/>
      <c r="F344" s="1103">
        <f t="shared" si="7"/>
        <v>0</v>
      </c>
    </row>
    <row r="345" spans="1:6" ht="15">
      <c r="A345" s="320"/>
      <c r="B345" s="321"/>
      <c r="C345" s="316"/>
      <c r="D345" s="317"/>
      <c r="E345" s="318"/>
      <c r="F345" s="318"/>
    </row>
    <row r="346" spans="1:6" ht="30">
      <c r="A346" s="305">
        <v>7</v>
      </c>
      <c r="B346" s="306" t="s">
        <v>1353</v>
      </c>
      <c r="C346" s="313"/>
      <c r="D346" s="311"/>
      <c r="E346" s="318"/>
      <c r="F346" s="318"/>
    </row>
    <row r="347" spans="1:6" ht="30">
      <c r="A347" s="320"/>
      <c r="B347" s="306" t="s">
        <v>1354</v>
      </c>
      <c r="C347" s="313" t="s">
        <v>1243</v>
      </c>
      <c r="D347" s="311">
        <v>80</v>
      </c>
      <c r="E347" s="1103"/>
      <c r="F347" s="1103">
        <f t="shared" ref="F347:F348" si="8">D347*E347</f>
        <v>0</v>
      </c>
    </row>
    <row r="348" spans="1:6" ht="15">
      <c r="A348" s="320"/>
      <c r="B348" s="306" t="s">
        <v>1355</v>
      </c>
      <c r="C348" s="313" t="s">
        <v>1306</v>
      </c>
      <c r="D348" s="311">
        <v>80</v>
      </c>
      <c r="E348" s="1103"/>
      <c r="F348" s="1103">
        <f t="shared" si="8"/>
        <v>0</v>
      </c>
    </row>
    <row r="349" spans="1:6" ht="15">
      <c r="A349" s="320"/>
      <c r="B349" s="321"/>
      <c r="C349" s="316"/>
      <c r="D349" s="317"/>
      <c r="E349" s="318"/>
      <c r="F349" s="318"/>
    </row>
    <row r="350" spans="1:6" ht="30">
      <c r="A350" s="305">
        <v>9</v>
      </c>
      <c r="B350" s="306" t="s">
        <v>1356</v>
      </c>
      <c r="C350" s="313" t="s">
        <v>1275</v>
      </c>
      <c r="D350" s="311">
        <v>1</v>
      </c>
      <c r="E350" s="1103"/>
      <c r="F350" s="1103">
        <f>D350*E350</f>
        <v>0</v>
      </c>
    </row>
    <row r="351" spans="1:6" ht="15">
      <c r="A351" s="305"/>
      <c r="B351" s="306"/>
      <c r="C351" s="313"/>
      <c r="D351" s="311"/>
      <c r="E351" s="312"/>
      <c r="F351" s="312"/>
    </row>
    <row r="352" spans="1:6" ht="45">
      <c r="A352" s="305">
        <v>10</v>
      </c>
      <c r="B352" s="306" t="s">
        <v>1316</v>
      </c>
      <c r="C352" s="313" t="s">
        <v>1275</v>
      </c>
      <c r="D352" s="311">
        <v>1</v>
      </c>
      <c r="E352" s="1103"/>
      <c r="F352" s="1103">
        <f>D352*E352</f>
        <v>0</v>
      </c>
    </row>
    <row r="353" spans="1:6" ht="60">
      <c r="A353" s="337"/>
      <c r="B353" s="306" t="s">
        <v>1357</v>
      </c>
      <c r="C353" s="313"/>
      <c r="D353" s="311"/>
      <c r="E353" s="312"/>
      <c r="F353" s="312"/>
    </row>
    <row r="354" spans="1:6" ht="15.75">
      <c r="A354" s="305"/>
      <c r="B354" s="333" t="s">
        <v>1358</v>
      </c>
      <c r="C354" s="313"/>
      <c r="D354" s="289"/>
      <c r="E354" s="312"/>
      <c r="F354" s="312">
        <f>SUM(F331:F353)</f>
        <v>0</v>
      </c>
    </row>
    <row r="355" spans="1:6" ht="15.75">
      <c r="A355" s="365"/>
      <c r="B355" s="366"/>
      <c r="C355" s="361"/>
      <c r="D355" s="362"/>
      <c r="E355" s="363"/>
      <c r="F355" s="363"/>
    </row>
    <row r="356" spans="1:6" ht="15.75">
      <c r="A356" s="368"/>
      <c r="B356" s="366"/>
      <c r="C356" s="361"/>
      <c r="D356" s="369"/>
      <c r="E356" s="370"/>
      <c r="F356" s="370"/>
    </row>
    <row r="357" spans="1:6" ht="15.75">
      <c r="A357" s="308" t="s">
        <v>1359</v>
      </c>
      <c r="B357" s="308" t="s">
        <v>1360</v>
      </c>
      <c r="C357" s="313"/>
      <c r="D357" s="311"/>
      <c r="E357" s="312"/>
      <c r="F357" s="312"/>
    </row>
    <row r="358" spans="1:6" ht="15.75">
      <c r="A358" s="308"/>
      <c r="B358" s="305"/>
      <c r="C358" s="313"/>
      <c r="D358" s="311"/>
      <c r="E358" s="312"/>
      <c r="F358" s="312"/>
    </row>
    <row r="359" spans="1:6" ht="45">
      <c r="A359" s="305">
        <v>1</v>
      </c>
      <c r="B359" s="306" t="s">
        <v>1361</v>
      </c>
      <c r="C359" s="1010" t="s">
        <v>74</v>
      </c>
      <c r="D359" s="311">
        <v>1</v>
      </c>
      <c r="E359" s="1103"/>
      <c r="F359" s="1103">
        <f>D359*E359</f>
        <v>0</v>
      </c>
    </row>
    <row r="360" spans="1:6" ht="15">
      <c r="A360" s="305"/>
      <c r="B360" s="305"/>
      <c r="C360" s="1010"/>
      <c r="D360" s="311"/>
      <c r="E360" s="1012"/>
      <c r="F360" s="312"/>
    </row>
    <row r="361" spans="1:6" ht="75">
      <c r="A361" s="305">
        <v>2</v>
      </c>
      <c r="B361" s="306" t="s">
        <v>1362</v>
      </c>
      <c r="C361" s="1010" t="s">
        <v>1243</v>
      </c>
      <c r="D361" s="311">
        <v>1</v>
      </c>
      <c r="E361" s="1103"/>
      <c r="F361" s="1103">
        <f>D361*E361</f>
        <v>0</v>
      </c>
    </row>
    <row r="362" spans="1:6" ht="15">
      <c r="A362" s="305"/>
      <c r="B362" s="305"/>
      <c r="C362" s="1010"/>
      <c r="D362" s="311"/>
      <c r="E362" s="1012"/>
      <c r="F362" s="312"/>
    </row>
    <row r="363" spans="1:6" ht="60">
      <c r="A363" s="305">
        <v>3</v>
      </c>
      <c r="B363" s="306" t="s">
        <v>1363</v>
      </c>
      <c r="C363" s="1010" t="s">
        <v>1243</v>
      </c>
      <c r="D363" s="311">
        <v>1</v>
      </c>
      <c r="E363" s="1103"/>
      <c r="F363" s="1103">
        <f>D363*E363</f>
        <v>0</v>
      </c>
    </row>
    <row r="364" spans="1:6" ht="15">
      <c r="A364" s="305"/>
      <c r="B364" s="305"/>
      <c r="C364" s="1010"/>
      <c r="D364" s="1011"/>
      <c r="E364" s="1012"/>
      <c r="F364" s="312"/>
    </row>
    <row r="365" spans="1:6" ht="60">
      <c r="A365" s="305">
        <v>4</v>
      </c>
      <c r="B365" s="306" t="s">
        <v>1364</v>
      </c>
      <c r="C365" s="1010" t="s">
        <v>1243</v>
      </c>
      <c r="D365" s="311">
        <v>1</v>
      </c>
      <c r="E365" s="1103"/>
      <c r="F365" s="1103">
        <f>D365*E365</f>
        <v>0</v>
      </c>
    </row>
    <row r="366" spans="1:6" ht="15.75">
      <c r="A366" s="337"/>
      <c r="B366" s="371" t="s">
        <v>1365</v>
      </c>
      <c r="C366" s="1010"/>
      <c r="D366" s="1011"/>
      <c r="E366" s="1012"/>
      <c r="F366" s="312">
        <f>SUM(F359:F365)</f>
        <v>0</v>
      </c>
    </row>
    <row r="367" spans="1:6" ht="15.75">
      <c r="A367" s="372"/>
      <c r="B367" s="373"/>
      <c r="C367" s="356"/>
      <c r="D367" s="374"/>
      <c r="E367" s="18"/>
      <c r="F367" s="18"/>
    </row>
    <row r="368" spans="1:6" ht="15.75">
      <c r="A368" s="372"/>
      <c r="B368" s="360"/>
      <c r="C368" s="375"/>
      <c r="D368" s="376"/>
      <c r="E368" s="377"/>
      <c r="F368" s="363"/>
    </row>
    <row r="369" spans="1:6">
      <c r="A369" s="368"/>
      <c r="B369" s="360"/>
      <c r="C369" s="361"/>
      <c r="D369" s="369"/>
      <c r="E369" s="370"/>
      <c r="F369" s="370"/>
    </row>
    <row r="370" spans="1:6">
      <c r="A370" s="368"/>
      <c r="B370" s="360"/>
      <c r="C370" s="361"/>
      <c r="D370" s="369"/>
      <c r="E370" s="370"/>
      <c r="F370" s="370"/>
    </row>
    <row r="371" spans="1:6">
      <c r="A371" s="368"/>
      <c r="B371" s="360"/>
      <c r="C371" s="361"/>
      <c r="D371" s="369"/>
      <c r="E371" s="370"/>
      <c r="F371" s="370"/>
    </row>
    <row r="372" spans="1:6">
      <c r="A372" s="368"/>
      <c r="B372" s="360"/>
      <c r="C372" s="361"/>
      <c r="D372" s="369"/>
      <c r="E372" s="370"/>
      <c r="F372" s="370"/>
    </row>
    <row r="373" spans="1:6">
      <c r="A373" s="368"/>
      <c r="B373" s="360"/>
      <c r="C373" s="361"/>
      <c r="D373" s="369"/>
      <c r="E373" s="370"/>
      <c r="F373" s="370"/>
    </row>
    <row r="374" spans="1:6">
      <c r="A374" s="368"/>
      <c r="B374" s="360"/>
      <c r="C374" s="361"/>
      <c r="D374" s="369"/>
      <c r="E374" s="370"/>
      <c r="F374" s="370"/>
    </row>
    <row r="375" spans="1:6">
      <c r="A375" s="368"/>
      <c r="B375" s="360"/>
      <c r="C375" s="361"/>
      <c r="D375" s="369"/>
      <c r="E375" s="370"/>
      <c r="F375" s="370"/>
    </row>
    <row r="376" spans="1:6">
      <c r="A376" s="368"/>
      <c r="B376" s="360"/>
      <c r="C376" s="361"/>
      <c r="D376" s="369"/>
      <c r="E376" s="370"/>
      <c r="F376" s="370"/>
    </row>
    <row r="377" spans="1:6" ht="31.5">
      <c r="A377" s="308" t="s">
        <v>1366</v>
      </c>
      <c r="B377" s="319" t="s">
        <v>1367</v>
      </c>
      <c r="C377" s="313"/>
      <c r="D377" s="289"/>
      <c r="E377" s="286"/>
      <c r="F377" s="286"/>
    </row>
    <row r="378" spans="1:6" ht="15.75">
      <c r="A378" s="308"/>
      <c r="B378" s="319"/>
      <c r="C378" s="1010"/>
      <c r="D378" s="1011"/>
      <c r="E378" s="312"/>
      <c r="F378" s="312"/>
    </row>
    <row r="379" spans="1:6" ht="15.75">
      <c r="A379" s="694"/>
      <c r="B379" s="319" t="s">
        <v>1368</v>
      </c>
      <c r="C379" s="1010"/>
      <c r="D379" s="1011"/>
      <c r="E379" s="312"/>
      <c r="F379" s="312"/>
    </row>
    <row r="380" spans="1:6" ht="210">
      <c r="A380" s="337" t="s">
        <v>1369</v>
      </c>
      <c r="B380" s="306" t="s">
        <v>1370</v>
      </c>
      <c r="C380" s="1010" t="s">
        <v>1243</v>
      </c>
      <c r="D380" s="1011">
        <v>2</v>
      </c>
      <c r="E380" s="1103"/>
      <c r="F380" s="1103">
        <f>D380*E380</f>
        <v>0</v>
      </c>
    </row>
    <row r="381" spans="1:6" ht="15">
      <c r="A381" s="305"/>
      <c r="B381" s="306"/>
      <c r="C381" s="1010"/>
      <c r="D381" s="1011"/>
      <c r="E381" s="312"/>
      <c r="F381" s="1012"/>
    </row>
    <row r="382" spans="1:6" ht="15">
      <c r="A382" s="305"/>
      <c r="B382" s="306"/>
      <c r="C382" s="1010"/>
      <c r="D382" s="1011"/>
      <c r="E382" s="312"/>
      <c r="F382" s="1012"/>
    </row>
    <row r="383" spans="1:6" ht="30">
      <c r="A383" s="305" t="s">
        <v>1371</v>
      </c>
      <c r="B383" s="306" t="s">
        <v>1372</v>
      </c>
      <c r="C383" s="1010" t="s">
        <v>1243</v>
      </c>
      <c r="D383" s="1011">
        <v>2</v>
      </c>
      <c r="E383" s="1103"/>
      <c r="F383" s="1103">
        <f>D383*E383</f>
        <v>0</v>
      </c>
    </row>
    <row r="384" spans="1:6" ht="15">
      <c r="A384" s="305"/>
      <c r="B384" s="306"/>
      <c r="C384" s="1010"/>
      <c r="D384" s="1011"/>
      <c r="E384" s="312"/>
      <c r="F384" s="1012"/>
    </row>
    <row r="385" spans="1:6" ht="30">
      <c r="A385" s="305" t="s">
        <v>1282</v>
      </c>
      <c r="B385" s="306" t="s">
        <v>1373</v>
      </c>
      <c r="C385" s="1010" t="s">
        <v>1243</v>
      </c>
      <c r="D385" s="1011">
        <v>2</v>
      </c>
      <c r="E385" s="1103"/>
      <c r="F385" s="1103">
        <f>D385*E385</f>
        <v>0</v>
      </c>
    </row>
    <row r="386" spans="1:6" ht="15">
      <c r="A386" s="305"/>
      <c r="B386" s="306"/>
      <c r="C386" s="1010"/>
      <c r="D386" s="1011"/>
      <c r="E386" s="1012"/>
      <c r="F386" s="1012"/>
    </row>
    <row r="387" spans="1:6" ht="120">
      <c r="A387" s="305" t="s">
        <v>1284</v>
      </c>
      <c r="B387" s="306" t="s">
        <v>1374</v>
      </c>
      <c r="C387" s="1010" t="s">
        <v>1243</v>
      </c>
      <c r="D387" s="1011">
        <v>1</v>
      </c>
      <c r="E387" s="1103"/>
      <c r="F387" s="1103">
        <f>D387*E387</f>
        <v>0</v>
      </c>
    </row>
    <row r="388" spans="1:6" ht="15">
      <c r="A388" s="305"/>
      <c r="B388" s="306"/>
      <c r="C388" s="1010"/>
      <c r="D388" s="1011"/>
      <c r="E388" s="1012"/>
      <c r="F388" s="1012"/>
    </row>
    <row r="389" spans="1:6" ht="30">
      <c r="A389" s="305" t="s">
        <v>1286</v>
      </c>
      <c r="B389" s="306" t="s">
        <v>1375</v>
      </c>
      <c r="C389" s="1010" t="s">
        <v>1243</v>
      </c>
      <c r="D389" s="1011">
        <v>2</v>
      </c>
      <c r="E389" s="1103"/>
      <c r="F389" s="1103">
        <f>D389*E389</f>
        <v>0</v>
      </c>
    </row>
    <row r="390" spans="1:6" ht="15">
      <c r="A390" s="305"/>
      <c r="B390" s="306"/>
      <c r="C390" s="1010"/>
      <c r="D390" s="1011"/>
      <c r="E390" s="1012"/>
      <c r="F390" s="1012"/>
    </row>
    <row r="391" spans="1:6" ht="30">
      <c r="A391" s="305" t="s">
        <v>1288</v>
      </c>
      <c r="B391" s="306" t="s">
        <v>1376</v>
      </c>
      <c r="C391" s="1010" t="s">
        <v>1243</v>
      </c>
      <c r="D391" s="1011">
        <v>2</v>
      </c>
      <c r="E391" s="1103"/>
      <c r="F391" s="1103">
        <f>D391*E391</f>
        <v>0</v>
      </c>
    </row>
    <row r="392" spans="1:6" ht="15">
      <c r="A392" s="305"/>
      <c r="B392" s="306"/>
      <c r="C392" s="1010"/>
      <c r="D392" s="1011"/>
      <c r="E392" s="1012"/>
      <c r="F392" s="1012"/>
    </row>
    <row r="393" spans="1:6" ht="30">
      <c r="A393" s="305" t="s">
        <v>1290</v>
      </c>
      <c r="B393" s="306" t="s">
        <v>1377</v>
      </c>
      <c r="C393" s="1010" t="s">
        <v>1243</v>
      </c>
      <c r="D393" s="1011">
        <v>2</v>
      </c>
      <c r="E393" s="1103"/>
      <c r="F393" s="1103">
        <f>D393*E393</f>
        <v>0</v>
      </c>
    </row>
    <row r="394" spans="1:6" ht="15">
      <c r="A394" s="305"/>
      <c r="B394" s="306" t="s">
        <v>1378</v>
      </c>
      <c r="C394" s="1010"/>
      <c r="D394" s="1011"/>
      <c r="E394" s="1012"/>
      <c r="F394" s="1012"/>
    </row>
    <row r="395" spans="1:6" ht="15">
      <c r="A395" s="305"/>
      <c r="B395" s="306"/>
      <c r="C395" s="1010"/>
      <c r="D395" s="378"/>
      <c r="E395" s="1012"/>
      <c r="F395" s="379"/>
    </row>
    <row r="396" spans="1:6" ht="30">
      <c r="A396" s="305" t="s">
        <v>1293</v>
      </c>
      <c r="B396" s="306" t="s">
        <v>1379</v>
      </c>
      <c r="C396" s="1010" t="s">
        <v>1380</v>
      </c>
      <c r="D396" s="1011">
        <v>1</v>
      </c>
      <c r="E396" s="1103"/>
      <c r="F396" s="1103">
        <f>D396*E396</f>
        <v>0</v>
      </c>
    </row>
    <row r="397" spans="1:6" ht="15.75">
      <c r="A397" s="694"/>
      <c r="B397" s="380" t="s">
        <v>1381</v>
      </c>
      <c r="C397" s="1010"/>
      <c r="D397" s="1011"/>
      <c r="E397" s="1012"/>
      <c r="F397" s="1012">
        <f>SUM(F380:F396)</f>
        <v>0</v>
      </c>
    </row>
    <row r="398" spans="1:6" ht="15.75">
      <c r="A398" s="334"/>
      <c r="B398" s="381"/>
      <c r="C398" s="382"/>
      <c r="D398" s="383"/>
      <c r="E398" s="384"/>
      <c r="F398" s="318"/>
    </row>
    <row r="399" spans="1:6" ht="15.75">
      <c r="A399" s="337" t="s">
        <v>1382</v>
      </c>
      <c r="B399" s="319" t="s">
        <v>1383</v>
      </c>
      <c r="C399" s="313"/>
      <c r="D399" s="289"/>
      <c r="E399" s="286"/>
      <c r="F399" s="286"/>
    </row>
    <row r="400" spans="1:6" ht="15.75">
      <c r="A400" s="308"/>
      <c r="B400" s="319"/>
      <c r="C400" s="1010"/>
      <c r="D400" s="1011"/>
      <c r="E400" s="1012"/>
      <c r="F400" s="312"/>
    </row>
    <row r="401" spans="1:6" ht="255">
      <c r="A401" s="305">
        <v>1</v>
      </c>
      <c r="B401" s="306" t="s">
        <v>1384</v>
      </c>
      <c r="C401" s="1010" t="s">
        <v>1243</v>
      </c>
      <c r="D401" s="1011">
        <v>2</v>
      </c>
      <c r="E401" s="1103"/>
      <c r="F401" s="1103">
        <f>D401*E401</f>
        <v>0</v>
      </c>
    </row>
    <row r="402" spans="1:6" ht="15">
      <c r="A402" s="305"/>
      <c r="B402" s="306"/>
      <c r="C402" s="1010"/>
      <c r="D402" s="1011"/>
      <c r="E402" s="1012"/>
      <c r="F402" s="1012"/>
    </row>
    <row r="403" spans="1:6" ht="195">
      <c r="A403" s="305">
        <v>2</v>
      </c>
      <c r="B403" s="306" t="s">
        <v>1385</v>
      </c>
      <c r="C403" s="1010" t="s">
        <v>1243</v>
      </c>
      <c r="D403" s="1011">
        <v>1</v>
      </c>
      <c r="E403" s="1103"/>
      <c r="F403" s="1103">
        <f>D403*E403</f>
        <v>0</v>
      </c>
    </row>
    <row r="404" spans="1:6" ht="15">
      <c r="A404" s="354"/>
      <c r="B404" s="306"/>
      <c r="C404" s="1010"/>
      <c r="D404" s="1011"/>
      <c r="E404" s="1012"/>
      <c r="F404" s="1012"/>
    </row>
    <row r="405" spans="1:6" ht="120">
      <c r="A405" s="305" t="s">
        <v>1282</v>
      </c>
      <c r="B405" s="306" t="s">
        <v>1386</v>
      </c>
      <c r="C405" s="1010" t="s">
        <v>1243</v>
      </c>
      <c r="D405" s="1011">
        <v>2</v>
      </c>
      <c r="E405" s="1103"/>
      <c r="F405" s="1103">
        <f>D405*E405</f>
        <v>0</v>
      </c>
    </row>
    <row r="406" spans="1:6" ht="15">
      <c r="A406" s="305"/>
      <c r="B406" s="306"/>
      <c r="C406" s="1010"/>
      <c r="D406" s="1011"/>
      <c r="E406" s="1012"/>
      <c r="F406" s="385"/>
    </row>
    <row r="407" spans="1:6" ht="90">
      <c r="A407" s="305" t="s">
        <v>1284</v>
      </c>
      <c r="B407" s="306" t="s">
        <v>1387</v>
      </c>
      <c r="C407" s="1010" t="s">
        <v>1243</v>
      </c>
      <c r="D407" s="1011">
        <v>1</v>
      </c>
      <c r="E407" s="1103"/>
      <c r="F407" s="1103">
        <f>D407*E407</f>
        <v>0</v>
      </c>
    </row>
    <row r="408" spans="1:6" ht="15">
      <c r="A408" s="305"/>
      <c r="B408" s="306"/>
      <c r="C408" s="1010"/>
      <c r="D408" s="1011"/>
      <c r="E408" s="1012"/>
      <c r="F408" s="385"/>
    </row>
    <row r="409" spans="1:6" ht="105">
      <c r="A409" s="305" t="s">
        <v>1286</v>
      </c>
      <c r="B409" s="306" t="s">
        <v>1388</v>
      </c>
      <c r="C409" s="1010" t="s">
        <v>1243</v>
      </c>
      <c r="D409" s="1011">
        <v>2</v>
      </c>
      <c r="E409" s="1103"/>
      <c r="F409" s="1103">
        <f>D409*E409</f>
        <v>0</v>
      </c>
    </row>
    <row r="410" spans="1:6" ht="15">
      <c r="A410" s="305"/>
      <c r="B410" s="306"/>
      <c r="C410" s="1010"/>
      <c r="D410" s="1011"/>
      <c r="E410" s="1012"/>
      <c r="F410" s="385"/>
    </row>
    <row r="411" spans="1:6" ht="105">
      <c r="A411" s="305" t="s">
        <v>1288</v>
      </c>
      <c r="B411" s="306" t="s">
        <v>1389</v>
      </c>
      <c r="C411" s="1010" t="s">
        <v>1243</v>
      </c>
      <c r="D411" s="1011">
        <v>2</v>
      </c>
      <c r="E411" s="1103"/>
      <c r="F411" s="1103">
        <f>D411*E411</f>
        <v>0</v>
      </c>
    </row>
    <row r="412" spans="1:6" ht="15">
      <c r="A412" s="305"/>
      <c r="B412" s="306"/>
      <c r="C412" s="1010"/>
      <c r="D412" s="1011"/>
      <c r="E412" s="1012"/>
      <c r="F412" s="385"/>
    </row>
    <row r="413" spans="1:6" ht="240">
      <c r="A413" s="305" t="s">
        <v>1290</v>
      </c>
      <c r="B413" s="386" t="s">
        <v>1390</v>
      </c>
      <c r="C413" s="1010" t="s">
        <v>1243</v>
      </c>
      <c r="D413" s="1011">
        <v>2</v>
      </c>
      <c r="E413" s="1103"/>
      <c r="F413" s="1103">
        <f>D413*E413</f>
        <v>0</v>
      </c>
    </row>
    <row r="414" spans="1:6" ht="15">
      <c r="A414" s="305"/>
      <c r="B414" s="306"/>
      <c r="C414" s="1010"/>
      <c r="D414" s="1011"/>
      <c r="E414" s="1012"/>
      <c r="F414" s="385"/>
    </row>
    <row r="415" spans="1:6" ht="195">
      <c r="A415" s="305" t="s">
        <v>1293</v>
      </c>
      <c r="B415" s="306" t="s">
        <v>1391</v>
      </c>
      <c r="C415" s="1010" t="s">
        <v>1243</v>
      </c>
      <c r="D415" s="1011">
        <v>2</v>
      </c>
      <c r="E415" s="1103"/>
      <c r="F415" s="1103">
        <f>D415*E415</f>
        <v>0</v>
      </c>
    </row>
    <row r="416" spans="1:6" ht="15">
      <c r="A416" s="305"/>
      <c r="B416" s="306"/>
      <c r="C416" s="1010"/>
      <c r="D416" s="1011"/>
      <c r="E416" s="1012"/>
      <c r="F416" s="385"/>
    </row>
    <row r="417" spans="1:6" ht="60">
      <c r="A417" s="305" t="s">
        <v>1327</v>
      </c>
      <c r="B417" s="306" t="s">
        <v>1392</v>
      </c>
      <c r="C417" s="1010" t="s">
        <v>1243</v>
      </c>
      <c r="D417" s="1011">
        <v>1</v>
      </c>
      <c r="E417" s="1103"/>
      <c r="F417" s="1103">
        <f>D417*E417</f>
        <v>0</v>
      </c>
    </row>
    <row r="418" spans="1:6" ht="15">
      <c r="A418" s="305"/>
      <c r="B418" s="306"/>
      <c r="C418" s="1010"/>
      <c r="D418" s="1011"/>
      <c r="E418" s="1012"/>
      <c r="F418" s="385"/>
    </row>
    <row r="419" spans="1:6" ht="105">
      <c r="A419" s="305" t="s">
        <v>1393</v>
      </c>
      <c r="B419" s="306" t="s">
        <v>1394</v>
      </c>
      <c r="C419" s="1010" t="s">
        <v>1243</v>
      </c>
      <c r="D419" s="1011">
        <v>10</v>
      </c>
      <c r="E419" s="1103"/>
      <c r="F419" s="1103">
        <f>D419*E419</f>
        <v>0</v>
      </c>
    </row>
    <row r="420" spans="1:6" ht="15">
      <c r="A420" s="305"/>
      <c r="B420" s="306"/>
      <c r="C420" s="1010"/>
      <c r="D420" s="1011"/>
      <c r="E420" s="1012"/>
      <c r="F420" s="385"/>
    </row>
    <row r="421" spans="1:6" ht="30">
      <c r="A421" s="305" t="s">
        <v>1395</v>
      </c>
      <c r="B421" s="306" t="s">
        <v>1396</v>
      </c>
      <c r="C421" s="1010" t="s">
        <v>1243</v>
      </c>
      <c r="D421" s="1011">
        <v>7</v>
      </c>
      <c r="E421" s="1103"/>
      <c r="F421" s="1103">
        <f>D421*E421</f>
        <v>0</v>
      </c>
    </row>
    <row r="422" spans="1:6" ht="15">
      <c r="A422" s="305"/>
      <c r="B422" s="306"/>
      <c r="C422" s="1010"/>
      <c r="D422" s="1011"/>
      <c r="E422" s="1012"/>
      <c r="F422" s="385"/>
    </row>
    <row r="423" spans="1:6" ht="105">
      <c r="A423" s="305" t="s">
        <v>1397</v>
      </c>
      <c r="B423" s="306" t="s">
        <v>1398</v>
      </c>
      <c r="C423" s="1010" t="s">
        <v>1399</v>
      </c>
      <c r="D423" s="1011">
        <v>1</v>
      </c>
      <c r="E423" s="1103"/>
      <c r="F423" s="1103">
        <f>D423*E423</f>
        <v>0</v>
      </c>
    </row>
    <row r="424" spans="1:6" ht="15">
      <c r="A424" s="305"/>
      <c r="B424" s="387"/>
      <c r="C424" s="1010"/>
      <c r="D424" s="1011"/>
      <c r="E424" s="1012"/>
      <c r="F424" s="385"/>
    </row>
    <row r="425" spans="1:6" ht="90">
      <c r="A425" s="305" t="s">
        <v>1400</v>
      </c>
      <c r="B425" s="306" t="s">
        <v>1401</v>
      </c>
      <c r="C425" s="1010" t="s">
        <v>1399</v>
      </c>
      <c r="D425" s="1011">
        <v>1</v>
      </c>
      <c r="E425" s="1103"/>
      <c r="F425" s="1103">
        <f>D425*E425</f>
        <v>0</v>
      </c>
    </row>
    <row r="426" spans="1:6" ht="15">
      <c r="A426" s="305"/>
      <c r="B426" s="387"/>
      <c r="C426" s="1010"/>
      <c r="D426" s="1011"/>
      <c r="E426" s="1012"/>
      <c r="F426" s="385"/>
    </row>
    <row r="427" spans="1:6" ht="45">
      <c r="A427" s="305" t="s">
        <v>1402</v>
      </c>
      <c r="B427" s="306" t="s">
        <v>1403</v>
      </c>
      <c r="C427" s="1010" t="s">
        <v>1399</v>
      </c>
      <c r="D427" s="1011">
        <v>1</v>
      </c>
      <c r="E427" s="1103"/>
      <c r="F427" s="1103">
        <f>D427*E427</f>
        <v>0</v>
      </c>
    </row>
    <row r="428" spans="1:6" ht="15">
      <c r="A428" s="305"/>
      <c r="B428" s="306"/>
      <c r="C428" s="1010"/>
      <c r="D428" s="1011"/>
      <c r="E428" s="1012"/>
      <c r="F428" s="385"/>
    </row>
    <row r="429" spans="1:6" ht="60">
      <c r="A429" s="305" t="s">
        <v>1404</v>
      </c>
      <c r="B429" s="306" t="s">
        <v>1405</v>
      </c>
      <c r="C429" s="1010" t="s">
        <v>1399</v>
      </c>
      <c r="D429" s="1011">
        <v>1</v>
      </c>
      <c r="E429" s="1103"/>
      <c r="F429" s="1103">
        <f>D429*E429</f>
        <v>0</v>
      </c>
    </row>
    <row r="430" spans="1:6" ht="15">
      <c r="A430" s="305"/>
      <c r="B430" s="306"/>
      <c r="C430" s="1010"/>
      <c r="D430" s="1011"/>
      <c r="E430" s="1012"/>
      <c r="F430" s="385"/>
    </row>
    <row r="431" spans="1:6" ht="120">
      <c r="A431" s="305" t="s">
        <v>1406</v>
      </c>
      <c r="B431" s="306" t="s">
        <v>1407</v>
      </c>
      <c r="C431" s="1010" t="s">
        <v>1243</v>
      </c>
      <c r="D431" s="1011">
        <v>2</v>
      </c>
      <c r="E431" s="1103"/>
      <c r="F431" s="1103">
        <f>D431*E431</f>
        <v>0</v>
      </c>
    </row>
    <row r="432" spans="1:6" ht="15">
      <c r="A432" s="305"/>
      <c r="B432" s="306"/>
      <c r="C432" s="313"/>
      <c r="D432" s="289"/>
      <c r="E432" s="1012"/>
      <c r="F432" s="1012"/>
    </row>
    <row r="433" spans="1:6" ht="90">
      <c r="A433" s="305" t="s">
        <v>1408</v>
      </c>
      <c r="B433" s="306" t="s">
        <v>1409</v>
      </c>
      <c r="C433" s="1010" t="s">
        <v>1243</v>
      </c>
      <c r="D433" s="1011">
        <v>4</v>
      </c>
      <c r="E433" s="1103"/>
      <c r="F433" s="1103">
        <f>D433*E433</f>
        <v>0</v>
      </c>
    </row>
    <row r="434" spans="1:6" ht="15">
      <c r="A434" s="305"/>
      <c r="B434" s="306"/>
      <c r="C434" s="1010"/>
      <c r="D434" s="1011"/>
      <c r="E434" s="1012"/>
      <c r="F434" s="1012"/>
    </row>
    <row r="435" spans="1:6" ht="30">
      <c r="A435" s="305" t="s">
        <v>1410</v>
      </c>
      <c r="B435" s="306" t="s">
        <v>1377</v>
      </c>
      <c r="C435" s="1010" t="s">
        <v>1243</v>
      </c>
      <c r="D435" s="1011">
        <v>7</v>
      </c>
      <c r="E435" s="1103"/>
      <c r="F435" s="1103">
        <f>D435*E435</f>
        <v>0</v>
      </c>
    </row>
    <row r="436" spans="1:6" ht="15">
      <c r="A436" s="305"/>
      <c r="B436" s="306"/>
      <c r="C436" s="1010"/>
      <c r="D436" s="1011"/>
      <c r="E436" s="1012"/>
      <c r="F436" s="1012"/>
    </row>
    <row r="437" spans="1:6" ht="15">
      <c r="A437" s="305" t="s">
        <v>1411</v>
      </c>
      <c r="B437" s="306" t="s">
        <v>1378</v>
      </c>
      <c r="C437" s="1010" t="s">
        <v>1380</v>
      </c>
      <c r="D437" s="1011">
        <v>1</v>
      </c>
      <c r="E437" s="1103"/>
      <c r="F437" s="1103">
        <f t="shared" ref="F437:F438" si="9">D437*E437</f>
        <v>0</v>
      </c>
    </row>
    <row r="438" spans="1:6" ht="30">
      <c r="A438" s="305" t="s">
        <v>1412</v>
      </c>
      <c r="B438" s="306" t="s">
        <v>1413</v>
      </c>
      <c r="C438" s="1010" t="s">
        <v>1380</v>
      </c>
      <c r="D438" s="1011">
        <v>4</v>
      </c>
      <c r="E438" s="1103"/>
      <c r="F438" s="1103">
        <f t="shared" si="9"/>
        <v>0</v>
      </c>
    </row>
    <row r="439" spans="1:6" ht="21" customHeight="1">
      <c r="A439" s="741"/>
      <c r="B439" s="794" t="s">
        <v>1414</v>
      </c>
      <c r="C439" s="795"/>
      <c r="D439" s="795"/>
      <c r="E439" s="796"/>
      <c r="F439" s="1012">
        <f>SUM(F399:F438)</f>
        <v>0</v>
      </c>
    </row>
    <row r="440" spans="1:6" ht="15.75">
      <c r="A440" s="349"/>
      <c r="B440" s="389"/>
      <c r="C440" s="356"/>
      <c r="D440" s="357"/>
      <c r="E440" s="390"/>
      <c r="F440" s="390"/>
    </row>
    <row r="441" spans="1:6" ht="15.75">
      <c r="A441" s="349"/>
      <c r="B441" s="389"/>
      <c r="C441" s="356"/>
      <c r="D441" s="357"/>
      <c r="E441" s="390"/>
      <c r="F441" s="390"/>
    </row>
    <row r="442" spans="1:6" ht="15.75">
      <c r="A442" s="290" t="s">
        <v>1415</v>
      </c>
      <c r="B442" s="319" t="s">
        <v>1416</v>
      </c>
      <c r="C442" s="310"/>
      <c r="D442" s="391"/>
      <c r="E442" s="392"/>
      <c r="F442" s="1012"/>
    </row>
    <row r="443" spans="1:6" ht="105">
      <c r="A443" s="305" t="s">
        <v>1369</v>
      </c>
      <c r="B443" s="306" t="s">
        <v>1417</v>
      </c>
      <c r="C443" s="310"/>
      <c r="D443" s="391"/>
      <c r="E443" s="392"/>
      <c r="F443" s="1012"/>
    </row>
    <row r="444" spans="1:6" ht="15.75">
      <c r="A444" s="305"/>
      <c r="B444" s="306"/>
      <c r="C444" s="310"/>
      <c r="D444" s="391"/>
      <c r="E444" s="392"/>
      <c r="F444" s="1012"/>
    </row>
    <row r="445" spans="1:6" ht="60">
      <c r="A445" s="305">
        <v>2</v>
      </c>
      <c r="B445" s="306" t="s">
        <v>1418</v>
      </c>
      <c r="C445" s="1010" t="s">
        <v>1243</v>
      </c>
      <c r="D445" s="1011">
        <v>1</v>
      </c>
      <c r="E445" s="1103"/>
      <c r="F445" s="1103">
        <f>D445*E445</f>
        <v>0</v>
      </c>
    </row>
    <row r="446" spans="1:6" ht="15">
      <c r="A446" s="305"/>
      <c r="B446" s="306"/>
      <c r="C446" s="1010"/>
      <c r="D446" s="1011"/>
      <c r="E446" s="1012"/>
      <c r="F446" s="1012"/>
    </row>
    <row r="447" spans="1:6" ht="90">
      <c r="A447" s="305" t="s">
        <v>1282</v>
      </c>
      <c r="B447" s="306" t="s">
        <v>1419</v>
      </c>
      <c r="C447" s="1010" t="s">
        <v>1243</v>
      </c>
      <c r="D447" s="1011">
        <v>1</v>
      </c>
      <c r="E447" s="1103"/>
      <c r="F447" s="1103">
        <f>D447*E447</f>
        <v>0</v>
      </c>
    </row>
    <row r="448" spans="1:6" ht="15">
      <c r="A448" s="305"/>
      <c r="B448" s="306"/>
      <c r="C448" s="1010"/>
      <c r="D448" s="1011"/>
      <c r="E448" s="1012"/>
      <c r="F448" s="1012"/>
    </row>
    <row r="449" spans="1:6" ht="30">
      <c r="A449" s="305" t="s">
        <v>1284</v>
      </c>
      <c r="B449" s="306" t="s">
        <v>1375</v>
      </c>
      <c r="C449" s="1010" t="s">
        <v>1243</v>
      </c>
      <c r="D449" s="1011">
        <v>1</v>
      </c>
      <c r="E449" s="1103"/>
      <c r="F449" s="1103">
        <f>D449*E449</f>
        <v>0</v>
      </c>
    </row>
    <row r="450" spans="1:6" ht="15">
      <c r="A450" s="305"/>
      <c r="B450" s="306"/>
      <c r="C450" s="1010"/>
      <c r="D450" s="289"/>
      <c r="E450" s="1012"/>
      <c r="F450" s="1012"/>
    </row>
    <row r="451" spans="1:6" ht="30">
      <c r="A451" s="305" t="s">
        <v>1286</v>
      </c>
      <c r="B451" s="306" t="s">
        <v>1420</v>
      </c>
      <c r="C451" s="1010" t="s">
        <v>1243</v>
      </c>
      <c r="D451" s="1011">
        <v>1</v>
      </c>
      <c r="E451" s="1103"/>
      <c r="F451" s="1103">
        <f>D451*E451</f>
        <v>0</v>
      </c>
    </row>
    <row r="452" spans="1:6" ht="15">
      <c r="A452" s="305"/>
      <c r="B452" s="306"/>
      <c r="C452" s="1010"/>
      <c r="D452" s="289"/>
      <c r="E452" s="1012"/>
      <c r="F452" s="1012"/>
    </row>
    <row r="453" spans="1:6" ht="30">
      <c r="A453" s="305" t="s">
        <v>1288</v>
      </c>
      <c r="B453" s="306" t="s">
        <v>1421</v>
      </c>
      <c r="C453" s="1010" t="s">
        <v>1243</v>
      </c>
      <c r="D453" s="1011">
        <v>2</v>
      </c>
      <c r="E453" s="1103"/>
      <c r="F453" s="1103">
        <f>D453*E453</f>
        <v>0</v>
      </c>
    </row>
    <row r="454" spans="1:6" ht="15">
      <c r="A454" s="305"/>
      <c r="B454" s="306"/>
      <c r="C454" s="1010"/>
      <c r="D454" s="1011"/>
      <c r="E454" s="1012"/>
      <c r="F454" s="385"/>
    </row>
    <row r="455" spans="1:6" ht="30">
      <c r="A455" s="305" t="s">
        <v>1290</v>
      </c>
      <c r="B455" s="306" t="s">
        <v>1422</v>
      </c>
      <c r="C455" s="1010" t="s">
        <v>1380</v>
      </c>
      <c r="D455" s="1011">
        <v>1</v>
      </c>
      <c r="E455" s="1103"/>
      <c r="F455" s="1103">
        <f>D455*E455</f>
        <v>0</v>
      </c>
    </row>
    <row r="456" spans="1:6" ht="15.75">
      <c r="A456" s="349"/>
      <c r="B456" s="380" t="s">
        <v>1423</v>
      </c>
      <c r="C456" s="338"/>
      <c r="D456" s="350"/>
      <c r="E456" s="312"/>
      <c r="F456" s="318">
        <f>SUM(F443:F455)</f>
        <v>0</v>
      </c>
    </row>
    <row r="457" spans="1:6" ht="15.75">
      <c r="A457" s="334"/>
      <c r="B457" s="315"/>
      <c r="C457" s="382"/>
      <c r="D457" s="383"/>
      <c r="E457" s="1012"/>
      <c r="F457" s="1012"/>
    </row>
    <row r="458" spans="1:6" ht="15.75">
      <c r="A458" s="308" t="s">
        <v>1424</v>
      </c>
      <c r="B458" s="319" t="s">
        <v>1425</v>
      </c>
      <c r="C458" s="1010"/>
      <c r="D458" s="1011"/>
      <c r="E458" s="312"/>
      <c r="F458" s="318"/>
    </row>
    <row r="459" spans="1:6" ht="15.75">
      <c r="A459" s="308"/>
      <c r="B459" s="319"/>
      <c r="C459" s="1010"/>
      <c r="D459" s="1011"/>
      <c r="E459" s="1012"/>
      <c r="F459" s="1012"/>
    </row>
    <row r="460" spans="1:6" ht="135">
      <c r="A460" s="305" t="s">
        <v>1369</v>
      </c>
      <c r="B460" s="306" t="s">
        <v>1426</v>
      </c>
      <c r="C460" s="1010" t="s">
        <v>1243</v>
      </c>
      <c r="D460" s="1011">
        <v>1</v>
      </c>
      <c r="E460" s="1103"/>
      <c r="F460" s="1103">
        <f>D460*E460</f>
        <v>0</v>
      </c>
    </row>
    <row r="461" spans="1:6" ht="15">
      <c r="A461" s="305"/>
      <c r="B461" s="306"/>
      <c r="C461" s="1010"/>
      <c r="D461" s="1011"/>
      <c r="E461" s="1012"/>
      <c r="F461" s="1012"/>
    </row>
    <row r="462" spans="1:6" ht="120">
      <c r="A462" s="305" t="s">
        <v>1371</v>
      </c>
      <c r="B462" s="306" t="s">
        <v>1427</v>
      </c>
      <c r="C462" s="1010" t="s">
        <v>1428</v>
      </c>
      <c r="D462" s="1011">
        <v>1</v>
      </c>
      <c r="E462" s="1103"/>
      <c r="F462" s="1103">
        <f>D462*E462</f>
        <v>0</v>
      </c>
    </row>
    <row r="463" spans="1:6" ht="15">
      <c r="A463" s="320"/>
      <c r="B463" s="321"/>
      <c r="C463" s="331"/>
      <c r="D463" s="332"/>
      <c r="E463" s="393"/>
      <c r="F463" s="393"/>
    </row>
    <row r="464" spans="1:6" ht="60">
      <c r="A464" s="305" t="s">
        <v>1282</v>
      </c>
      <c r="B464" s="306" t="s">
        <v>1418</v>
      </c>
      <c r="C464" s="1010" t="s">
        <v>1243</v>
      </c>
      <c r="D464" s="1011">
        <v>1</v>
      </c>
      <c r="E464" s="1103"/>
      <c r="F464" s="1103">
        <f>D464*E464</f>
        <v>0</v>
      </c>
    </row>
    <row r="465" spans="1:6" ht="15">
      <c r="A465" s="305"/>
      <c r="B465" s="306"/>
      <c r="C465" s="1010"/>
      <c r="D465" s="1011"/>
      <c r="E465" s="1012"/>
      <c r="F465" s="1012"/>
    </row>
    <row r="466" spans="1:6" ht="90">
      <c r="A466" s="305" t="s">
        <v>1284</v>
      </c>
      <c r="B466" s="306" t="s">
        <v>1429</v>
      </c>
      <c r="C466" s="1010" t="s">
        <v>1243</v>
      </c>
      <c r="D466" s="1011">
        <v>1</v>
      </c>
      <c r="E466" s="1103"/>
      <c r="F466" s="1103">
        <f>D466*E466</f>
        <v>0</v>
      </c>
    </row>
    <row r="467" spans="1:6" ht="15">
      <c r="A467" s="305"/>
      <c r="B467" s="306"/>
      <c r="C467" s="1010"/>
      <c r="D467" s="1011"/>
      <c r="E467" s="1012"/>
      <c r="F467" s="1012"/>
    </row>
    <row r="468" spans="1:6" ht="30">
      <c r="A468" s="305" t="s">
        <v>1286</v>
      </c>
      <c r="B468" s="306" t="s">
        <v>1421</v>
      </c>
      <c r="C468" s="1010" t="s">
        <v>1243</v>
      </c>
      <c r="D468" s="1011">
        <v>1</v>
      </c>
      <c r="E468" s="1103"/>
      <c r="F468" s="1103">
        <f>D468*E468</f>
        <v>0</v>
      </c>
    </row>
    <row r="469" spans="1:6" ht="15.75">
      <c r="A469" s="305"/>
      <c r="B469" s="306"/>
      <c r="C469" s="1010"/>
      <c r="D469" s="1011"/>
      <c r="E469" s="1012"/>
      <c r="F469" s="392"/>
    </row>
    <row r="470" spans="1:6" ht="30">
      <c r="A470" s="305" t="s">
        <v>1288</v>
      </c>
      <c r="B470" s="306" t="s">
        <v>1430</v>
      </c>
      <c r="C470" s="1010" t="s">
        <v>1380</v>
      </c>
      <c r="D470" s="1011">
        <v>1</v>
      </c>
      <c r="E470" s="1103"/>
      <c r="F470" s="1103">
        <f>D470*E470</f>
        <v>0</v>
      </c>
    </row>
    <row r="471" spans="1:6" ht="15.75">
      <c r="A471" s="694"/>
      <c r="B471" s="380" t="s">
        <v>1431</v>
      </c>
      <c r="C471" s="338"/>
      <c r="D471" s="350"/>
      <c r="E471" s="1012"/>
      <c r="F471" s="312">
        <f>SUM(F460:F470)</f>
        <v>0</v>
      </c>
    </row>
    <row r="472" spans="1:6" ht="15.75">
      <c r="A472" s="359"/>
      <c r="B472" s="394"/>
      <c r="C472" s="356"/>
      <c r="D472" s="374"/>
      <c r="E472" s="395"/>
      <c r="F472" s="363"/>
    </row>
    <row r="473" spans="1:6" ht="15.75">
      <c r="A473" s="359"/>
      <c r="B473" s="394"/>
      <c r="C473" s="356"/>
      <c r="D473" s="374"/>
      <c r="E473" s="395"/>
      <c r="F473" s="363"/>
    </row>
    <row r="474" spans="1:6" ht="15.75">
      <c r="A474" s="359"/>
      <c r="B474" s="366"/>
      <c r="C474" s="396"/>
      <c r="D474" s="397"/>
      <c r="E474" s="398"/>
      <c r="F474" s="395"/>
    </row>
    <row r="475" spans="1:6" ht="15.75">
      <c r="A475" s="372"/>
      <c r="B475" s="366"/>
      <c r="C475" s="399"/>
      <c r="D475" s="400"/>
      <c r="E475" s="395"/>
      <c r="F475" s="395"/>
    </row>
    <row r="476" spans="1:6" ht="15.75">
      <c r="A476" s="372"/>
      <c r="B476" s="366"/>
      <c r="C476" s="399"/>
      <c r="D476" s="400"/>
      <c r="E476" s="395"/>
      <c r="F476" s="395"/>
    </row>
    <row r="477" spans="1:6" ht="15.75">
      <c r="A477" s="308" t="s">
        <v>1432</v>
      </c>
      <c r="B477" s="308" t="s">
        <v>1433</v>
      </c>
      <c r="C477" s="313"/>
      <c r="D477" s="311"/>
      <c r="E477" s="312"/>
      <c r="F477" s="1012"/>
    </row>
    <row r="478" spans="1:6" ht="90">
      <c r="A478" s="305"/>
      <c r="B478" s="306" t="s">
        <v>1434</v>
      </c>
      <c r="C478" s="1010"/>
      <c r="D478" s="1011"/>
      <c r="E478" s="1012"/>
      <c r="F478" s="1012"/>
    </row>
    <row r="479" spans="1:6" ht="15">
      <c r="A479" s="401"/>
      <c r="B479" s="402"/>
      <c r="C479" s="787"/>
      <c r="D479" s="790"/>
      <c r="E479" s="791"/>
      <c r="F479" s="791"/>
    </row>
    <row r="480" spans="1:6" ht="120">
      <c r="A480" s="401" t="s">
        <v>1369</v>
      </c>
      <c r="B480" s="403" t="s">
        <v>1435</v>
      </c>
      <c r="C480" s="787" t="s">
        <v>1380</v>
      </c>
      <c r="D480" s="790">
        <v>1</v>
      </c>
      <c r="E480" s="1103"/>
      <c r="F480" s="1103">
        <f>D480*E480</f>
        <v>0</v>
      </c>
    </row>
    <row r="481" spans="1:6" ht="15">
      <c r="A481" s="404"/>
      <c r="B481" s="405"/>
      <c r="C481" s="788"/>
      <c r="D481" s="788"/>
      <c r="E481" s="792"/>
      <c r="F481" s="792"/>
    </row>
    <row r="482" spans="1:6" ht="150">
      <c r="A482" s="404"/>
      <c r="B482" s="405" t="s">
        <v>1436</v>
      </c>
      <c r="C482" s="788"/>
      <c r="D482" s="788"/>
      <c r="E482" s="792"/>
      <c r="F482" s="792"/>
    </row>
    <row r="483" spans="1:6" ht="195">
      <c r="A483" s="404"/>
      <c r="B483" s="405" t="s">
        <v>1437</v>
      </c>
      <c r="C483" s="788"/>
      <c r="D483" s="788"/>
      <c r="E483" s="792"/>
      <c r="F483" s="792"/>
    </row>
    <row r="484" spans="1:6" ht="15">
      <c r="A484" s="404"/>
      <c r="B484" s="405"/>
      <c r="C484" s="788"/>
      <c r="D484" s="788"/>
      <c r="E484" s="792"/>
      <c r="F484" s="792"/>
    </row>
    <row r="485" spans="1:6" ht="135">
      <c r="A485" s="404"/>
      <c r="B485" s="405" t="s">
        <v>1438</v>
      </c>
      <c r="C485" s="788"/>
      <c r="D485" s="788"/>
      <c r="E485" s="792"/>
      <c r="F485" s="792"/>
    </row>
    <row r="486" spans="1:6" ht="45">
      <c r="A486" s="404"/>
      <c r="B486" s="405" t="s">
        <v>1439</v>
      </c>
      <c r="C486" s="788"/>
      <c r="D486" s="788"/>
      <c r="E486" s="792"/>
      <c r="F486" s="792"/>
    </row>
    <row r="487" spans="1:6" ht="75">
      <c r="A487" s="404"/>
      <c r="B487" s="405" t="s">
        <v>1440</v>
      </c>
      <c r="C487" s="788"/>
      <c r="D487" s="788"/>
      <c r="E487" s="792"/>
      <c r="F487" s="792"/>
    </row>
    <row r="488" spans="1:6" ht="135">
      <c r="A488" s="406"/>
      <c r="B488" s="407" t="s">
        <v>1441</v>
      </c>
      <c r="C488" s="789"/>
      <c r="D488" s="789"/>
      <c r="E488" s="793"/>
      <c r="F488" s="793"/>
    </row>
    <row r="489" spans="1:6" ht="15">
      <c r="A489" s="406"/>
      <c r="B489" s="408"/>
      <c r="C489" s="409"/>
      <c r="D489" s="410"/>
      <c r="E489" s="411"/>
      <c r="F489" s="411"/>
    </row>
    <row r="490" spans="1:6" ht="75">
      <c r="A490" s="305" t="s">
        <v>1371</v>
      </c>
      <c r="B490" s="306" t="s">
        <v>1442</v>
      </c>
      <c r="C490" s="1010"/>
      <c r="D490" s="1011"/>
      <c r="E490" s="1012"/>
      <c r="F490" s="1012"/>
    </row>
    <row r="491" spans="1:6" ht="15">
      <c r="A491" s="305"/>
      <c r="B491" s="306"/>
      <c r="C491" s="1010"/>
      <c r="D491" s="1011"/>
      <c r="E491" s="1012"/>
      <c r="F491" s="1012"/>
    </row>
    <row r="492" spans="1:6" ht="135">
      <c r="A492" s="305"/>
      <c r="B492" s="306" t="s">
        <v>1443</v>
      </c>
      <c r="C492" s="1010" t="s">
        <v>1243</v>
      </c>
      <c r="D492" s="1011">
        <v>1</v>
      </c>
      <c r="E492" s="1103"/>
      <c r="F492" s="1103">
        <f>D492*E492</f>
        <v>0</v>
      </c>
    </row>
    <row r="493" spans="1:6" ht="15">
      <c r="A493" s="305"/>
      <c r="B493" s="306"/>
      <c r="C493" s="1010"/>
      <c r="D493" s="1011"/>
      <c r="E493" s="1012"/>
      <c r="F493" s="1012"/>
    </row>
    <row r="494" spans="1:6" ht="165">
      <c r="A494" s="305"/>
      <c r="B494" s="306" t="s">
        <v>1444</v>
      </c>
      <c r="C494" s="1010" t="s">
        <v>1243</v>
      </c>
      <c r="D494" s="1011">
        <v>1</v>
      </c>
      <c r="E494" s="1103"/>
      <c r="F494" s="1103">
        <f>D494*E494</f>
        <v>0</v>
      </c>
    </row>
    <row r="495" spans="1:6" ht="15">
      <c r="A495" s="305"/>
      <c r="B495" s="306"/>
      <c r="C495" s="1010"/>
      <c r="D495" s="1011"/>
      <c r="E495" s="1012"/>
      <c r="F495" s="1012"/>
    </row>
    <row r="496" spans="1:6" ht="15">
      <c r="A496" s="305"/>
      <c r="B496" s="306"/>
      <c r="C496" s="1010"/>
      <c r="D496" s="1011"/>
      <c r="E496" s="312"/>
      <c r="F496" s="318"/>
    </row>
    <row r="497" spans="1:6" ht="15">
      <c r="A497" s="305"/>
      <c r="B497" s="306" t="s">
        <v>1445</v>
      </c>
      <c r="C497" s="1010" t="s">
        <v>1243</v>
      </c>
      <c r="D497" s="1011">
        <v>1</v>
      </c>
      <c r="E497" s="1103"/>
      <c r="F497" s="1103">
        <f>D497*E497</f>
        <v>0</v>
      </c>
    </row>
    <row r="498" spans="1:6" ht="30">
      <c r="A498" s="305"/>
      <c r="B498" s="306" t="s">
        <v>1446</v>
      </c>
      <c r="C498" s="1010"/>
      <c r="D498" s="1011"/>
      <c r="E498" s="1012"/>
      <c r="F498" s="1012"/>
    </row>
    <row r="499" spans="1:6" ht="30">
      <c r="A499" s="305"/>
      <c r="B499" s="306" t="s">
        <v>1447</v>
      </c>
      <c r="C499" s="1010"/>
      <c r="D499" s="1011"/>
      <c r="E499" s="1012"/>
      <c r="F499" s="1012"/>
    </row>
    <row r="500" spans="1:6" ht="30">
      <c r="A500" s="305"/>
      <c r="B500" s="306" t="s">
        <v>1448</v>
      </c>
      <c r="C500" s="1010"/>
      <c r="D500" s="1011"/>
      <c r="E500" s="1012"/>
      <c r="F500" s="1012"/>
    </row>
    <row r="501" spans="1:6" ht="15">
      <c r="A501" s="305"/>
      <c r="B501" s="306" t="s">
        <v>1449</v>
      </c>
      <c r="C501" s="1010"/>
      <c r="D501" s="1011"/>
      <c r="E501" s="1012"/>
      <c r="F501" s="1012"/>
    </row>
    <row r="502" spans="1:6" ht="30">
      <c r="A502" s="305"/>
      <c r="B502" s="306" t="s">
        <v>1450</v>
      </c>
      <c r="C502" s="1010"/>
      <c r="D502" s="1011"/>
      <c r="E502" s="1012"/>
      <c r="F502" s="1012"/>
    </row>
    <row r="503" spans="1:6" ht="30">
      <c r="A503" s="305"/>
      <c r="B503" s="306" t="s">
        <v>1451</v>
      </c>
      <c r="C503" s="1010"/>
      <c r="D503" s="1011"/>
      <c r="E503" s="1012"/>
      <c r="F503" s="1012"/>
    </row>
    <row r="504" spans="1:6" ht="15">
      <c r="A504" s="305"/>
      <c r="B504" s="306" t="s">
        <v>1452</v>
      </c>
      <c r="C504" s="1010"/>
      <c r="D504" s="1011"/>
      <c r="E504" s="1012"/>
      <c r="F504" s="1012"/>
    </row>
    <row r="505" spans="1:6" ht="15">
      <c r="A505" s="305"/>
      <c r="B505" s="306" t="s">
        <v>1453</v>
      </c>
      <c r="C505" s="1010"/>
      <c r="D505" s="1011"/>
      <c r="E505" s="1012"/>
      <c r="F505" s="1012"/>
    </row>
    <row r="506" spans="1:6" ht="15">
      <c r="A506" s="305"/>
      <c r="B506" s="306" t="s">
        <v>1454</v>
      </c>
      <c r="C506" s="1010"/>
      <c r="D506" s="1011"/>
      <c r="E506" s="1012"/>
      <c r="F506" s="1012"/>
    </row>
    <row r="507" spans="1:6" ht="15">
      <c r="A507" s="305"/>
      <c r="B507" s="306" t="s">
        <v>1455</v>
      </c>
      <c r="C507" s="1010"/>
      <c r="D507" s="1011"/>
      <c r="E507" s="1012"/>
      <c r="F507" s="1012"/>
    </row>
    <row r="508" spans="1:6" ht="15">
      <c r="A508" s="305"/>
      <c r="B508" s="306" t="s">
        <v>1456</v>
      </c>
      <c r="C508" s="1010"/>
      <c r="D508" s="1011"/>
      <c r="E508" s="1012"/>
      <c r="F508" s="1012"/>
    </row>
    <row r="509" spans="1:6" ht="15">
      <c r="A509" s="305"/>
      <c r="B509" s="306" t="s">
        <v>1457</v>
      </c>
      <c r="C509" s="1010"/>
      <c r="D509" s="1011"/>
      <c r="E509" s="1012"/>
      <c r="F509" s="1012"/>
    </row>
    <row r="510" spans="1:6" ht="45">
      <c r="A510" s="305"/>
      <c r="B510" s="306" t="s">
        <v>1458</v>
      </c>
      <c r="C510" s="1010"/>
      <c r="D510" s="1011"/>
      <c r="E510" s="1012"/>
      <c r="F510" s="1012"/>
    </row>
    <row r="511" spans="1:6" ht="105">
      <c r="A511" s="305" t="s">
        <v>1282</v>
      </c>
      <c r="B511" s="306" t="s">
        <v>1459</v>
      </c>
      <c r="C511" s="1010" t="s">
        <v>1243</v>
      </c>
      <c r="D511" s="1011">
        <v>2</v>
      </c>
      <c r="E511" s="1103"/>
      <c r="F511" s="1103">
        <f t="shared" ref="F511:F512" si="10">D511*E511</f>
        <v>0</v>
      </c>
    </row>
    <row r="512" spans="1:6" ht="30">
      <c r="A512" s="305" t="s">
        <v>1284</v>
      </c>
      <c r="B512" s="306" t="s">
        <v>1377</v>
      </c>
      <c r="C512" s="1010" t="s">
        <v>1243</v>
      </c>
      <c r="D512" s="1011">
        <v>2</v>
      </c>
      <c r="E512" s="1103"/>
      <c r="F512" s="1103">
        <f t="shared" si="10"/>
        <v>0</v>
      </c>
    </row>
    <row r="513" spans="1:6" ht="15">
      <c r="A513" s="305"/>
      <c r="B513" s="306"/>
      <c r="C513" s="1010"/>
      <c r="D513" s="1011"/>
      <c r="E513" s="1012"/>
      <c r="F513" s="1012"/>
    </row>
    <row r="514" spans="1:6" ht="15">
      <c r="A514" s="305" t="s">
        <v>1286</v>
      </c>
      <c r="B514" s="306" t="s">
        <v>1378</v>
      </c>
      <c r="C514" s="1010" t="s">
        <v>1380</v>
      </c>
      <c r="D514" s="1011">
        <v>1</v>
      </c>
      <c r="E514" s="1103"/>
      <c r="F514" s="1103">
        <f>D514*E514</f>
        <v>0</v>
      </c>
    </row>
    <row r="515" spans="1:6" ht="15">
      <c r="A515" s="305"/>
      <c r="B515" s="306"/>
      <c r="C515" s="338"/>
      <c r="D515" s="350"/>
      <c r="E515" s="1012"/>
      <c r="F515" s="312"/>
    </row>
    <row r="516" spans="1:6" ht="30">
      <c r="A516" s="305" t="s">
        <v>1288</v>
      </c>
      <c r="B516" s="306" t="s">
        <v>1379</v>
      </c>
      <c r="C516" s="1010" t="s">
        <v>1380</v>
      </c>
      <c r="D516" s="1011">
        <v>1</v>
      </c>
      <c r="E516" s="1103"/>
      <c r="F516" s="1103">
        <f>D516*E516</f>
        <v>0</v>
      </c>
    </row>
    <row r="517" spans="1:6" ht="15">
      <c r="A517" s="305"/>
      <c r="B517" s="306"/>
      <c r="C517" s="340"/>
      <c r="D517" s="350"/>
      <c r="E517" s="1012"/>
      <c r="F517" s="312"/>
    </row>
    <row r="518" spans="1:6" ht="15">
      <c r="A518" s="305" t="s">
        <v>1290</v>
      </c>
      <c r="B518" s="306" t="s">
        <v>1460</v>
      </c>
      <c r="C518" s="1010"/>
      <c r="D518" s="1011"/>
      <c r="E518" s="1012"/>
      <c r="F518" s="312"/>
    </row>
    <row r="519" spans="1:6" ht="30">
      <c r="A519" s="305"/>
      <c r="B519" s="306" t="s">
        <v>1461</v>
      </c>
      <c r="C519" s="1010"/>
      <c r="D519" s="1011"/>
      <c r="E519" s="1012"/>
      <c r="F519" s="312">
        <f>SUM(F478:F518)</f>
        <v>0</v>
      </c>
    </row>
    <row r="520" spans="1:6" ht="15">
      <c r="A520" s="359"/>
      <c r="B520" s="373"/>
      <c r="C520" s="399"/>
      <c r="D520" s="400"/>
      <c r="E520" s="395"/>
      <c r="F520" s="363"/>
    </row>
    <row r="521" spans="1:6" ht="15">
      <c r="A521" s="359"/>
      <c r="B521" s="368"/>
      <c r="C521" s="361"/>
      <c r="D521" s="362"/>
      <c r="E521" s="363"/>
      <c r="F521" s="395"/>
    </row>
    <row r="522" spans="1:6">
      <c r="A522" s="368"/>
      <c r="B522" s="368"/>
      <c r="C522" s="361"/>
      <c r="D522" s="369"/>
      <c r="E522" s="370"/>
      <c r="F522" s="412"/>
    </row>
    <row r="523" spans="1:6">
      <c r="A523" s="368"/>
      <c r="B523" s="368"/>
      <c r="C523" s="361"/>
      <c r="D523" s="369"/>
      <c r="E523" s="370"/>
      <c r="F523" s="412"/>
    </row>
    <row r="524" spans="1:6" ht="31.5">
      <c r="A524" s="413" t="s">
        <v>1462</v>
      </c>
      <c r="B524" s="414" t="s">
        <v>1463</v>
      </c>
      <c r="C524" s="327"/>
      <c r="D524" s="415"/>
      <c r="E524" s="416"/>
      <c r="F524" s="417"/>
    </row>
    <row r="525" spans="1:6" ht="15.75">
      <c r="A525" s="413"/>
      <c r="B525" s="326"/>
      <c r="C525" s="418"/>
      <c r="D525" s="419"/>
      <c r="E525" s="420"/>
      <c r="F525" s="329"/>
    </row>
    <row r="526" spans="1:6" ht="105">
      <c r="A526" s="325" t="s">
        <v>1369</v>
      </c>
      <c r="B526" s="326" t="s">
        <v>1464</v>
      </c>
      <c r="C526" s="418"/>
      <c r="D526" s="419"/>
      <c r="E526" s="420"/>
      <c r="F526" s="329"/>
    </row>
    <row r="527" spans="1:6" ht="30">
      <c r="A527" s="325"/>
      <c r="B527" s="326" t="s">
        <v>1465</v>
      </c>
      <c r="C527" s="418" t="s">
        <v>1243</v>
      </c>
      <c r="D527" s="419">
        <v>1</v>
      </c>
      <c r="E527" s="1103"/>
      <c r="F527" s="1103">
        <f>D527*E527</f>
        <v>0</v>
      </c>
    </row>
    <row r="528" spans="1:6" ht="30">
      <c r="A528" s="325"/>
      <c r="B528" s="326" t="s">
        <v>1466</v>
      </c>
      <c r="C528" s="418"/>
      <c r="D528" s="419"/>
      <c r="E528" s="420"/>
      <c r="F528" s="329"/>
    </row>
    <row r="529" spans="1:6" ht="45">
      <c r="A529" s="325"/>
      <c r="B529" s="326" t="s">
        <v>1467</v>
      </c>
      <c r="C529" s="418"/>
      <c r="D529" s="419"/>
      <c r="E529" s="420"/>
      <c r="F529" s="329"/>
    </row>
    <row r="530" spans="1:6" ht="30">
      <c r="A530" s="325"/>
      <c r="B530" s="326" t="s">
        <v>1468</v>
      </c>
      <c r="C530" s="418"/>
      <c r="D530" s="419"/>
      <c r="E530" s="420"/>
      <c r="F530" s="420"/>
    </row>
    <row r="531" spans="1:6" ht="30">
      <c r="A531" s="325"/>
      <c r="B531" s="326" t="s">
        <v>1469</v>
      </c>
      <c r="C531" s="418"/>
      <c r="D531" s="419"/>
      <c r="E531" s="420"/>
      <c r="F531" s="420"/>
    </row>
    <row r="532" spans="1:6" ht="15">
      <c r="A532" s="325"/>
      <c r="B532" s="326"/>
      <c r="C532" s="418"/>
      <c r="D532" s="419"/>
      <c r="E532" s="420"/>
      <c r="F532" s="420"/>
    </row>
    <row r="533" spans="1:6" ht="75">
      <c r="A533" s="325" t="s">
        <v>1371</v>
      </c>
      <c r="B533" s="326" t="s">
        <v>1470</v>
      </c>
      <c r="C533" s="418" t="s">
        <v>74</v>
      </c>
      <c r="D533" s="419">
        <v>4</v>
      </c>
      <c r="E533" s="1103"/>
      <c r="F533" s="1103">
        <f>D533*E533</f>
        <v>0</v>
      </c>
    </row>
    <row r="534" spans="1:6" ht="15">
      <c r="A534" s="325"/>
      <c r="B534" s="326"/>
      <c r="C534" s="418"/>
      <c r="D534" s="419"/>
      <c r="E534" s="420"/>
      <c r="F534" s="420"/>
    </row>
    <row r="535" spans="1:6" ht="75">
      <c r="A535" s="325" t="s">
        <v>1282</v>
      </c>
      <c r="B535" s="326" t="s">
        <v>1471</v>
      </c>
      <c r="C535" s="418" t="s">
        <v>74</v>
      </c>
      <c r="D535" s="419">
        <v>4</v>
      </c>
      <c r="E535" s="1103"/>
      <c r="F535" s="1103">
        <f>D535*E535</f>
        <v>0</v>
      </c>
    </row>
    <row r="536" spans="1:6" ht="15">
      <c r="A536" s="325"/>
      <c r="B536" s="326"/>
      <c r="C536" s="418"/>
      <c r="D536" s="419"/>
      <c r="E536" s="420"/>
      <c r="F536" s="420"/>
    </row>
    <row r="537" spans="1:6" ht="60">
      <c r="A537" s="325" t="s">
        <v>1284</v>
      </c>
      <c r="B537" s="326" t="s">
        <v>1472</v>
      </c>
      <c r="C537" s="418" t="s">
        <v>74</v>
      </c>
      <c r="D537" s="419">
        <v>6</v>
      </c>
      <c r="E537" s="1103"/>
      <c r="F537" s="1103">
        <f>D537*E537</f>
        <v>0</v>
      </c>
    </row>
    <row r="538" spans="1:6" ht="15">
      <c r="A538" s="325"/>
      <c r="B538" s="326"/>
      <c r="C538" s="418"/>
      <c r="D538" s="419"/>
      <c r="E538" s="420"/>
      <c r="F538" s="420"/>
    </row>
    <row r="539" spans="1:6" ht="15">
      <c r="A539" s="325" t="s">
        <v>1286</v>
      </c>
      <c r="B539" s="326" t="s">
        <v>1378</v>
      </c>
      <c r="C539" s="418" t="s">
        <v>1380</v>
      </c>
      <c r="D539" s="419">
        <v>1</v>
      </c>
      <c r="E539" s="1103"/>
      <c r="F539" s="1103">
        <f>D539*E539</f>
        <v>0</v>
      </c>
    </row>
    <row r="540" spans="1:6" ht="15.75">
      <c r="A540" s="325"/>
      <c r="B540" s="326"/>
      <c r="C540" s="418"/>
      <c r="D540" s="419"/>
      <c r="E540" s="420"/>
      <c r="F540" s="421"/>
    </row>
    <row r="541" spans="1:6" ht="30">
      <c r="A541" s="325" t="s">
        <v>1288</v>
      </c>
      <c r="B541" s="326" t="s">
        <v>1473</v>
      </c>
      <c r="C541" s="418" t="s">
        <v>1380</v>
      </c>
      <c r="D541" s="419">
        <v>1</v>
      </c>
      <c r="E541" s="1103"/>
      <c r="F541" s="1103">
        <f>D541*E541</f>
        <v>0</v>
      </c>
    </row>
    <row r="542" spans="1:6" ht="15">
      <c r="A542" s="422"/>
      <c r="B542" s="423"/>
      <c r="C542" s="424"/>
      <c r="D542" s="425"/>
      <c r="E542" s="426"/>
      <c r="F542" s="426"/>
    </row>
    <row r="543" spans="1:6" ht="15.75">
      <c r="A543" s="413" t="s">
        <v>1474</v>
      </c>
      <c r="B543" s="414" t="s">
        <v>1475</v>
      </c>
      <c r="C543" s="418"/>
      <c r="D543" s="419"/>
      <c r="E543" s="420"/>
      <c r="F543" s="420"/>
    </row>
    <row r="544" spans="1:6" ht="15.75">
      <c r="A544" s="413"/>
      <c r="B544" s="414"/>
      <c r="C544" s="418"/>
      <c r="D544" s="419"/>
      <c r="E544" s="420"/>
      <c r="F544" s="420"/>
    </row>
    <row r="545" spans="1:6" ht="105">
      <c r="A545" s="413" t="s">
        <v>1369</v>
      </c>
      <c r="B545" s="326" t="s">
        <v>1476</v>
      </c>
      <c r="C545" s="427"/>
      <c r="D545" s="428"/>
      <c r="E545" s="312"/>
      <c r="F545" s="318">
        <f>E545*D545</f>
        <v>0</v>
      </c>
    </row>
    <row r="546" spans="1:6" ht="15.75">
      <c r="A546" s="413"/>
      <c r="B546" s="326"/>
      <c r="C546" s="427"/>
      <c r="D546" s="428"/>
      <c r="E546" s="421"/>
      <c r="F546" s="420"/>
    </row>
    <row r="547" spans="1:6" ht="90">
      <c r="A547" s="325" t="s">
        <v>1371</v>
      </c>
      <c r="B547" s="326" t="s">
        <v>1477</v>
      </c>
      <c r="C547" s="418" t="s">
        <v>1352</v>
      </c>
      <c r="D547" s="419">
        <v>20</v>
      </c>
      <c r="E547" s="1103"/>
      <c r="F547" s="1103">
        <f>D547*E547</f>
        <v>0</v>
      </c>
    </row>
    <row r="548" spans="1:6" ht="15">
      <c r="A548" s="325"/>
      <c r="B548" s="326"/>
      <c r="C548" s="418"/>
      <c r="D548" s="419"/>
      <c r="E548" s="420"/>
      <c r="F548" s="420"/>
    </row>
    <row r="549" spans="1:6" ht="90">
      <c r="A549" s="325" t="s">
        <v>1282</v>
      </c>
      <c r="B549" s="326" t="s">
        <v>1478</v>
      </c>
      <c r="C549" s="418" t="s">
        <v>1352</v>
      </c>
      <c r="D549" s="419">
        <v>20</v>
      </c>
      <c r="E549" s="1103"/>
      <c r="F549" s="1103">
        <f>D549*E549</f>
        <v>0</v>
      </c>
    </row>
    <row r="550" spans="1:6" ht="15">
      <c r="A550" s="325"/>
      <c r="B550" s="326"/>
      <c r="C550" s="418"/>
      <c r="D550" s="419"/>
      <c r="E550" s="420"/>
      <c r="F550" s="420"/>
    </row>
    <row r="551" spans="1:6" ht="105">
      <c r="A551" s="325" t="s">
        <v>1284</v>
      </c>
      <c r="B551" s="326" t="s">
        <v>1479</v>
      </c>
      <c r="C551" s="418" t="s">
        <v>1352</v>
      </c>
      <c r="D551" s="419">
        <v>15</v>
      </c>
      <c r="E551" s="1103"/>
      <c r="F551" s="1103">
        <f>D551*E551</f>
        <v>0</v>
      </c>
    </row>
    <row r="552" spans="1:6" ht="15">
      <c r="A552" s="325"/>
      <c r="B552" s="326"/>
      <c r="C552" s="418"/>
      <c r="D552" s="419"/>
      <c r="E552" s="420"/>
      <c r="F552" s="420"/>
    </row>
    <row r="553" spans="1:6" ht="105">
      <c r="A553" s="325" t="s">
        <v>1286</v>
      </c>
      <c r="B553" s="326" t="s">
        <v>1480</v>
      </c>
      <c r="C553" s="418" t="s">
        <v>1352</v>
      </c>
      <c r="D553" s="419">
        <v>15</v>
      </c>
      <c r="E553" s="1103"/>
      <c r="F553" s="1103">
        <f>D553*E553</f>
        <v>0</v>
      </c>
    </row>
    <row r="554" spans="1:6" ht="15">
      <c r="A554" s="325"/>
      <c r="B554" s="326"/>
      <c r="C554" s="418"/>
      <c r="D554" s="419"/>
      <c r="E554" s="420"/>
      <c r="F554" s="420"/>
    </row>
    <row r="555" spans="1:6" ht="90">
      <c r="A555" s="325" t="s">
        <v>1288</v>
      </c>
      <c r="B555" s="326" t="s">
        <v>1481</v>
      </c>
      <c r="C555" s="418" t="s">
        <v>1352</v>
      </c>
      <c r="D555" s="419">
        <v>15</v>
      </c>
      <c r="E555" s="1103"/>
      <c r="F555" s="1103">
        <f>D555*E555</f>
        <v>0</v>
      </c>
    </row>
    <row r="556" spans="1:6" ht="15">
      <c r="A556" s="325"/>
      <c r="B556" s="326"/>
      <c r="C556" s="418"/>
      <c r="D556" s="419"/>
      <c r="E556" s="420"/>
      <c r="F556" s="420"/>
    </row>
    <row r="557" spans="1:6" ht="105">
      <c r="A557" s="325" t="s">
        <v>1290</v>
      </c>
      <c r="B557" s="326" t="s">
        <v>1482</v>
      </c>
      <c r="C557" s="418" t="s">
        <v>1352</v>
      </c>
      <c r="D557" s="419">
        <v>10</v>
      </c>
      <c r="E557" s="1103"/>
      <c r="F557" s="1103">
        <f t="shared" ref="F557:F558" si="11">D557*E557</f>
        <v>0</v>
      </c>
    </row>
    <row r="558" spans="1:6" ht="63">
      <c r="A558" s="325" t="s">
        <v>1293</v>
      </c>
      <c r="B558" s="326" t="s">
        <v>1483</v>
      </c>
      <c r="C558" s="418" t="s">
        <v>1352</v>
      </c>
      <c r="D558" s="419">
        <v>25</v>
      </c>
      <c r="E558" s="1103"/>
      <c r="F558" s="1103">
        <f t="shared" si="11"/>
        <v>0</v>
      </c>
    </row>
    <row r="559" spans="1:6" ht="15">
      <c r="A559" s="325"/>
      <c r="B559" s="326"/>
      <c r="C559" s="418"/>
      <c r="D559" s="419"/>
      <c r="E559" s="420"/>
      <c r="F559" s="420"/>
    </row>
    <row r="560" spans="1:6" ht="15">
      <c r="A560" s="325" t="s">
        <v>1327</v>
      </c>
      <c r="B560" s="326" t="s">
        <v>1378</v>
      </c>
      <c r="C560" s="418" t="s">
        <v>1352</v>
      </c>
      <c r="D560" s="419">
        <v>15</v>
      </c>
      <c r="E560" s="1103"/>
      <c r="F560" s="1103">
        <f>D560*E560</f>
        <v>0</v>
      </c>
    </row>
    <row r="561" spans="1:6" ht="15">
      <c r="A561" s="429"/>
      <c r="B561" s="1013" t="s">
        <v>1696</v>
      </c>
      <c r="C561" s="430"/>
      <c r="D561" s="431"/>
      <c r="E561" s="420"/>
      <c r="F561" s="329">
        <f>SUM(F526:F560)</f>
        <v>0</v>
      </c>
    </row>
    <row r="562" spans="1:6" ht="15">
      <c r="A562" s="429"/>
      <c r="B562" s="423"/>
      <c r="C562" s="430"/>
      <c r="D562" s="431"/>
      <c r="E562" s="420"/>
      <c r="F562" s="420"/>
    </row>
    <row r="563" spans="1:6" ht="15.75">
      <c r="A563" s="325" t="s">
        <v>1484</v>
      </c>
      <c r="B563" s="414" t="s">
        <v>1485</v>
      </c>
      <c r="C563" s="418"/>
      <c r="D563" s="419"/>
      <c r="E563" s="420"/>
      <c r="F563" s="329"/>
    </row>
    <row r="564" spans="1:6" ht="45">
      <c r="A564" s="433" t="s">
        <v>1369</v>
      </c>
      <c r="B564" s="434" t="s">
        <v>1486</v>
      </c>
      <c r="C564" s="752" t="s">
        <v>1380</v>
      </c>
      <c r="D564" s="755">
        <v>1</v>
      </c>
      <c r="E564" s="1103"/>
      <c r="F564" s="1103">
        <f>D564*E564</f>
        <v>0</v>
      </c>
    </row>
    <row r="565" spans="1:6" ht="45">
      <c r="A565" s="433"/>
      <c r="B565" s="435" t="s">
        <v>1487</v>
      </c>
      <c r="C565" s="753"/>
      <c r="D565" s="756"/>
      <c r="E565" s="441"/>
      <c r="F565" s="442"/>
    </row>
    <row r="566" spans="1:6" ht="15.75">
      <c r="A566" s="433"/>
      <c r="B566" s="435" t="s">
        <v>1488</v>
      </c>
      <c r="C566" s="753"/>
      <c r="D566" s="756"/>
      <c r="E566" s="446"/>
      <c r="F566" s="432"/>
    </row>
    <row r="567" spans="1:6" ht="30">
      <c r="A567" s="433"/>
      <c r="B567" s="435" t="s">
        <v>1489</v>
      </c>
      <c r="C567" s="753"/>
      <c r="D567" s="756"/>
      <c r="E567" s="446"/>
      <c r="F567" s="432"/>
    </row>
    <row r="568" spans="1:6" ht="30">
      <c r="A568" s="433"/>
      <c r="B568" s="435" t="s">
        <v>1490</v>
      </c>
      <c r="C568" s="753"/>
      <c r="D568" s="756"/>
      <c r="E568" s="446"/>
      <c r="F568" s="432"/>
    </row>
    <row r="569" spans="1:6" ht="15">
      <c r="A569" s="433"/>
      <c r="B569" s="435" t="s">
        <v>1491</v>
      </c>
      <c r="C569" s="753"/>
      <c r="D569" s="756"/>
      <c r="E569" s="442"/>
      <c r="F569" s="442"/>
    </row>
    <row r="570" spans="1:6" ht="60">
      <c r="A570" s="433"/>
      <c r="B570" s="435" t="s">
        <v>1492</v>
      </c>
      <c r="C570" s="753"/>
      <c r="D570" s="756"/>
      <c r="E570" s="334"/>
      <c r="F570" s="318"/>
    </row>
    <row r="571" spans="1:6" ht="45">
      <c r="A571" s="433"/>
      <c r="B571" s="436" t="s">
        <v>1493</v>
      </c>
      <c r="C571" s="754"/>
      <c r="D571" s="757"/>
      <c r="E571" s="312"/>
      <c r="F571" s="318">
        <f>E571*D564</f>
        <v>0</v>
      </c>
    </row>
    <row r="572" spans="1:6" ht="15.75">
      <c r="A572" s="325"/>
      <c r="B572" s="437" t="s">
        <v>1494</v>
      </c>
      <c r="C572" s="418"/>
      <c r="D572" s="419"/>
      <c r="E572" s="420"/>
      <c r="F572" s="329">
        <f>F571</f>
        <v>0</v>
      </c>
    </row>
    <row r="573" spans="1:6" ht="15.75">
      <c r="A573" s="438"/>
      <c r="B573" s="371" t="s">
        <v>1495</v>
      </c>
      <c r="C573" s="439"/>
      <c r="D573" s="440"/>
      <c r="E573" s="441"/>
      <c r="F573" s="442">
        <f>F571+F561+F519+F471+F456+F439+F397</f>
        <v>0</v>
      </c>
    </row>
    <row r="574" spans="1:6" ht="15.75">
      <c r="A574" s="429"/>
      <c r="B574" s="443"/>
      <c r="C574" s="444"/>
      <c r="D574" s="445"/>
      <c r="E574" s="446"/>
      <c r="F574" s="432"/>
    </row>
    <row r="575" spans="1:6" ht="15.75">
      <c r="A575" s="429"/>
      <c r="B575" s="443"/>
      <c r="C575" s="444"/>
      <c r="D575" s="445"/>
      <c r="E575" s="446"/>
      <c r="F575" s="432"/>
    </row>
    <row r="576" spans="1:6" ht="15.75">
      <c r="A576" s="429"/>
      <c r="B576" s="443"/>
      <c r="C576" s="444"/>
      <c r="D576" s="445"/>
      <c r="E576" s="446"/>
      <c r="F576" s="432"/>
    </row>
    <row r="577" spans="1:6" ht="31.5">
      <c r="A577" s="308" t="s">
        <v>1366</v>
      </c>
      <c r="B577" s="414" t="s">
        <v>1496</v>
      </c>
      <c r="C577" s="447"/>
      <c r="D577" s="448"/>
      <c r="E577" s="442"/>
      <c r="F577" s="442"/>
    </row>
    <row r="578" spans="1:6" ht="15.75">
      <c r="A578" s="449"/>
      <c r="B578" s="315"/>
      <c r="C578" s="450"/>
      <c r="D578" s="451"/>
      <c r="E578" s="334"/>
      <c r="F578" s="318"/>
    </row>
    <row r="579" spans="1:6" ht="63.75">
      <c r="A579" s="320"/>
      <c r="B579" s="452" t="s">
        <v>1497</v>
      </c>
      <c r="C579" s="340"/>
      <c r="D579" s="341"/>
      <c r="E579" s="318"/>
      <c r="F579" s="318"/>
    </row>
    <row r="580" spans="1:6" ht="42.75">
      <c r="A580" s="320"/>
      <c r="B580" s="453" t="s">
        <v>1498</v>
      </c>
      <c r="C580" s="447"/>
      <c r="D580" s="448"/>
      <c r="E580" s="442"/>
      <c r="F580" s="318"/>
    </row>
    <row r="581" spans="1:6" ht="15">
      <c r="A581" s="320"/>
      <c r="B581" s="454" t="s">
        <v>1499</v>
      </c>
      <c r="C581" s="327" t="s">
        <v>1428</v>
      </c>
      <c r="D581" s="327">
        <v>130</v>
      </c>
      <c r="E581" s="1103"/>
      <c r="F581" s="1103">
        <f>D581*E581</f>
        <v>0</v>
      </c>
    </row>
    <row r="582" spans="1:6" ht="15">
      <c r="A582" s="320"/>
      <c r="B582" s="455"/>
      <c r="C582" s="447"/>
      <c r="D582" s="341"/>
      <c r="E582" s="442"/>
      <c r="F582" s="318"/>
    </row>
    <row r="583" spans="1:6" ht="15.75">
      <c r="A583" s="325"/>
      <c r="B583" s="413" t="s">
        <v>1500</v>
      </c>
      <c r="C583" s="327"/>
      <c r="D583" s="327"/>
      <c r="E583" s="329"/>
      <c r="F583" s="329"/>
    </row>
    <row r="584" spans="1:6" ht="15">
      <c r="A584" s="325"/>
      <c r="B584" s="456"/>
      <c r="C584" s="457"/>
      <c r="D584" s="457"/>
      <c r="E584" s="458"/>
      <c r="F584" s="459"/>
    </row>
    <row r="585" spans="1:6" ht="15">
      <c r="A585" s="460"/>
      <c r="B585" s="461" t="s">
        <v>1501</v>
      </c>
      <c r="C585" s="462"/>
      <c r="D585" s="463"/>
      <c r="E585" s="464"/>
      <c r="F585" s="465"/>
    </row>
    <row r="586" spans="1:6" ht="15">
      <c r="A586" s="460"/>
      <c r="B586" s="466" t="s">
        <v>1502</v>
      </c>
      <c r="C586" s="467" t="s">
        <v>1428</v>
      </c>
      <c r="D586" s="468">
        <v>2</v>
      </c>
      <c r="E586" s="1103"/>
      <c r="F586" s="1103">
        <f>D586*E586</f>
        <v>0</v>
      </c>
    </row>
    <row r="587" spans="1:6" ht="15">
      <c r="A587" s="460"/>
      <c r="B587" s="461" t="s">
        <v>1503</v>
      </c>
      <c r="C587" s="469"/>
      <c r="D587" s="469"/>
      <c r="E587" s="464"/>
      <c r="F587" s="465"/>
    </row>
    <row r="588" spans="1:6" ht="15">
      <c r="A588" s="460"/>
      <c r="B588" s="466" t="s">
        <v>1504</v>
      </c>
      <c r="C588" s="467" t="s">
        <v>1428</v>
      </c>
      <c r="D588" s="468">
        <v>2</v>
      </c>
      <c r="E588" s="1103"/>
      <c r="F588" s="1103">
        <f>D588*E588</f>
        <v>0</v>
      </c>
    </row>
    <row r="589" spans="1:6" ht="15">
      <c r="A589" s="325"/>
      <c r="B589" s="470"/>
      <c r="C589" s="348"/>
      <c r="D589" s="471"/>
      <c r="E589" s="478"/>
      <c r="F589" s="465"/>
    </row>
    <row r="590" spans="1:6" ht="15.75">
      <c r="A590" s="325"/>
      <c r="B590" s="413" t="s">
        <v>1505</v>
      </c>
      <c r="C590" s="327"/>
      <c r="D590" s="415"/>
      <c r="E590" s="465"/>
      <c r="F590" s="465"/>
    </row>
    <row r="591" spans="1:6" ht="15">
      <c r="A591" s="325"/>
      <c r="B591" s="461"/>
      <c r="C591" s="472"/>
      <c r="D591" s="473"/>
      <c r="E591" s="465"/>
      <c r="F591" s="465"/>
    </row>
    <row r="592" spans="1:6" ht="15">
      <c r="A592" s="460"/>
      <c r="B592" s="474" t="s">
        <v>1506</v>
      </c>
      <c r="C592" s="472"/>
      <c r="D592" s="473"/>
      <c r="E592" s="464"/>
      <c r="F592" s="465"/>
    </row>
    <row r="593" spans="1:6" ht="15">
      <c r="A593" s="460"/>
      <c r="B593" s="475" t="s">
        <v>1507</v>
      </c>
      <c r="C593" s="462" t="s">
        <v>1428</v>
      </c>
      <c r="D593" s="463">
        <v>6</v>
      </c>
      <c r="E593" s="1103"/>
      <c r="F593" s="1103">
        <f>D593*E593</f>
        <v>0</v>
      </c>
    </row>
    <row r="594" spans="1:6" ht="15">
      <c r="A594" s="325"/>
      <c r="B594" s="476"/>
      <c r="C594" s="467"/>
      <c r="D594" s="468"/>
      <c r="E594" s="477"/>
      <c r="F594" s="465"/>
    </row>
    <row r="595" spans="1:6" ht="15">
      <c r="A595" s="460"/>
      <c r="B595" s="474" t="s">
        <v>1508</v>
      </c>
      <c r="C595" s="472"/>
      <c r="D595" s="473"/>
      <c r="E595" s="464"/>
      <c r="F595" s="465"/>
    </row>
    <row r="596" spans="1:6" ht="15">
      <c r="A596" s="460"/>
      <c r="B596" s="475" t="s">
        <v>1509</v>
      </c>
      <c r="C596" s="467" t="s">
        <v>1428</v>
      </c>
      <c r="D596" s="468">
        <v>2</v>
      </c>
      <c r="E596" s="1103"/>
      <c r="F596" s="1103">
        <f>D596*E596</f>
        <v>0</v>
      </c>
    </row>
    <row r="597" spans="1:6" ht="15">
      <c r="A597" s="325"/>
      <c r="B597" s="470"/>
      <c r="C597" s="467"/>
      <c r="D597" s="468"/>
      <c r="E597" s="478"/>
      <c r="F597" s="465"/>
    </row>
    <row r="598" spans="1:6" ht="15">
      <c r="A598" s="325"/>
      <c r="B598" s="454" t="s">
        <v>1510</v>
      </c>
      <c r="C598" s="327"/>
      <c r="D598" s="415"/>
      <c r="E598" s="465"/>
      <c r="F598" s="465"/>
    </row>
    <row r="599" spans="1:6" ht="15">
      <c r="A599" s="325"/>
      <c r="B599" s="454" t="s">
        <v>1511</v>
      </c>
      <c r="C599" s="327" t="s">
        <v>1428</v>
      </c>
      <c r="D599" s="415">
        <v>2</v>
      </c>
      <c r="E599" s="1103"/>
      <c r="F599" s="1103">
        <f>D599*E599</f>
        <v>0</v>
      </c>
    </row>
    <row r="600" spans="1:6" ht="15">
      <c r="A600" s="325"/>
      <c r="B600" s="453"/>
      <c r="C600" s="327"/>
      <c r="D600" s="415"/>
      <c r="E600" s="478"/>
      <c r="F600" s="465"/>
    </row>
    <row r="601" spans="1:6" ht="15">
      <c r="A601" s="325"/>
      <c r="B601" s="454" t="s">
        <v>1512</v>
      </c>
      <c r="C601" s="327"/>
      <c r="D601" s="415"/>
      <c r="E601" s="465"/>
      <c r="F601" s="465"/>
    </row>
    <row r="602" spans="1:6" ht="15">
      <c r="A602" s="325"/>
      <c r="B602" s="454" t="s">
        <v>1513</v>
      </c>
      <c r="C602" s="327" t="s">
        <v>1428</v>
      </c>
      <c r="D602" s="415">
        <v>4</v>
      </c>
      <c r="E602" s="1103"/>
      <c r="F602" s="1103">
        <f>D602*E602</f>
        <v>0</v>
      </c>
    </row>
    <row r="603" spans="1:6" ht="15">
      <c r="A603" s="325"/>
      <c r="B603" s="479"/>
      <c r="C603" s="472"/>
      <c r="D603" s="473"/>
      <c r="E603" s="478"/>
      <c r="F603" s="465"/>
    </row>
    <row r="604" spans="1:6" ht="15">
      <c r="A604" s="460"/>
      <c r="B604" s="461" t="s">
        <v>1514</v>
      </c>
      <c r="C604" s="480"/>
      <c r="D604" s="473"/>
      <c r="E604" s="464"/>
      <c r="F604" s="465"/>
    </row>
    <row r="605" spans="1:6" ht="15">
      <c r="A605" s="460"/>
      <c r="B605" s="466" t="s">
        <v>1515</v>
      </c>
      <c r="C605" s="481" t="s">
        <v>1428</v>
      </c>
      <c r="D605" s="468">
        <v>2</v>
      </c>
      <c r="E605" s="1103"/>
      <c r="F605" s="1103">
        <f>D605*E605</f>
        <v>0</v>
      </c>
    </row>
    <row r="606" spans="1:6" ht="15">
      <c r="A606" s="325"/>
      <c r="B606" s="482"/>
      <c r="C606" s="462"/>
      <c r="D606" s="463"/>
      <c r="E606" s="478"/>
      <c r="F606" s="465"/>
    </row>
    <row r="607" spans="1:6" ht="15">
      <c r="A607" s="460"/>
      <c r="B607" s="474" t="s">
        <v>1516</v>
      </c>
      <c r="C607" s="483"/>
      <c r="D607" s="473"/>
      <c r="E607" s="464"/>
      <c r="F607" s="465"/>
    </row>
    <row r="608" spans="1:6" ht="15">
      <c r="A608" s="460"/>
      <c r="B608" s="475" t="s">
        <v>1517</v>
      </c>
      <c r="C608" s="484" t="s">
        <v>1428</v>
      </c>
      <c r="D608" s="468">
        <v>4</v>
      </c>
      <c r="E608" s="1103"/>
      <c r="F608" s="1103">
        <f>D608*E608</f>
        <v>0</v>
      </c>
    </row>
    <row r="609" spans="1:6" ht="15">
      <c r="A609" s="325"/>
      <c r="B609" s="485"/>
      <c r="C609" s="462"/>
      <c r="D609" s="463"/>
      <c r="E609" s="478"/>
      <c r="F609" s="465"/>
    </row>
    <row r="610" spans="1:6" ht="28.5">
      <c r="A610" s="460"/>
      <c r="B610" s="479" t="s">
        <v>1518</v>
      </c>
      <c r="C610" s="483"/>
      <c r="D610" s="473"/>
      <c r="E610" s="464"/>
      <c r="F610" s="465"/>
    </row>
    <row r="611" spans="1:6" ht="15">
      <c r="A611" s="460"/>
      <c r="B611" s="466" t="s">
        <v>1519</v>
      </c>
      <c r="C611" s="484" t="s">
        <v>1428</v>
      </c>
      <c r="D611" s="468">
        <v>20</v>
      </c>
      <c r="E611" s="1103"/>
      <c r="F611" s="1103">
        <f>D611*E611</f>
        <v>0</v>
      </c>
    </row>
    <row r="612" spans="1:6" ht="15">
      <c r="A612" s="325"/>
      <c r="B612" s="485"/>
      <c r="C612" s="462"/>
      <c r="D612" s="463"/>
      <c r="E612" s="478"/>
      <c r="F612" s="465"/>
    </row>
    <row r="613" spans="1:6" ht="28.5">
      <c r="A613" s="460"/>
      <c r="B613" s="456" t="s">
        <v>1520</v>
      </c>
      <c r="C613" s="472"/>
      <c r="D613" s="473"/>
      <c r="E613" s="464"/>
      <c r="F613" s="465"/>
    </row>
    <row r="614" spans="1:6" ht="15">
      <c r="A614" s="460"/>
      <c r="B614" s="475" t="s">
        <v>1521</v>
      </c>
      <c r="C614" s="467" t="s">
        <v>1428</v>
      </c>
      <c r="D614" s="468">
        <v>4</v>
      </c>
      <c r="E614" s="1103"/>
      <c r="F614" s="1103">
        <f>D614*E614</f>
        <v>0</v>
      </c>
    </row>
    <row r="615" spans="1:6" ht="15">
      <c r="A615" s="325"/>
      <c r="B615" s="466"/>
      <c r="C615" s="467"/>
      <c r="D615" s="468"/>
      <c r="E615" s="478"/>
      <c r="F615" s="465"/>
    </row>
    <row r="616" spans="1:6" ht="15.75">
      <c r="A616" s="325"/>
      <c r="B616" s="413" t="s">
        <v>1557</v>
      </c>
      <c r="C616" s="327"/>
      <c r="D616" s="415"/>
      <c r="E616" s="465"/>
      <c r="F616" s="465"/>
    </row>
    <row r="617" spans="1:6" ht="15">
      <c r="A617" s="325"/>
      <c r="B617" s="461"/>
      <c r="C617" s="472"/>
      <c r="D617" s="473"/>
      <c r="E617" s="465"/>
      <c r="F617" s="465"/>
    </row>
    <row r="618" spans="1:6" ht="27">
      <c r="A618" s="460"/>
      <c r="B618" s="486" t="s">
        <v>1558</v>
      </c>
      <c r="C618" s="472"/>
      <c r="D618" s="473"/>
      <c r="E618" s="464"/>
      <c r="F618" s="465"/>
    </row>
    <row r="619" spans="1:6" ht="15">
      <c r="A619" s="460"/>
      <c r="B619" s="466" t="s">
        <v>1559</v>
      </c>
      <c r="C619" s="467" t="s">
        <v>1428</v>
      </c>
      <c r="D619" s="468">
        <v>3</v>
      </c>
      <c r="E619" s="1103"/>
      <c r="F619" s="1103">
        <f>D619*E619</f>
        <v>0</v>
      </c>
    </row>
    <row r="620" spans="1:6" ht="15">
      <c r="A620" s="325"/>
      <c r="B620" s="466"/>
      <c r="C620" s="348"/>
      <c r="D620" s="348"/>
      <c r="E620" s="465"/>
      <c r="F620" s="415"/>
    </row>
    <row r="621" spans="1:6" ht="15.75">
      <c r="A621" s="325"/>
      <c r="B621" s="413" t="s">
        <v>1522</v>
      </c>
      <c r="C621" s="327"/>
      <c r="D621" s="415"/>
      <c r="E621" s="465"/>
      <c r="F621" s="465"/>
    </row>
    <row r="622" spans="1:6" ht="15">
      <c r="A622" s="325"/>
      <c r="B622" s="461"/>
      <c r="C622" s="472"/>
      <c r="D622" s="473"/>
      <c r="E622" s="465"/>
      <c r="F622" s="465"/>
    </row>
    <row r="623" spans="1:6" ht="38.25">
      <c r="A623" s="460"/>
      <c r="B623" s="486" t="s">
        <v>1523</v>
      </c>
      <c r="C623" s="487"/>
      <c r="D623" s="473"/>
      <c r="E623" s="464"/>
      <c r="F623" s="465"/>
    </row>
    <row r="624" spans="1:6" ht="15">
      <c r="A624" s="460"/>
      <c r="B624" s="466" t="s">
        <v>1524</v>
      </c>
      <c r="C624" s="488" t="s">
        <v>335</v>
      </c>
      <c r="D624" s="468">
        <v>45</v>
      </c>
      <c r="E624" s="1103"/>
      <c r="F624" s="1103">
        <f>D624*E624</f>
        <v>0</v>
      </c>
    </row>
    <row r="625" spans="1:6" ht="15.75">
      <c r="A625" s="325"/>
      <c r="B625" s="489"/>
      <c r="C625" s="348"/>
      <c r="D625" s="348"/>
      <c r="E625" s="465"/>
      <c r="F625" s="415"/>
    </row>
    <row r="626" spans="1:6" ht="15.75">
      <c r="A626" s="325"/>
      <c r="B626" s="413" t="s">
        <v>1525</v>
      </c>
      <c r="C626" s="327"/>
      <c r="D626" s="415"/>
      <c r="E626" s="464"/>
      <c r="F626" s="465"/>
    </row>
    <row r="627" spans="1:6" ht="15">
      <c r="A627" s="325"/>
      <c r="B627" s="461"/>
      <c r="C627" s="472"/>
      <c r="D627" s="473"/>
      <c r="E627" s="465"/>
      <c r="F627" s="415"/>
    </row>
    <row r="628" spans="1:6" ht="25.5">
      <c r="A628" s="460"/>
      <c r="B628" s="486" t="s">
        <v>1526</v>
      </c>
      <c r="C628" s="487"/>
      <c r="D628" s="473"/>
      <c r="E628" s="464"/>
      <c r="F628" s="465"/>
    </row>
    <row r="629" spans="1:6" ht="15">
      <c r="A629" s="460"/>
      <c r="B629" s="466" t="s">
        <v>1527</v>
      </c>
      <c r="C629" s="488" t="s">
        <v>74</v>
      </c>
      <c r="D629" s="468">
        <v>45</v>
      </c>
      <c r="E629" s="1103"/>
      <c r="F629" s="1103">
        <f>D629*E629</f>
        <v>0</v>
      </c>
    </row>
    <row r="630" spans="1:6" ht="15">
      <c r="A630" s="325"/>
      <c r="B630" s="485"/>
      <c r="C630" s="348"/>
      <c r="D630" s="348"/>
      <c r="E630" s="465"/>
      <c r="F630" s="465"/>
    </row>
    <row r="631" spans="1:6" ht="15">
      <c r="A631" s="460"/>
      <c r="B631" s="490" t="s">
        <v>1528</v>
      </c>
      <c r="C631" s="483"/>
      <c r="D631" s="473"/>
      <c r="E631" s="464"/>
      <c r="F631" s="465"/>
    </row>
    <row r="632" spans="1:6" ht="15">
      <c r="A632" s="460"/>
      <c r="B632" s="475" t="s">
        <v>1529</v>
      </c>
      <c r="C632" s="484" t="s">
        <v>1292</v>
      </c>
      <c r="D632" s="468">
        <v>40</v>
      </c>
      <c r="E632" s="1103"/>
      <c r="F632" s="1103">
        <f>D632*E632</f>
        <v>0</v>
      </c>
    </row>
    <row r="633" spans="1:6" ht="15">
      <c r="A633" s="325"/>
      <c r="B633" s="485"/>
      <c r="C633" s="348"/>
      <c r="D633" s="348"/>
      <c r="E633" s="385"/>
      <c r="F633" s="385"/>
    </row>
    <row r="634" spans="1:6" ht="15">
      <c r="A634" s="460"/>
      <c r="B634" s="490" t="s">
        <v>1530</v>
      </c>
      <c r="C634" s="472"/>
      <c r="D634" s="473"/>
      <c r="E634" s="385"/>
      <c r="F634" s="385"/>
    </row>
    <row r="635" spans="1:6" ht="15">
      <c r="A635" s="460"/>
      <c r="B635" s="475" t="s">
        <v>1531</v>
      </c>
      <c r="C635" s="467" t="s">
        <v>1292</v>
      </c>
      <c r="D635" s="468">
        <v>25</v>
      </c>
      <c r="E635" s="1103"/>
      <c r="F635" s="1103">
        <f>D635*E635</f>
        <v>0</v>
      </c>
    </row>
    <row r="636" spans="1:6" ht="15">
      <c r="A636" s="325"/>
      <c r="B636" s="466"/>
      <c r="C636" s="348"/>
      <c r="D636" s="348"/>
      <c r="E636" s="478"/>
      <c r="F636" s="465"/>
    </row>
    <row r="637" spans="1:6" ht="15">
      <c r="A637" s="325"/>
      <c r="B637" s="454"/>
      <c r="C637" s="327"/>
      <c r="D637" s="415"/>
      <c r="E637" s="465"/>
      <c r="F637" s="465"/>
    </row>
    <row r="638" spans="1:6" ht="15">
      <c r="A638" s="305"/>
      <c r="B638" s="491" t="s">
        <v>1532</v>
      </c>
      <c r="C638" s="313"/>
      <c r="D638" s="289"/>
      <c r="E638" s="385"/>
      <c r="F638" s="385"/>
    </row>
    <row r="639" spans="1:6" ht="15">
      <c r="A639" s="305"/>
      <c r="B639" s="492" t="s">
        <v>1533</v>
      </c>
      <c r="C639" s="340"/>
      <c r="D639" s="289"/>
      <c r="E639" s="385"/>
      <c r="F639" s="385"/>
    </row>
    <row r="640" spans="1:6" ht="114">
      <c r="A640" s="305"/>
      <c r="B640" s="493" t="s">
        <v>1534</v>
      </c>
      <c r="C640" s="313"/>
      <c r="D640" s="289"/>
      <c r="E640" s="385"/>
      <c r="F640" s="385"/>
    </row>
    <row r="641" spans="1:6" ht="15.75">
      <c r="A641" s="305"/>
      <c r="B641" s="333" t="s">
        <v>1535</v>
      </c>
      <c r="C641" s="313"/>
      <c r="D641" s="289"/>
      <c r="E641" s="385"/>
      <c r="F641" s="385">
        <f>SUM(F581:F640)</f>
        <v>0</v>
      </c>
    </row>
    <row r="642" spans="1:6" ht="15">
      <c r="A642" s="305"/>
      <c r="B642" s="337"/>
      <c r="C642" s="313"/>
      <c r="D642" s="289"/>
      <c r="E642" s="385"/>
      <c r="F642" s="385"/>
    </row>
    <row r="643" spans="1:6" ht="15">
      <c r="A643" s="305"/>
      <c r="B643" s="337"/>
      <c r="C643" s="313"/>
      <c r="D643" s="289"/>
      <c r="E643" s="385"/>
      <c r="F643" s="385"/>
    </row>
    <row r="644" spans="1:6" ht="15.75">
      <c r="A644" s="308" t="s">
        <v>1536</v>
      </c>
      <c r="B644" s="319" t="s">
        <v>1537</v>
      </c>
      <c r="C644" s="313"/>
      <c r="D644" s="311"/>
      <c r="E644" s="312"/>
      <c r="F644" s="312"/>
    </row>
    <row r="645" spans="1:6" ht="15">
      <c r="A645" s="494"/>
      <c r="B645" s="306"/>
      <c r="C645" s="313"/>
      <c r="D645" s="311"/>
      <c r="E645" s="312"/>
      <c r="F645" s="312"/>
    </row>
    <row r="646" spans="1:6" ht="75">
      <c r="A646" s="305">
        <v>1</v>
      </c>
      <c r="B646" s="306" t="s">
        <v>1538</v>
      </c>
      <c r="C646" s="313"/>
      <c r="D646" s="311"/>
      <c r="E646" s="312"/>
      <c r="F646" s="312"/>
    </row>
    <row r="647" spans="1:6" ht="15.75">
      <c r="A647" s="349"/>
      <c r="B647" s="333" t="s">
        <v>1539</v>
      </c>
      <c r="C647" s="313" t="s">
        <v>1292</v>
      </c>
      <c r="D647" s="311">
        <v>1</v>
      </c>
      <c r="E647" s="1103"/>
      <c r="F647" s="1103">
        <f>D647*E647</f>
        <v>0</v>
      </c>
    </row>
    <row r="648" spans="1:6" ht="15.75">
      <c r="A648" s="305"/>
      <c r="B648" s="319"/>
      <c r="C648" s="313"/>
      <c r="D648" s="311"/>
      <c r="E648" s="312"/>
      <c r="F648" s="312"/>
    </row>
    <row r="649" spans="1:6" ht="31.5">
      <c r="A649" s="308" t="s">
        <v>1540</v>
      </c>
      <c r="B649" s="319" t="s">
        <v>1541</v>
      </c>
      <c r="C649" s="313"/>
      <c r="D649" s="311"/>
      <c r="E649" s="312"/>
      <c r="F649" s="312"/>
    </row>
    <row r="650" spans="1:6" ht="15">
      <c r="A650" s="305"/>
      <c r="B650" s="306"/>
      <c r="C650" s="313"/>
      <c r="D650" s="311"/>
      <c r="E650" s="312"/>
      <c r="F650" s="312"/>
    </row>
    <row r="651" spans="1:6" ht="75">
      <c r="A651" s="305">
        <v>1</v>
      </c>
      <c r="B651" s="306" t="s">
        <v>1542</v>
      </c>
      <c r="C651" s="313"/>
      <c r="D651" s="311"/>
      <c r="E651" s="312"/>
      <c r="F651" s="312"/>
    </row>
    <row r="652" spans="1:6" ht="15.75">
      <c r="A652" s="305"/>
      <c r="B652" s="333" t="s">
        <v>1543</v>
      </c>
      <c r="C652" s="313" t="s">
        <v>1292</v>
      </c>
      <c r="D652" s="311">
        <v>1</v>
      </c>
      <c r="E652" s="1103"/>
      <c r="F652" s="1103">
        <f>D652*E652</f>
        <v>0</v>
      </c>
    </row>
    <row r="653" spans="1:6" ht="15.75">
      <c r="A653" s="305"/>
      <c r="B653" s="319"/>
      <c r="C653" s="313"/>
      <c r="D653" s="311"/>
      <c r="E653" s="312"/>
      <c r="F653" s="312"/>
    </row>
    <row r="654" spans="1:6" ht="47.25">
      <c r="A654" s="349"/>
      <c r="B654" s="319" t="s">
        <v>1544</v>
      </c>
      <c r="C654" s="313"/>
      <c r="D654" s="311"/>
      <c r="E654" s="312"/>
      <c r="F654" s="312"/>
    </row>
    <row r="655" spans="1:6" ht="15">
      <c r="A655" s="305"/>
      <c r="B655" s="306"/>
      <c r="C655" s="313"/>
      <c r="D655" s="311"/>
      <c r="E655" s="312"/>
      <c r="F655" s="312"/>
    </row>
    <row r="656" spans="1:6" ht="15.75">
      <c r="A656" s="308" t="s">
        <v>1235</v>
      </c>
      <c r="B656" s="746" t="s">
        <v>1236</v>
      </c>
      <c r="C656" s="747"/>
      <c r="D656" s="747"/>
      <c r="E656" s="748"/>
      <c r="F656" s="312">
        <f>F187</f>
        <v>0</v>
      </c>
    </row>
    <row r="657" spans="1:6" ht="15.75">
      <c r="A657" s="308" t="s">
        <v>1245</v>
      </c>
      <c r="B657" s="746" t="s">
        <v>1246</v>
      </c>
      <c r="C657" s="747"/>
      <c r="D657" s="747"/>
      <c r="E657" s="748"/>
      <c r="F657" s="312">
        <f>F212</f>
        <v>0</v>
      </c>
    </row>
    <row r="658" spans="1:6" ht="17.25" customHeight="1">
      <c r="A658" s="308" t="s">
        <v>1265</v>
      </c>
      <c r="B658" s="746" t="s">
        <v>1545</v>
      </c>
      <c r="C658" s="747"/>
      <c r="D658" s="747"/>
      <c r="E658" s="748"/>
      <c r="F658" s="312">
        <f>F229</f>
        <v>0</v>
      </c>
    </row>
    <row r="659" spans="1:6" ht="15.75">
      <c r="A659" s="308" t="s">
        <v>1277</v>
      </c>
      <c r="B659" s="746" t="s">
        <v>1546</v>
      </c>
      <c r="C659" s="747"/>
      <c r="D659" s="747"/>
      <c r="E659" s="748"/>
      <c r="F659" s="312">
        <f>F250</f>
        <v>0</v>
      </c>
    </row>
    <row r="660" spans="1:6" ht="15.75">
      <c r="A660" s="308" t="s">
        <v>1296</v>
      </c>
      <c r="B660" s="908" t="s">
        <v>1547</v>
      </c>
      <c r="C660" s="909"/>
      <c r="D660" s="909"/>
      <c r="E660" s="910"/>
      <c r="F660" s="312">
        <f>F279</f>
        <v>0</v>
      </c>
    </row>
    <row r="661" spans="1:6" ht="15.75">
      <c r="A661" s="308" t="s">
        <v>1318</v>
      </c>
      <c r="B661" s="908" t="s">
        <v>1548</v>
      </c>
      <c r="C661" s="909"/>
      <c r="D661" s="909"/>
      <c r="E661" s="910"/>
      <c r="F661" s="312">
        <f>F304</f>
        <v>0</v>
      </c>
    </row>
    <row r="662" spans="1:6" ht="15.75">
      <c r="A662" s="308" t="s">
        <v>1329</v>
      </c>
      <c r="B662" s="908" t="s">
        <v>1549</v>
      </c>
      <c r="C662" s="909"/>
      <c r="D662" s="909"/>
      <c r="E662" s="910"/>
      <c r="F662" s="312">
        <f>F328</f>
        <v>0</v>
      </c>
    </row>
    <row r="663" spans="1:6" ht="19.5" customHeight="1">
      <c r="A663" s="308" t="s">
        <v>1341</v>
      </c>
      <c r="B663" s="746" t="s">
        <v>1550</v>
      </c>
      <c r="C663" s="747"/>
      <c r="D663" s="747"/>
      <c r="E663" s="748"/>
      <c r="F663" s="312"/>
    </row>
    <row r="664" spans="1:6" ht="15.75">
      <c r="A664" s="308" t="s">
        <v>1359</v>
      </c>
      <c r="B664" s="746" t="s">
        <v>1551</v>
      </c>
      <c r="C664" s="747"/>
      <c r="D664" s="747"/>
      <c r="E664" s="748"/>
      <c r="F664" s="312">
        <f>F573</f>
        <v>0</v>
      </c>
    </row>
    <row r="665" spans="1:6" ht="18" customHeight="1">
      <c r="A665" s="308" t="s">
        <v>1366</v>
      </c>
      <c r="B665" s="746" t="s">
        <v>1496</v>
      </c>
      <c r="C665" s="747"/>
      <c r="D665" s="747"/>
      <c r="E665" s="748"/>
      <c r="F665" s="312">
        <f>F641</f>
        <v>0</v>
      </c>
    </row>
    <row r="666" spans="1:6" ht="15.75">
      <c r="A666" s="308" t="s">
        <v>1536</v>
      </c>
      <c r="B666" s="746" t="s">
        <v>1552</v>
      </c>
      <c r="C666" s="747"/>
      <c r="D666" s="747"/>
      <c r="E666" s="748"/>
      <c r="F666" s="312">
        <f>F647</f>
        <v>0</v>
      </c>
    </row>
    <row r="667" spans="1:6" ht="17.25" customHeight="1" thickBot="1">
      <c r="A667" s="308" t="s">
        <v>1540</v>
      </c>
      <c r="B667" s="911" t="s">
        <v>1541</v>
      </c>
      <c r="C667" s="912"/>
      <c r="D667" s="912"/>
      <c r="E667" s="913"/>
      <c r="F667" s="498">
        <f>F652</f>
        <v>0</v>
      </c>
    </row>
    <row r="668" spans="1:6" ht="16.5" thickTop="1">
      <c r="A668" s="349"/>
      <c r="B668" s="960" t="s">
        <v>1686</v>
      </c>
      <c r="C668" s="960"/>
      <c r="D668" s="960"/>
      <c r="E668" s="960"/>
      <c r="F668" s="501"/>
    </row>
    <row r="669" spans="1:6" ht="15">
      <c r="B669" s="961" t="s">
        <v>1553</v>
      </c>
      <c r="C669" s="962"/>
      <c r="D669" s="962"/>
      <c r="E669" s="963"/>
      <c r="F669" s="728"/>
    </row>
  </sheetData>
  <pageMargins left="0.7" right="0.7" top="0.75" bottom="0.75" header="0.3" footer="0.3"/>
  <pageSetup paperSize="9" scale="56" orientation="portrait" r:id="rId1"/>
  <rowBreaks count="10" manualBreakCount="10">
    <brk id="20" max="16383" man="1"/>
    <brk id="33" max="16383" man="1"/>
    <brk id="52" max="16383" man="1"/>
    <brk id="61" max="16383" man="1"/>
    <brk id="89" max="16383" man="1"/>
    <brk id="134" max="5" man="1"/>
    <brk id="354" max="5" man="1"/>
    <brk id="397" max="5" man="1"/>
    <brk id="441" max="5" man="1"/>
    <brk id="478"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32"/>
  <sheetViews>
    <sheetView tabSelected="1" view="pageBreakPreview" topLeftCell="A711" zoomScale="95" zoomScaleNormal="100" zoomScaleSheetLayoutView="95" workbookViewId="0">
      <selection activeCell="K721" sqref="K721"/>
    </sheetView>
  </sheetViews>
  <sheetFormatPr defaultRowHeight="14.25"/>
  <cols>
    <col min="1" max="1" width="9" style="102"/>
    <col min="2" max="2" width="27.375" style="1291" customWidth="1"/>
    <col min="3" max="5" width="9" style="102"/>
    <col min="6" max="6" width="10.875" style="1291" bestFit="1" customWidth="1"/>
  </cols>
  <sheetData>
    <row r="1" spans="1:6" ht="15">
      <c r="A1" s="1435" t="s">
        <v>774</v>
      </c>
      <c r="B1" s="1436"/>
      <c r="C1" s="1436"/>
      <c r="D1" s="1436"/>
      <c r="E1" s="1436"/>
      <c r="F1" s="1437"/>
    </row>
    <row r="2" spans="1:6" ht="28.5">
      <c r="A2" s="116" t="s">
        <v>3</v>
      </c>
      <c r="B2" s="79" t="s">
        <v>3</v>
      </c>
      <c r="C2" s="57" t="s">
        <v>157</v>
      </c>
      <c r="D2" s="57" t="s">
        <v>158</v>
      </c>
      <c r="E2" s="57"/>
      <c r="F2" s="99" t="s">
        <v>159</v>
      </c>
    </row>
    <row r="3" spans="1:6">
      <c r="A3" s="118"/>
      <c r="B3" s="972" t="s">
        <v>4</v>
      </c>
      <c r="C3" s="120"/>
      <c r="D3" s="120"/>
      <c r="E3" s="120"/>
      <c r="F3" s="101"/>
    </row>
    <row r="4" spans="1:6" ht="15">
      <c r="A4" s="148"/>
      <c r="B4" s="141" t="s">
        <v>700</v>
      </c>
      <c r="C4" s="151"/>
      <c r="D4" s="151"/>
      <c r="E4" s="151"/>
      <c r="F4" s="142"/>
    </row>
    <row r="5" spans="1:6" ht="85.5">
      <c r="A5" s="149">
        <v>1</v>
      </c>
      <c r="B5" s="55" t="s">
        <v>0</v>
      </c>
      <c r="C5" s="57" t="s">
        <v>2</v>
      </c>
      <c r="D5" s="57">
        <v>2.81</v>
      </c>
      <c r="E5" s="1075"/>
      <c r="F5" s="1075">
        <f>D5*E5</f>
        <v>0</v>
      </c>
    </row>
    <row r="6" spans="1:6" ht="30.75">
      <c r="A6" s="149"/>
      <c r="B6" s="55" t="s">
        <v>54</v>
      </c>
      <c r="C6" s="57"/>
      <c r="D6" s="57"/>
      <c r="E6" s="151"/>
      <c r="F6" s="142"/>
    </row>
    <row r="7" spans="1:6" ht="15" customHeight="1">
      <c r="A7" s="149"/>
      <c r="B7" s="55" t="s">
        <v>701</v>
      </c>
      <c r="C7" s="57"/>
      <c r="D7" s="57"/>
      <c r="E7" s="151"/>
      <c r="F7" s="142"/>
    </row>
    <row r="8" spans="1:6" ht="42.75">
      <c r="A8" s="149">
        <v>2</v>
      </c>
      <c r="B8" s="55" t="s">
        <v>6</v>
      </c>
      <c r="C8" s="57" t="s">
        <v>2</v>
      </c>
      <c r="D8" s="57">
        <v>0.24</v>
      </c>
      <c r="E8" s="1075"/>
      <c r="F8" s="1075">
        <f>D8*E8</f>
        <v>0</v>
      </c>
    </row>
    <row r="9" spans="1:6" ht="30.75">
      <c r="A9" s="149"/>
      <c r="B9" s="55" t="s">
        <v>587</v>
      </c>
      <c r="C9" s="57"/>
      <c r="D9" s="57"/>
      <c r="E9" s="151"/>
      <c r="F9" s="142"/>
    </row>
    <row r="10" spans="1:6" ht="15" customHeight="1">
      <c r="A10" s="149"/>
      <c r="B10" s="55" t="s">
        <v>588</v>
      </c>
      <c r="C10" s="57"/>
      <c r="D10" s="57"/>
      <c r="E10" s="151"/>
      <c r="F10" s="142"/>
    </row>
    <row r="11" spans="1:6" ht="57">
      <c r="A11" s="149">
        <v>3</v>
      </c>
      <c r="B11" s="55" t="s">
        <v>153</v>
      </c>
      <c r="C11" s="57" t="s">
        <v>15</v>
      </c>
      <c r="D11" s="57">
        <v>3.08</v>
      </c>
      <c r="E11" s="1075"/>
      <c r="F11" s="1075">
        <f>D11*E11</f>
        <v>0</v>
      </c>
    </row>
    <row r="12" spans="1:6" ht="30.75">
      <c r="A12" s="149"/>
      <c r="B12" s="55" t="s">
        <v>702</v>
      </c>
      <c r="C12" s="57"/>
      <c r="D12" s="57"/>
      <c r="E12" s="151"/>
      <c r="F12" s="142"/>
    </row>
    <row r="13" spans="1:6" ht="15" customHeight="1">
      <c r="A13" s="1422" t="s">
        <v>8</v>
      </c>
      <c r="B13" s="1420"/>
      <c r="C13" s="1420"/>
      <c r="D13" s="1420"/>
      <c r="E13" s="1421"/>
      <c r="F13" s="142">
        <f>SUM(F5:F12)</f>
        <v>0</v>
      </c>
    </row>
    <row r="14" spans="1:6" ht="17.25" customHeight="1">
      <c r="A14" s="1422" t="s">
        <v>9</v>
      </c>
      <c r="B14" s="1420"/>
      <c r="C14" s="1420"/>
      <c r="D14" s="1420"/>
      <c r="E14" s="1420"/>
      <c r="F14" s="1423"/>
    </row>
    <row r="15" spans="1:6" ht="57" customHeight="1">
      <c r="A15" s="148"/>
      <c r="B15" s="55" t="s">
        <v>597</v>
      </c>
      <c r="C15" s="57"/>
      <c r="D15" s="151"/>
      <c r="E15" s="151"/>
      <c r="F15" s="142"/>
    </row>
    <row r="16" spans="1:6" ht="99.75">
      <c r="A16" s="149">
        <v>1</v>
      </c>
      <c r="B16" s="55" t="s">
        <v>11</v>
      </c>
      <c r="C16" s="153"/>
      <c r="D16" s="57">
        <v>0</v>
      </c>
      <c r="E16" s="1075"/>
      <c r="F16" s="1075">
        <f>D16*E16</f>
        <v>0</v>
      </c>
    </row>
    <row r="17" spans="1:6" ht="15" customHeight="1">
      <c r="A17" s="149"/>
      <c r="B17" s="55" t="s">
        <v>12</v>
      </c>
      <c r="C17" s="57" t="s">
        <v>201</v>
      </c>
      <c r="D17" s="57"/>
      <c r="E17" s="151"/>
      <c r="F17" s="142"/>
    </row>
    <row r="18" spans="1:6" ht="85.5">
      <c r="A18" s="149">
        <v>2</v>
      </c>
      <c r="B18" s="55" t="s">
        <v>591</v>
      </c>
      <c r="C18" s="57" t="s">
        <v>15</v>
      </c>
      <c r="D18" s="57">
        <v>0</v>
      </c>
      <c r="E18" s="1075"/>
      <c r="F18" s="1075">
        <f>D18*E18</f>
        <v>0</v>
      </c>
    </row>
    <row r="19" spans="1:6" ht="15" customHeight="1">
      <c r="A19" s="149"/>
      <c r="B19" s="55" t="s">
        <v>12</v>
      </c>
      <c r="C19" s="57"/>
      <c r="D19" s="57"/>
      <c r="E19" s="151"/>
      <c r="F19" s="142"/>
    </row>
    <row r="20" spans="1:6" ht="17.25" customHeight="1">
      <c r="A20" s="1422" t="s">
        <v>16</v>
      </c>
      <c r="B20" s="1420"/>
      <c r="C20" s="1420"/>
      <c r="D20" s="1420"/>
      <c r="E20" s="1421"/>
      <c r="F20" s="142">
        <f>SUM(F15:F19)</f>
        <v>0</v>
      </c>
    </row>
    <row r="21" spans="1:6" ht="15">
      <c r="A21" s="148"/>
      <c r="B21" s="143" t="s">
        <v>17</v>
      </c>
      <c r="C21" s="152"/>
      <c r="D21" s="152"/>
      <c r="E21" s="151"/>
      <c r="F21" s="142"/>
    </row>
    <row r="22" spans="1:6" ht="99.75">
      <c r="A22" s="149">
        <v>1</v>
      </c>
      <c r="B22" s="55" t="s">
        <v>703</v>
      </c>
      <c r="C22" s="57" t="s">
        <v>15</v>
      </c>
      <c r="D22" s="57">
        <v>25.82</v>
      </c>
      <c r="E22" s="1075"/>
      <c r="F22" s="1075">
        <f>D22*E22</f>
        <v>0</v>
      </c>
    </row>
    <row r="23" spans="1:6" ht="28.5">
      <c r="A23" s="149"/>
      <c r="B23" s="55" t="s">
        <v>704</v>
      </c>
      <c r="C23" s="57"/>
      <c r="D23" s="57"/>
      <c r="E23" s="151"/>
      <c r="F23" s="142"/>
    </row>
    <row r="24" spans="1:6" ht="99.75">
      <c r="A24" s="149">
        <v>2</v>
      </c>
      <c r="B24" s="55" t="s">
        <v>24</v>
      </c>
      <c r="C24" s="57" t="s">
        <v>201</v>
      </c>
      <c r="D24" s="57">
        <v>3</v>
      </c>
      <c r="E24" s="1075"/>
      <c r="F24" s="1075">
        <f>D24*E24</f>
        <v>0</v>
      </c>
    </row>
    <row r="25" spans="1:6" ht="28.5">
      <c r="A25" s="149"/>
      <c r="B25" s="55" t="s">
        <v>25</v>
      </c>
      <c r="C25" s="57"/>
      <c r="D25" s="57"/>
      <c r="E25" s="151"/>
      <c r="F25" s="142"/>
    </row>
    <row r="26" spans="1:6" ht="42.75">
      <c r="A26" s="149">
        <v>3</v>
      </c>
      <c r="B26" s="55" t="s">
        <v>28</v>
      </c>
      <c r="C26" s="57" t="s">
        <v>201</v>
      </c>
      <c r="D26" s="57">
        <v>2</v>
      </c>
      <c r="E26" s="1075"/>
      <c r="F26" s="1075">
        <f>D26*E26</f>
        <v>0</v>
      </c>
    </row>
    <row r="27" spans="1:6" ht="28.5">
      <c r="A27" s="149"/>
      <c r="B27" s="55" t="s">
        <v>25</v>
      </c>
      <c r="C27" s="57"/>
      <c r="D27" s="57"/>
      <c r="E27" s="151"/>
      <c r="F27" s="142"/>
    </row>
    <row r="28" spans="1:6" ht="85.5">
      <c r="A28" s="149">
        <v>4</v>
      </c>
      <c r="B28" s="55" t="s">
        <v>705</v>
      </c>
      <c r="C28" s="57" t="s">
        <v>15</v>
      </c>
      <c r="D28" s="57">
        <v>25.82</v>
      </c>
      <c r="E28" s="1075"/>
      <c r="F28" s="1075">
        <f>D28*E28</f>
        <v>0</v>
      </c>
    </row>
    <row r="29" spans="1:6" ht="30.75">
      <c r="A29" s="149"/>
      <c r="B29" s="55" t="s">
        <v>706</v>
      </c>
      <c r="C29" s="57"/>
      <c r="D29" s="57"/>
      <c r="E29" s="151"/>
      <c r="F29" s="142"/>
    </row>
    <row r="30" spans="1:6" ht="128.25">
      <c r="A30" s="149">
        <v>5</v>
      </c>
      <c r="B30" s="55" t="s">
        <v>775</v>
      </c>
      <c r="C30" s="57" t="s">
        <v>15</v>
      </c>
      <c r="D30" s="57">
        <v>25.82</v>
      </c>
      <c r="E30" s="1075"/>
      <c r="F30" s="1075">
        <f>D30*E30</f>
        <v>0</v>
      </c>
    </row>
    <row r="31" spans="1:6" ht="30.75">
      <c r="A31" s="149"/>
      <c r="B31" s="55" t="s">
        <v>706</v>
      </c>
      <c r="C31" s="57"/>
      <c r="D31" s="57"/>
      <c r="E31" s="151"/>
      <c r="F31" s="142"/>
    </row>
    <row r="32" spans="1:6" ht="15" customHeight="1">
      <c r="A32" s="1424" t="s">
        <v>31</v>
      </c>
      <c r="B32" s="1417"/>
      <c r="C32" s="1417"/>
      <c r="D32" s="1417"/>
      <c r="E32" s="1418"/>
      <c r="F32" s="142">
        <f>SUM(F22:F31)</f>
        <v>0</v>
      </c>
    </row>
    <row r="33" spans="1:6" ht="15" customHeight="1">
      <c r="A33" s="1424" t="s">
        <v>51</v>
      </c>
      <c r="B33" s="1417"/>
      <c r="C33" s="1417"/>
      <c r="D33" s="1417"/>
      <c r="E33" s="1418"/>
      <c r="F33" s="142">
        <f>F32+F20+F13</f>
        <v>0</v>
      </c>
    </row>
    <row r="34" spans="1:6" ht="15" customHeight="1">
      <c r="A34" s="1422" t="s">
        <v>562</v>
      </c>
      <c r="B34" s="1420"/>
      <c r="C34" s="1420"/>
      <c r="D34" s="1420"/>
      <c r="E34" s="1420"/>
      <c r="F34" s="1423"/>
    </row>
    <row r="35" spans="1:6" ht="15" customHeight="1">
      <c r="A35" s="1422" t="s">
        <v>522</v>
      </c>
      <c r="B35" s="1420"/>
      <c r="C35" s="1420"/>
      <c r="D35" s="1420"/>
      <c r="E35" s="1420"/>
      <c r="F35" s="1423"/>
    </row>
    <row r="36" spans="1:6" ht="57" customHeight="1">
      <c r="A36" s="148"/>
      <c r="B36" s="55" t="s">
        <v>594</v>
      </c>
      <c r="C36" s="57"/>
      <c r="D36" s="151"/>
      <c r="E36" s="151"/>
      <c r="F36" s="142"/>
    </row>
    <row r="37" spans="1:6">
      <c r="A37" s="148"/>
      <c r="B37" s="55"/>
      <c r="C37" s="57"/>
      <c r="D37" s="151"/>
      <c r="E37" s="151"/>
      <c r="F37" s="142"/>
    </row>
    <row r="38" spans="1:6" ht="99.75">
      <c r="A38" s="149">
        <v>1</v>
      </c>
      <c r="B38" s="55" t="s">
        <v>595</v>
      </c>
      <c r="C38" s="57" t="s">
        <v>2</v>
      </c>
      <c r="D38" s="151"/>
      <c r="E38" s="151"/>
      <c r="F38" s="142"/>
    </row>
    <row r="39" spans="1:6" ht="30.75">
      <c r="A39" s="149"/>
      <c r="B39" s="55" t="s">
        <v>95</v>
      </c>
      <c r="C39" s="57"/>
      <c r="D39" s="151"/>
      <c r="E39" s="151"/>
      <c r="F39" s="142"/>
    </row>
    <row r="40" spans="1:6" ht="42.75">
      <c r="A40" s="149">
        <v>2</v>
      </c>
      <c r="B40" s="55" t="s">
        <v>6</v>
      </c>
      <c r="C40" s="57" t="s">
        <v>2</v>
      </c>
      <c r="D40" s="151"/>
      <c r="E40" s="151"/>
      <c r="F40" s="142"/>
    </row>
    <row r="41" spans="1:6" ht="30.75">
      <c r="A41" s="149"/>
      <c r="B41" s="55" t="s">
        <v>426</v>
      </c>
      <c r="C41" s="57"/>
      <c r="D41" s="151"/>
      <c r="E41" s="151"/>
      <c r="F41" s="142"/>
    </row>
    <row r="42" spans="1:6" ht="57">
      <c r="A42" s="149">
        <v>3</v>
      </c>
      <c r="B42" s="55" t="s">
        <v>708</v>
      </c>
      <c r="C42" s="57" t="s">
        <v>15</v>
      </c>
      <c r="D42" s="151"/>
      <c r="E42" s="151"/>
      <c r="F42" s="142"/>
    </row>
    <row r="43" spans="1:6" ht="30.75">
      <c r="A43" s="149"/>
      <c r="B43" s="55" t="s">
        <v>54</v>
      </c>
      <c r="C43" s="57"/>
      <c r="D43" s="151"/>
      <c r="E43" s="151"/>
      <c r="F43" s="142"/>
    </row>
    <row r="44" spans="1:6" ht="15">
      <c r="A44" s="148"/>
      <c r="B44" s="143" t="s">
        <v>59</v>
      </c>
      <c r="C44" s="152"/>
      <c r="D44" s="151"/>
      <c r="E44" s="151"/>
      <c r="F44" s="142">
        <f>SUM(F36:F43)</f>
        <v>0</v>
      </c>
    </row>
    <row r="45" spans="1:6" ht="30" customHeight="1">
      <c r="A45" s="148"/>
      <c r="B45" s="143" t="s">
        <v>60</v>
      </c>
      <c r="C45" s="152"/>
      <c r="D45" s="151"/>
      <c r="E45" s="151"/>
      <c r="F45" s="142"/>
    </row>
    <row r="46" spans="1:6" ht="42" customHeight="1">
      <c r="A46" s="148"/>
      <c r="B46" s="55" t="s">
        <v>597</v>
      </c>
      <c r="C46" s="57"/>
      <c r="D46" s="151"/>
      <c r="E46" s="151"/>
      <c r="F46" s="142"/>
    </row>
    <row r="47" spans="1:6">
      <c r="A47" s="148"/>
      <c r="B47" s="55"/>
      <c r="C47" s="57"/>
      <c r="D47" s="151"/>
      <c r="E47" s="151"/>
      <c r="F47" s="142"/>
    </row>
    <row r="48" spans="1:6" ht="114">
      <c r="A48" s="149">
        <v>1</v>
      </c>
      <c r="B48" s="55" t="s">
        <v>62</v>
      </c>
      <c r="C48" s="153"/>
      <c r="D48" s="57">
        <v>0</v>
      </c>
      <c r="E48" s="1075"/>
      <c r="F48" s="1075">
        <f>D48*E48</f>
        <v>0</v>
      </c>
    </row>
    <row r="49" spans="1:6" ht="15" customHeight="1">
      <c r="A49" s="149"/>
      <c r="B49" s="55" t="s">
        <v>12</v>
      </c>
      <c r="C49" s="57" t="s">
        <v>201</v>
      </c>
      <c r="D49" s="57"/>
      <c r="E49" s="151"/>
      <c r="F49" s="142"/>
    </row>
    <row r="50" spans="1:6" ht="99.75">
      <c r="A50" s="149">
        <v>2</v>
      </c>
      <c r="B50" s="55" t="s">
        <v>63</v>
      </c>
      <c r="C50" s="57" t="s">
        <v>15</v>
      </c>
      <c r="D50" s="57">
        <v>0</v>
      </c>
      <c r="E50" s="1075"/>
      <c r="F50" s="1075">
        <f>D50*E50</f>
        <v>0</v>
      </c>
    </row>
    <row r="51" spans="1:6" ht="15" customHeight="1">
      <c r="A51" s="149"/>
      <c r="B51" s="55" t="s">
        <v>12</v>
      </c>
      <c r="C51" s="57"/>
      <c r="D51" s="57"/>
      <c r="E51" s="151"/>
      <c r="F51" s="142">
        <f>SUM(F46:F50)</f>
        <v>0</v>
      </c>
    </row>
    <row r="52" spans="1:6" ht="15" customHeight="1">
      <c r="A52" s="1422" t="s">
        <v>66</v>
      </c>
      <c r="B52" s="1420"/>
      <c r="C52" s="1420"/>
      <c r="D52" s="1420"/>
      <c r="E52" s="1421"/>
      <c r="F52" s="142"/>
    </row>
    <row r="53" spans="1:6" ht="15" customHeight="1">
      <c r="A53" s="1422" t="s">
        <v>526</v>
      </c>
      <c r="B53" s="1420"/>
      <c r="C53" s="1420"/>
      <c r="D53" s="1420"/>
      <c r="E53" s="1420"/>
      <c r="F53" s="1423"/>
    </row>
    <row r="54" spans="1:6" ht="114">
      <c r="A54" s="149">
        <v>1</v>
      </c>
      <c r="B54" s="55" t="s">
        <v>598</v>
      </c>
      <c r="C54" s="57" t="s">
        <v>15</v>
      </c>
      <c r="D54" s="57">
        <v>41.28</v>
      </c>
      <c r="E54" s="1075"/>
      <c r="F54" s="1075">
        <f t="shared" ref="F54:F64" si="0">D54*E54</f>
        <v>0</v>
      </c>
    </row>
    <row r="55" spans="1:6" ht="128.25">
      <c r="A55" s="149">
        <v>2</v>
      </c>
      <c r="B55" s="55" t="s">
        <v>709</v>
      </c>
      <c r="C55" s="57" t="s">
        <v>15</v>
      </c>
      <c r="D55" s="57">
        <v>9.18</v>
      </c>
      <c r="E55" s="1075"/>
      <c r="F55" s="1075">
        <f t="shared" si="0"/>
        <v>0</v>
      </c>
    </row>
    <row r="56" spans="1:6" ht="128.25">
      <c r="A56" s="149">
        <v>3</v>
      </c>
      <c r="B56" s="55" t="s">
        <v>710</v>
      </c>
      <c r="C56" s="57" t="s">
        <v>15</v>
      </c>
      <c r="D56" s="57">
        <v>36</v>
      </c>
      <c r="E56" s="1075"/>
      <c r="F56" s="1075">
        <f t="shared" si="0"/>
        <v>0</v>
      </c>
    </row>
    <row r="57" spans="1:6" ht="128.25">
      <c r="A57" s="149">
        <v>4</v>
      </c>
      <c r="B57" s="55" t="s">
        <v>355</v>
      </c>
      <c r="C57" s="57" t="s">
        <v>15</v>
      </c>
      <c r="D57" s="57">
        <v>54</v>
      </c>
      <c r="E57" s="1075"/>
      <c r="F57" s="1075">
        <f t="shared" si="0"/>
        <v>0</v>
      </c>
    </row>
    <row r="58" spans="1:6" ht="128.25">
      <c r="A58" s="149">
        <v>5</v>
      </c>
      <c r="B58" s="55" t="s">
        <v>600</v>
      </c>
      <c r="C58" s="57" t="s">
        <v>15</v>
      </c>
      <c r="D58" s="57">
        <v>3.2</v>
      </c>
      <c r="E58" s="1075"/>
      <c r="F58" s="1075">
        <f t="shared" si="0"/>
        <v>0</v>
      </c>
    </row>
    <row r="59" spans="1:6" ht="128.25">
      <c r="A59" s="149">
        <v>6</v>
      </c>
      <c r="B59" s="55" t="s">
        <v>106</v>
      </c>
      <c r="C59" s="57" t="s">
        <v>15</v>
      </c>
      <c r="D59" s="57">
        <v>14.4</v>
      </c>
      <c r="E59" s="1075"/>
      <c r="F59" s="1075">
        <f t="shared" si="0"/>
        <v>0</v>
      </c>
    </row>
    <row r="60" spans="1:6" ht="71.25">
      <c r="A60" s="149">
        <v>7</v>
      </c>
      <c r="B60" s="55" t="s">
        <v>602</v>
      </c>
      <c r="C60" s="57" t="s">
        <v>15</v>
      </c>
      <c r="D60" s="57">
        <v>26.88</v>
      </c>
      <c r="E60" s="1075"/>
      <c r="F60" s="1075">
        <f t="shared" si="0"/>
        <v>0</v>
      </c>
    </row>
    <row r="61" spans="1:6" ht="28.5">
      <c r="A61" s="149"/>
      <c r="B61" s="55" t="s">
        <v>711</v>
      </c>
      <c r="C61" s="57" t="s">
        <v>201</v>
      </c>
      <c r="D61" s="57">
        <v>2</v>
      </c>
      <c r="E61" s="1075"/>
      <c r="F61" s="1075">
        <f t="shared" si="0"/>
        <v>0</v>
      </c>
    </row>
    <row r="62" spans="1:6" ht="57">
      <c r="A62" s="149">
        <v>8</v>
      </c>
      <c r="B62" s="55" t="s">
        <v>110</v>
      </c>
      <c r="C62" s="57" t="s">
        <v>201</v>
      </c>
      <c r="D62" s="57">
        <v>2</v>
      </c>
      <c r="E62" s="1075"/>
      <c r="F62" s="1075">
        <f t="shared" si="0"/>
        <v>0</v>
      </c>
    </row>
    <row r="63" spans="1:6" ht="42.75">
      <c r="A63" s="149">
        <v>9</v>
      </c>
      <c r="B63" s="55" t="s">
        <v>111</v>
      </c>
      <c r="C63" s="57" t="s">
        <v>201</v>
      </c>
      <c r="D63" s="57">
        <v>2</v>
      </c>
      <c r="E63" s="1075"/>
      <c r="F63" s="1075">
        <f t="shared" si="0"/>
        <v>0</v>
      </c>
    </row>
    <row r="64" spans="1:6" ht="28.5">
      <c r="A64" s="149">
        <v>10</v>
      </c>
      <c r="B64" s="55" t="s">
        <v>359</v>
      </c>
      <c r="C64" s="57" t="s">
        <v>201</v>
      </c>
      <c r="D64" s="57">
        <v>2</v>
      </c>
      <c r="E64" s="1075"/>
      <c r="F64" s="1075">
        <f t="shared" si="0"/>
        <v>0</v>
      </c>
    </row>
    <row r="65" spans="1:6" ht="44.25" customHeight="1">
      <c r="A65" s="149">
        <v>11</v>
      </c>
      <c r="B65" s="55" t="s">
        <v>712</v>
      </c>
      <c r="C65" s="57"/>
      <c r="D65" s="57"/>
      <c r="E65" s="151"/>
      <c r="F65" s="142"/>
    </row>
    <row r="66" spans="1:6" ht="14.25" customHeight="1">
      <c r="A66" s="149"/>
      <c r="B66" s="55"/>
      <c r="C66" s="57"/>
      <c r="D66" s="57"/>
      <c r="E66" s="151"/>
      <c r="F66" s="142"/>
    </row>
    <row r="67" spans="1:6" ht="15" customHeight="1">
      <c r="A67" s="149"/>
      <c r="B67" s="55"/>
      <c r="C67" s="57" t="s">
        <v>201</v>
      </c>
      <c r="D67" s="57">
        <v>2</v>
      </c>
      <c r="E67" s="1075"/>
      <c r="F67" s="1075">
        <f t="shared" ref="F67:F68" si="1">D67*E67</f>
        <v>0</v>
      </c>
    </row>
    <row r="68" spans="1:6" ht="42.75">
      <c r="A68" s="149">
        <v>12</v>
      </c>
      <c r="B68" s="55" t="s">
        <v>114</v>
      </c>
      <c r="C68" s="57" t="s">
        <v>74</v>
      </c>
      <c r="D68" s="57">
        <v>2.2999999999999998</v>
      </c>
      <c r="E68" s="1075"/>
      <c r="F68" s="1075">
        <f t="shared" si="1"/>
        <v>0</v>
      </c>
    </row>
    <row r="69" spans="1:6" ht="41.25" customHeight="1">
      <c r="A69" s="149">
        <v>13</v>
      </c>
      <c r="B69" s="55" t="s">
        <v>115</v>
      </c>
      <c r="C69" s="57"/>
      <c r="D69" s="57"/>
      <c r="E69" s="151"/>
      <c r="F69" s="142"/>
    </row>
    <row r="70" spans="1:6" ht="14.25" customHeight="1">
      <c r="A70" s="149"/>
      <c r="B70" s="55"/>
      <c r="C70" s="57"/>
      <c r="D70" s="57"/>
      <c r="E70" s="151"/>
      <c r="F70" s="142"/>
    </row>
    <row r="71" spans="1:6" ht="15" customHeight="1">
      <c r="A71" s="149"/>
      <c r="B71" s="55"/>
      <c r="C71" s="57" t="s">
        <v>201</v>
      </c>
      <c r="D71" s="57">
        <v>1</v>
      </c>
      <c r="E71" s="1075"/>
      <c r="F71" s="1075">
        <f>D71*E71</f>
        <v>0</v>
      </c>
    </row>
    <row r="72" spans="1:6" ht="27.75" customHeight="1">
      <c r="A72" s="149">
        <v>14</v>
      </c>
      <c r="B72" s="55" t="s">
        <v>713</v>
      </c>
      <c r="C72" s="57"/>
      <c r="D72" s="57"/>
      <c r="E72" s="151"/>
      <c r="F72" s="142"/>
    </row>
    <row r="73" spans="1:6" ht="14.25" customHeight="1">
      <c r="A73" s="149"/>
      <c r="B73" s="55"/>
      <c r="C73" s="57"/>
      <c r="D73" s="57"/>
      <c r="E73" s="151"/>
      <c r="F73" s="142"/>
    </row>
    <row r="74" spans="1:6" ht="15" customHeight="1">
      <c r="A74" s="149"/>
      <c r="B74" s="55"/>
      <c r="C74" s="57" t="s">
        <v>201</v>
      </c>
      <c r="D74" s="57">
        <v>1</v>
      </c>
      <c r="E74" s="1075"/>
      <c r="F74" s="1075">
        <f t="shared" ref="F74:F77" si="2">D74*E74</f>
        <v>0</v>
      </c>
    </row>
    <row r="75" spans="1:6" ht="128.25">
      <c r="A75" s="149">
        <v>15</v>
      </c>
      <c r="B75" s="55" t="s">
        <v>608</v>
      </c>
      <c r="C75" s="57" t="s">
        <v>201</v>
      </c>
      <c r="D75" s="57">
        <v>2</v>
      </c>
      <c r="E75" s="1075"/>
      <c r="F75" s="1075">
        <f t="shared" si="2"/>
        <v>0</v>
      </c>
    </row>
    <row r="76" spans="1:6" ht="57">
      <c r="A76" s="149">
        <v>16</v>
      </c>
      <c r="B76" s="55" t="s">
        <v>440</v>
      </c>
      <c r="C76" s="57" t="s">
        <v>201</v>
      </c>
      <c r="D76" s="57">
        <v>2</v>
      </c>
      <c r="E76" s="1075"/>
      <c r="F76" s="1075">
        <f t="shared" si="2"/>
        <v>0</v>
      </c>
    </row>
    <row r="77" spans="1:6" ht="42.75">
      <c r="A77" s="149">
        <v>17</v>
      </c>
      <c r="B77" s="55" t="s">
        <v>714</v>
      </c>
      <c r="C77" s="57" t="s">
        <v>201</v>
      </c>
      <c r="D77" s="57">
        <v>96</v>
      </c>
      <c r="E77" s="1075"/>
      <c r="F77" s="1075">
        <f t="shared" si="2"/>
        <v>0</v>
      </c>
    </row>
    <row r="78" spans="1:6" ht="71.25">
      <c r="A78" s="149">
        <v>18</v>
      </c>
      <c r="B78" s="55" t="s">
        <v>776</v>
      </c>
      <c r="C78" s="57" t="s">
        <v>15</v>
      </c>
      <c r="D78" s="57"/>
      <c r="E78" s="151"/>
      <c r="F78" s="142"/>
    </row>
    <row r="79" spans="1:6" ht="30.75">
      <c r="A79" s="149"/>
      <c r="B79" s="55" t="s">
        <v>706</v>
      </c>
      <c r="C79" s="57"/>
      <c r="D79" s="57"/>
      <c r="E79" s="151"/>
      <c r="F79" s="142"/>
    </row>
    <row r="80" spans="1:6" ht="71.25">
      <c r="A80" s="149">
        <v>19</v>
      </c>
      <c r="B80" s="55" t="s">
        <v>716</v>
      </c>
      <c r="C80" s="57" t="s">
        <v>15</v>
      </c>
      <c r="D80" s="57"/>
      <c r="E80" s="151"/>
      <c r="F80" s="142"/>
    </row>
    <row r="81" spans="1:6" ht="30.75">
      <c r="A81" s="149"/>
      <c r="B81" s="55" t="s">
        <v>706</v>
      </c>
      <c r="C81" s="57"/>
      <c r="D81" s="57"/>
      <c r="E81" s="151"/>
      <c r="F81" s="142"/>
    </row>
    <row r="82" spans="1:6" ht="87.75">
      <c r="A82" s="149">
        <v>20</v>
      </c>
      <c r="B82" s="55" t="s">
        <v>717</v>
      </c>
      <c r="C82" s="57" t="s">
        <v>15</v>
      </c>
      <c r="D82" s="57"/>
      <c r="E82" s="151"/>
      <c r="F82" s="142"/>
    </row>
    <row r="83" spans="1:6" ht="87.75">
      <c r="A83" s="149">
        <v>21</v>
      </c>
      <c r="B83" s="55" t="s">
        <v>718</v>
      </c>
      <c r="C83" s="57" t="s">
        <v>15</v>
      </c>
      <c r="D83" s="57"/>
      <c r="E83" s="151"/>
      <c r="F83" s="142"/>
    </row>
    <row r="84" spans="1:6" ht="128.25">
      <c r="A84" s="149">
        <v>22</v>
      </c>
      <c r="B84" s="55" t="s">
        <v>29</v>
      </c>
      <c r="C84" s="57" t="s">
        <v>15</v>
      </c>
      <c r="D84" s="57">
        <v>175.76</v>
      </c>
      <c r="E84" s="1075"/>
      <c r="F84" s="1075">
        <f>D84*E84</f>
        <v>0</v>
      </c>
    </row>
    <row r="85" spans="1:6" ht="28.5">
      <c r="A85" s="149"/>
      <c r="B85" s="55" t="s">
        <v>22</v>
      </c>
      <c r="C85" s="57"/>
      <c r="D85" s="57"/>
      <c r="E85" s="151"/>
      <c r="F85" s="142"/>
    </row>
    <row r="86" spans="1:6" ht="30" customHeight="1">
      <c r="A86" s="148"/>
      <c r="B86" s="1419" t="s">
        <v>89</v>
      </c>
      <c r="C86" s="1420"/>
      <c r="D86" s="1420"/>
      <c r="E86" s="1421"/>
      <c r="F86" s="142">
        <f>SUM(F54:F85)</f>
        <v>0</v>
      </c>
    </row>
    <row r="87" spans="1:6" ht="30" customHeight="1">
      <c r="A87" s="148"/>
      <c r="B87" s="1419" t="s">
        <v>443</v>
      </c>
      <c r="C87" s="1420"/>
      <c r="D87" s="1420"/>
      <c r="E87" s="1421"/>
      <c r="F87" s="142">
        <f>F86+F51+F44</f>
        <v>0</v>
      </c>
    </row>
    <row r="88" spans="1:6" ht="15">
      <c r="A88" s="148"/>
      <c r="B88" s="143" t="s">
        <v>444</v>
      </c>
      <c r="C88" s="152"/>
      <c r="D88" s="151"/>
      <c r="E88" s="151"/>
      <c r="F88" s="142"/>
    </row>
    <row r="89" spans="1:6" ht="20.25" customHeight="1">
      <c r="A89" s="1422" t="s">
        <v>719</v>
      </c>
      <c r="B89" s="1420"/>
      <c r="C89" s="1420"/>
      <c r="D89" s="1420"/>
      <c r="E89" s="1420"/>
      <c r="F89" s="1423"/>
    </row>
    <row r="90" spans="1:6" ht="15.75" customHeight="1">
      <c r="A90" s="1422" t="s">
        <v>720</v>
      </c>
      <c r="B90" s="1420"/>
      <c r="C90" s="1420"/>
      <c r="D90" s="1420"/>
      <c r="E90" s="1421"/>
      <c r="F90" s="142"/>
    </row>
    <row r="91" spans="1:6" ht="15.75" customHeight="1">
      <c r="A91" s="1441" t="s">
        <v>614</v>
      </c>
      <c r="B91" s="1442"/>
      <c r="C91" s="1442"/>
      <c r="D91" s="1442"/>
      <c r="E91" s="1443"/>
      <c r="F91" s="142"/>
    </row>
    <row r="92" spans="1:6" ht="14.25" customHeight="1">
      <c r="A92" s="1424" t="s">
        <v>4</v>
      </c>
      <c r="B92" s="1417"/>
      <c r="C92" s="1417"/>
      <c r="D92" s="1417"/>
      <c r="E92" s="1418"/>
      <c r="F92" s="1014">
        <f>F33</f>
        <v>0</v>
      </c>
    </row>
    <row r="93" spans="1:6" ht="14.25" customHeight="1">
      <c r="A93" s="1424" t="s">
        <v>446</v>
      </c>
      <c r="B93" s="1417"/>
      <c r="C93" s="1417"/>
      <c r="D93" s="1417"/>
      <c r="E93" s="1417"/>
      <c r="F93" s="734">
        <f>F87</f>
        <v>0</v>
      </c>
    </row>
    <row r="94" spans="1:6" ht="14.25" customHeight="1">
      <c r="A94" s="1416" t="s">
        <v>49</v>
      </c>
      <c r="B94" s="1417"/>
      <c r="C94" s="1417"/>
      <c r="D94" s="1417"/>
      <c r="E94" s="1418"/>
      <c r="F94" s="56"/>
    </row>
    <row r="95" spans="1:6">
      <c r="A95" s="155"/>
      <c r="B95" s="94"/>
      <c r="C95" s="156"/>
      <c r="D95" s="155"/>
      <c r="E95" s="155"/>
      <c r="F95" s="93"/>
    </row>
    <row r="96" spans="1:6">
      <c r="A96" s="1161"/>
      <c r="B96" s="95" t="s">
        <v>566</v>
      </c>
      <c r="C96" s="1161"/>
      <c r="D96" s="1161"/>
      <c r="E96" s="1161"/>
      <c r="F96" s="95"/>
    </row>
    <row r="97" spans="1:6">
      <c r="A97" s="1161"/>
      <c r="B97" s="95"/>
      <c r="C97" s="1161"/>
      <c r="D97" s="1161"/>
      <c r="E97" s="1161"/>
      <c r="F97" s="95"/>
    </row>
    <row r="98" spans="1:6" ht="58.5">
      <c r="A98" s="57" t="s">
        <v>155</v>
      </c>
      <c r="B98" s="55" t="s">
        <v>156</v>
      </c>
      <c r="C98" s="57" t="s">
        <v>157</v>
      </c>
      <c r="D98" s="57" t="s">
        <v>158</v>
      </c>
      <c r="E98" s="57"/>
      <c r="F98" s="55" t="s">
        <v>159</v>
      </c>
    </row>
    <row r="99" spans="1:6" ht="73.5">
      <c r="A99" s="150">
        <v>1</v>
      </c>
      <c r="B99" s="55" t="s">
        <v>777</v>
      </c>
      <c r="C99" s="57"/>
      <c r="D99" s="57"/>
      <c r="E99" s="154"/>
      <c r="F99" s="145"/>
    </row>
    <row r="100" spans="1:6" ht="71.25">
      <c r="A100" s="150"/>
      <c r="B100" s="55" t="s">
        <v>161</v>
      </c>
      <c r="C100" s="57"/>
      <c r="D100" s="57"/>
      <c r="E100" s="154"/>
      <c r="F100" s="145"/>
    </row>
    <row r="101" spans="1:6" ht="14.25" customHeight="1">
      <c r="A101" s="150"/>
      <c r="B101" s="55" t="s">
        <v>162</v>
      </c>
      <c r="C101" s="57"/>
      <c r="D101" s="57"/>
      <c r="E101" s="154"/>
      <c r="F101" s="145"/>
    </row>
    <row r="102" spans="1:6" ht="33">
      <c r="A102" s="150"/>
      <c r="B102" s="55" t="s">
        <v>163</v>
      </c>
      <c r="C102" s="57"/>
      <c r="D102" s="57"/>
      <c r="E102" s="154"/>
      <c r="F102" s="145"/>
    </row>
    <row r="103" spans="1:6" ht="14.25" customHeight="1">
      <c r="A103" s="150"/>
      <c r="B103" s="55" t="s">
        <v>164</v>
      </c>
      <c r="C103" s="57"/>
      <c r="D103" s="57"/>
      <c r="E103" s="154"/>
      <c r="F103" s="145"/>
    </row>
    <row r="104" spans="1:6" ht="33">
      <c r="A104" s="150"/>
      <c r="B104" s="55" t="s">
        <v>165</v>
      </c>
      <c r="C104" s="57"/>
      <c r="D104" s="57"/>
      <c r="E104" s="154"/>
      <c r="F104" s="145"/>
    </row>
    <row r="105" spans="1:6" ht="14.25" customHeight="1">
      <c r="A105" s="150"/>
      <c r="B105" s="55" t="s">
        <v>166</v>
      </c>
      <c r="C105" s="57"/>
      <c r="D105" s="57"/>
      <c r="E105" s="154"/>
      <c r="F105" s="145"/>
    </row>
    <row r="106" spans="1:6" ht="14.25" customHeight="1">
      <c r="A106" s="150"/>
      <c r="B106" s="55" t="s">
        <v>175</v>
      </c>
      <c r="C106" s="57"/>
      <c r="D106" s="57"/>
      <c r="E106" s="154"/>
      <c r="F106" s="145"/>
    </row>
    <row r="107" spans="1:6" ht="14.25" customHeight="1">
      <c r="A107" s="150"/>
      <c r="B107" s="55" t="s">
        <v>168</v>
      </c>
      <c r="C107" s="57"/>
      <c r="D107" s="57"/>
      <c r="E107" s="154"/>
      <c r="F107" s="145"/>
    </row>
    <row r="108" spans="1:6" ht="28.5">
      <c r="A108" s="150"/>
      <c r="B108" s="55" t="s">
        <v>169</v>
      </c>
      <c r="C108" s="57"/>
      <c r="D108" s="57"/>
      <c r="E108" s="154"/>
      <c r="F108" s="145"/>
    </row>
    <row r="109" spans="1:6" ht="28.5">
      <c r="A109" s="150"/>
      <c r="B109" s="55" t="s">
        <v>170</v>
      </c>
      <c r="C109" s="57"/>
      <c r="D109" s="57"/>
      <c r="E109" s="154"/>
      <c r="F109" s="145"/>
    </row>
    <row r="110" spans="1:6" ht="45">
      <c r="A110" s="150"/>
      <c r="B110" s="55" t="s">
        <v>450</v>
      </c>
      <c r="C110" s="57"/>
      <c r="D110" s="57"/>
      <c r="E110" s="154"/>
      <c r="F110" s="145"/>
    </row>
    <row r="111" spans="1:6" ht="42.75">
      <c r="A111" s="150"/>
      <c r="B111" s="55" t="s">
        <v>179</v>
      </c>
      <c r="C111" s="57"/>
      <c r="D111" s="57"/>
      <c r="E111" s="154"/>
      <c r="F111" s="145"/>
    </row>
    <row r="112" spans="1:6" ht="14.25" customHeight="1">
      <c r="A112" s="150"/>
      <c r="B112" s="55" t="s">
        <v>173</v>
      </c>
      <c r="C112" s="57"/>
      <c r="D112" s="57"/>
      <c r="E112" s="154"/>
      <c r="F112" s="145"/>
    </row>
    <row r="113" spans="1:6" ht="28.5">
      <c r="A113" s="150"/>
      <c r="B113" s="55" t="s">
        <v>778</v>
      </c>
      <c r="C113" s="57"/>
      <c r="D113" s="57"/>
      <c r="E113" s="154"/>
      <c r="F113" s="145"/>
    </row>
    <row r="114" spans="1:6" ht="14.25" customHeight="1">
      <c r="A114" s="150"/>
      <c r="B114" s="55" t="s">
        <v>779</v>
      </c>
      <c r="C114" s="57"/>
      <c r="D114" s="57"/>
      <c r="E114" s="154"/>
      <c r="F114" s="145"/>
    </row>
    <row r="115" spans="1:6" ht="71.25">
      <c r="A115" s="150"/>
      <c r="B115" s="55" t="s">
        <v>780</v>
      </c>
      <c r="C115" s="57"/>
      <c r="D115" s="57"/>
      <c r="E115" s="154"/>
      <c r="F115" s="145"/>
    </row>
    <row r="116" spans="1:6" ht="14.25" customHeight="1">
      <c r="A116" s="150"/>
      <c r="B116" s="55" t="s">
        <v>366</v>
      </c>
      <c r="C116" s="57"/>
      <c r="D116" s="57"/>
      <c r="E116" s="154"/>
      <c r="F116" s="145"/>
    </row>
    <row r="117" spans="1:6" ht="14.25" customHeight="1">
      <c r="A117" s="150"/>
      <c r="B117" s="55" t="s">
        <v>781</v>
      </c>
      <c r="C117" s="57"/>
      <c r="D117" s="57"/>
      <c r="E117" s="154"/>
      <c r="F117" s="145"/>
    </row>
    <row r="118" spans="1:6" ht="14.25" customHeight="1">
      <c r="A118" s="150"/>
      <c r="B118" s="55" t="s">
        <v>782</v>
      </c>
      <c r="C118" s="57"/>
      <c r="D118" s="57"/>
      <c r="E118" s="154"/>
      <c r="F118" s="145"/>
    </row>
    <row r="119" spans="1:6" ht="28.5">
      <c r="A119" s="150"/>
      <c r="B119" s="55" t="s">
        <v>783</v>
      </c>
      <c r="C119" s="57"/>
      <c r="D119" s="57"/>
      <c r="E119" s="154"/>
      <c r="F119" s="145"/>
    </row>
    <row r="120" spans="1:6" ht="15">
      <c r="A120" s="150"/>
      <c r="B120" s="55" t="s">
        <v>784</v>
      </c>
      <c r="C120" s="57"/>
      <c r="D120" s="57"/>
      <c r="E120" s="154"/>
      <c r="F120" s="145"/>
    </row>
    <row r="121" spans="1:6" ht="42.75">
      <c r="A121" s="150"/>
      <c r="B121" s="55" t="s">
        <v>785</v>
      </c>
      <c r="C121" s="57"/>
      <c r="D121" s="57"/>
      <c r="E121" s="154"/>
      <c r="F121" s="145"/>
    </row>
    <row r="122" spans="1:6" ht="71.25">
      <c r="A122" s="150"/>
      <c r="B122" s="55" t="s">
        <v>786</v>
      </c>
      <c r="C122" s="57"/>
      <c r="D122" s="57"/>
      <c r="E122" s="154"/>
      <c r="F122" s="145"/>
    </row>
    <row r="123" spans="1:6" ht="14.25" customHeight="1">
      <c r="A123" s="150"/>
      <c r="B123" s="55" t="s">
        <v>787</v>
      </c>
      <c r="C123" s="57"/>
      <c r="D123" s="57"/>
      <c r="E123" s="154"/>
      <c r="F123" s="145"/>
    </row>
    <row r="124" spans="1:6" ht="14.25" customHeight="1">
      <c r="A124" s="150"/>
      <c r="B124" s="55" t="s">
        <v>782</v>
      </c>
      <c r="C124" s="57"/>
      <c r="D124" s="57"/>
      <c r="E124" s="154"/>
      <c r="F124" s="145"/>
    </row>
    <row r="125" spans="1:6" ht="15" customHeight="1">
      <c r="A125" s="150"/>
      <c r="B125" s="144"/>
      <c r="C125" s="57" t="s">
        <v>182</v>
      </c>
      <c r="D125" s="57">
        <v>1</v>
      </c>
      <c r="E125" s="1075"/>
      <c r="F125" s="1075">
        <f>D125*E125</f>
        <v>0</v>
      </c>
    </row>
    <row r="126" spans="1:6" ht="57">
      <c r="A126" s="150">
        <v>2</v>
      </c>
      <c r="B126" s="55" t="s">
        <v>183</v>
      </c>
      <c r="C126" s="57"/>
      <c r="D126" s="57"/>
      <c r="E126" s="154"/>
      <c r="F126" s="145"/>
    </row>
    <row r="127" spans="1:6" ht="30.75">
      <c r="A127" s="150"/>
      <c r="B127" s="55" t="s">
        <v>184</v>
      </c>
      <c r="C127" s="57"/>
      <c r="D127" s="57"/>
      <c r="E127" s="154"/>
      <c r="F127" s="145"/>
    </row>
    <row r="128" spans="1:6" ht="14.25" customHeight="1">
      <c r="A128" s="150"/>
      <c r="B128" s="55" t="s">
        <v>185</v>
      </c>
      <c r="C128" s="57"/>
      <c r="D128" s="57"/>
      <c r="E128" s="154"/>
      <c r="F128" s="145"/>
    </row>
    <row r="129" spans="1:6" ht="57">
      <c r="A129" s="150"/>
      <c r="B129" s="55" t="s">
        <v>186</v>
      </c>
      <c r="C129" s="57"/>
      <c r="D129" s="57"/>
      <c r="E129" s="154"/>
      <c r="F129" s="145"/>
    </row>
    <row r="130" spans="1:6" ht="61.5">
      <c r="A130" s="150"/>
      <c r="B130" s="55" t="s">
        <v>788</v>
      </c>
      <c r="C130" s="57"/>
      <c r="D130" s="57"/>
      <c r="E130" s="154"/>
      <c r="F130" s="145"/>
    </row>
    <row r="131" spans="1:6" ht="30.75">
      <c r="A131" s="150"/>
      <c r="B131" s="55" t="s">
        <v>731</v>
      </c>
      <c r="C131" s="57"/>
      <c r="D131" s="57"/>
      <c r="E131" s="154"/>
      <c r="F131" s="145"/>
    </row>
    <row r="132" spans="1:6" ht="57.75">
      <c r="A132" s="150"/>
      <c r="B132" s="55" t="s">
        <v>789</v>
      </c>
      <c r="C132" s="57"/>
      <c r="D132" s="57"/>
      <c r="E132" s="154"/>
      <c r="F132" s="145"/>
    </row>
    <row r="133" spans="1:6" ht="15" customHeight="1">
      <c r="A133" s="150"/>
      <c r="B133" s="144"/>
      <c r="C133" s="57" t="s">
        <v>201</v>
      </c>
      <c r="D133" s="57">
        <v>1</v>
      </c>
      <c r="E133" s="1075"/>
      <c r="F133" s="1075">
        <f>D133*E133</f>
        <v>0</v>
      </c>
    </row>
    <row r="134" spans="1:6" ht="28.5">
      <c r="A134" s="150">
        <v>3</v>
      </c>
      <c r="B134" s="55" t="s">
        <v>190</v>
      </c>
      <c r="C134" s="57"/>
      <c r="D134" s="57"/>
      <c r="E134" s="154"/>
      <c r="F134" s="145"/>
    </row>
    <row r="135" spans="1:6" ht="14.25" customHeight="1">
      <c r="A135" s="150"/>
      <c r="B135" s="55" t="s">
        <v>191</v>
      </c>
      <c r="C135" s="57"/>
      <c r="D135" s="57"/>
      <c r="E135" s="154"/>
      <c r="F135" s="145"/>
    </row>
    <row r="136" spans="1:6" ht="42.75">
      <c r="A136" s="150"/>
      <c r="B136" s="55" t="s">
        <v>192</v>
      </c>
      <c r="C136" s="57"/>
      <c r="D136" s="57"/>
      <c r="E136" s="154"/>
      <c r="F136" s="145"/>
    </row>
    <row r="137" spans="1:6" ht="14.25" customHeight="1">
      <c r="A137" s="150"/>
      <c r="B137" s="55" t="s">
        <v>193</v>
      </c>
      <c r="C137" s="57"/>
      <c r="D137" s="57"/>
      <c r="E137" s="154"/>
      <c r="F137" s="145"/>
    </row>
    <row r="138" spans="1:6" ht="14.25" customHeight="1">
      <c r="A138" s="150"/>
      <c r="B138" s="55" t="s">
        <v>194</v>
      </c>
      <c r="C138" s="57"/>
      <c r="D138" s="57"/>
      <c r="E138" s="154"/>
      <c r="F138" s="145"/>
    </row>
    <row r="139" spans="1:6" ht="28.5">
      <c r="A139" s="150"/>
      <c r="B139" s="55" t="s">
        <v>195</v>
      </c>
      <c r="C139" s="57" t="s">
        <v>201</v>
      </c>
      <c r="D139" s="57">
        <v>1</v>
      </c>
      <c r="E139" s="1075"/>
      <c r="F139" s="1075">
        <f>D139*E139</f>
        <v>0</v>
      </c>
    </row>
    <row r="140" spans="1:6" ht="85.5">
      <c r="A140" s="150">
        <v>4</v>
      </c>
      <c r="B140" s="55" t="s">
        <v>370</v>
      </c>
      <c r="C140" s="57"/>
      <c r="D140" s="57"/>
      <c r="E140" s="154"/>
      <c r="F140" s="145"/>
    </row>
    <row r="141" spans="1:6" ht="57">
      <c r="A141" s="150"/>
      <c r="B141" s="55" t="s">
        <v>371</v>
      </c>
      <c r="C141" s="57"/>
      <c r="D141" s="57"/>
      <c r="E141" s="154"/>
      <c r="F141" s="145"/>
    </row>
    <row r="142" spans="1:6" ht="28.5">
      <c r="A142" s="150"/>
      <c r="B142" s="55" t="s">
        <v>574</v>
      </c>
      <c r="C142" s="57"/>
      <c r="D142" s="57"/>
      <c r="E142" s="154"/>
      <c r="F142" s="145"/>
    </row>
    <row r="143" spans="1:6" ht="14.25" customHeight="1">
      <c r="A143" s="150"/>
      <c r="B143" s="55" t="s">
        <v>790</v>
      </c>
      <c r="C143" s="57"/>
      <c r="D143" s="57"/>
      <c r="E143" s="154"/>
      <c r="F143" s="145"/>
    </row>
    <row r="144" spans="1:6" ht="28.5">
      <c r="A144" s="150"/>
      <c r="B144" s="55" t="s">
        <v>791</v>
      </c>
      <c r="C144" s="57"/>
      <c r="D144" s="57"/>
      <c r="E144" s="154"/>
      <c r="F144" s="145"/>
    </row>
    <row r="145" spans="1:6" ht="42.75">
      <c r="A145" s="150"/>
      <c r="B145" s="55" t="s">
        <v>792</v>
      </c>
      <c r="C145" s="57"/>
      <c r="D145" s="57"/>
      <c r="E145" s="154"/>
      <c r="F145" s="145"/>
    </row>
    <row r="146" spans="1:6" ht="14.25" customHeight="1">
      <c r="A146" s="150"/>
      <c r="B146" s="55" t="s">
        <v>738</v>
      </c>
      <c r="C146" s="57" t="s">
        <v>201</v>
      </c>
      <c r="D146" s="57">
        <v>1</v>
      </c>
      <c r="E146" s="1075"/>
      <c r="F146" s="1075">
        <f>D146*E146</f>
        <v>0</v>
      </c>
    </row>
    <row r="147" spans="1:6" ht="28.5">
      <c r="A147" s="150"/>
      <c r="B147" s="55" t="s">
        <v>793</v>
      </c>
      <c r="C147" s="57"/>
      <c r="D147" s="57"/>
      <c r="E147" s="154"/>
      <c r="F147" s="145"/>
    </row>
    <row r="148" spans="1:6" ht="14.25" customHeight="1">
      <c r="A148" s="150"/>
      <c r="B148" s="55" t="s">
        <v>794</v>
      </c>
      <c r="C148" s="57" t="s">
        <v>201</v>
      </c>
      <c r="D148" s="57">
        <v>1</v>
      </c>
      <c r="E148" s="1075"/>
      <c r="F148" s="1075">
        <f>D148*E148</f>
        <v>0</v>
      </c>
    </row>
    <row r="149" spans="1:6" ht="28.5">
      <c r="A149" s="150"/>
      <c r="B149" s="55" t="s">
        <v>795</v>
      </c>
      <c r="C149" s="57"/>
      <c r="D149" s="57"/>
      <c r="E149" s="154"/>
      <c r="F149" s="145"/>
    </row>
    <row r="150" spans="1:6" ht="14.25" customHeight="1">
      <c r="A150" s="150"/>
      <c r="B150" s="55" t="s">
        <v>225</v>
      </c>
      <c r="C150" s="57" t="s">
        <v>201</v>
      </c>
      <c r="D150" s="57"/>
      <c r="E150" s="154"/>
      <c r="F150" s="145"/>
    </row>
    <row r="151" spans="1:6" ht="14.25" customHeight="1">
      <c r="A151" s="150"/>
      <c r="B151" s="55" t="s">
        <v>772</v>
      </c>
      <c r="C151" s="57"/>
      <c r="D151" s="57">
        <v>12</v>
      </c>
      <c r="E151" s="1075"/>
      <c r="F151" s="1075">
        <f>D151*E151</f>
        <v>0</v>
      </c>
    </row>
    <row r="152" spans="1:6" ht="14.25" customHeight="1">
      <c r="A152" s="150"/>
      <c r="B152" s="55" t="s">
        <v>237</v>
      </c>
      <c r="C152" s="57"/>
      <c r="D152" s="57"/>
      <c r="E152" s="154"/>
      <c r="F152" s="145"/>
    </row>
    <row r="153" spans="1:6" ht="71.25">
      <c r="A153" s="150"/>
      <c r="B153" s="55" t="s">
        <v>796</v>
      </c>
      <c r="C153" s="57" t="s">
        <v>201</v>
      </c>
      <c r="D153" s="57">
        <v>12</v>
      </c>
      <c r="E153" s="1075"/>
      <c r="F153" s="1075">
        <f>D153*E153</f>
        <v>0</v>
      </c>
    </row>
    <row r="154" spans="1:6" ht="29.25">
      <c r="A154" s="150"/>
      <c r="B154" s="55" t="s">
        <v>797</v>
      </c>
      <c r="C154" s="57"/>
      <c r="D154" s="57"/>
      <c r="E154" s="154"/>
      <c r="F154" s="145"/>
    </row>
    <row r="155" spans="1:6" ht="14.25" customHeight="1">
      <c r="A155" s="150"/>
      <c r="B155" s="144"/>
      <c r="C155" s="57" t="s">
        <v>201</v>
      </c>
      <c r="D155" s="57">
        <v>2</v>
      </c>
      <c r="E155" s="1075"/>
      <c r="F155" s="1075">
        <f t="shared" ref="F155:F156" si="3">D155*E155</f>
        <v>0</v>
      </c>
    </row>
    <row r="156" spans="1:6" ht="14.25" customHeight="1">
      <c r="A156" s="150"/>
      <c r="B156" s="144"/>
      <c r="C156" s="57" t="s">
        <v>201</v>
      </c>
      <c r="D156" s="57">
        <v>2</v>
      </c>
      <c r="E156" s="1075"/>
      <c r="F156" s="1075">
        <f t="shared" si="3"/>
        <v>0</v>
      </c>
    </row>
    <row r="157" spans="1:6" ht="14.25" customHeight="1">
      <c r="A157" s="150"/>
      <c r="B157" s="144"/>
      <c r="C157" s="57"/>
      <c r="D157" s="57"/>
      <c r="E157" s="154"/>
      <c r="F157" s="145"/>
    </row>
    <row r="158" spans="1:6" ht="14.25" customHeight="1">
      <c r="A158" s="150"/>
      <c r="B158" s="144"/>
      <c r="C158" s="57"/>
      <c r="D158" s="57"/>
      <c r="E158" s="154"/>
      <c r="F158" s="145"/>
    </row>
    <row r="159" spans="1:6" ht="15" customHeight="1">
      <c r="A159" s="150"/>
      <c r="B159" s="144"/>
      <c r="C159" s="57" t="s">
        <v>201</v>
      </c>
      <c r="D159" s="57">
        <v>4</v>
      </c>
      <c r="E159" s="1075"/>
      <c r="F159" s="1075">
        <f>D159*E159</f>
        <v>0</v>
      </c>
    </row>
    <row r="160" spans="1:6" ht="84.75" customHeight="1">
      <c r="A160" s="150">
        <v>5</v>
      </c>
      <c r="B160" s="55" t="s">
        <v>798</v>
      </c>
      <c r="C160" s="57"/>
      <c r="D160" s="57"/>
      <c r="E160" s="154"/>
      <c r="F160" s="145"/>
    </row>
    <row r="161" spans="1:6" ht="15" customHeight="1">
      <c r="A161" s="150"/>
      <c r="B161" s="55"/>
      <c r="C161" s="57" t="s">
        <v>244</v>
      </c>
      <c r="D161" s="57">
        <v>500</v>
      </c>
      <c r="E161" s="1075"/>
      <c r="F161" s="1075">
        <f>D161*E161</f>
        <v>0</v>
      </c>
    </row>
    <row r="162" spans="1:6" ht="57">
      <c r="A162" s="150">
        <v>6</v>
      </c>
      <c r="B162" s="55" t="s">
        <v>475</v>
      </c>
      <c r="C162" s="57"/>
      <c r="D162" s="57"/>
      <c r="E162" s="154"/>
      <c r="F162" s="145"/>
    </row>
    <row r="163" spans="1:6" ht="15">
      <c r="A163" s="150"/>
      <c r="B163" s="146" t="s">
        <v>747</v>
      </c>
      <c r="C163" s="57"/>
      <c r="D163" s="57"/>
      <c r="E163" s="154"/>
      <c r="F163" s="145"/>
    </row>
    <row r="164" spans="1:6" ht="15">
      <c r="A164" s="150"/>
      <c r="B164" s="146" t="s">
        <v>748</v>
      </c>
      <c r="C164" s="57"/>
      <c r="D164" s="57"/>
      <c r="E164" s="154"/>
      <c r="F164" s="145"/>
    </row>
    <row r="165" spans="1:6" ht="14.25" customHeight="1">
      <c r="A165" s="150"/>
      <c r="B165" s="144"/>
      <c r="C165" s="57" t="s">
        <v>74</v>
      </c>
      <c r="D165" s="57">
        <v>50</v>
      </c>
      <c r="E165" s="1075"/>
      <c r="F165" s="1075">
        <f t="shared" ref="F165:F166" si="4">D165*E165</f>
        <v>0</v>
      </c>
    </row>
    <row r="166" spans="1:6" ht="15" customHeight="1">
      <c r="A166" s="150"/>
      <c r="B166" s="144"/>
      <c r="C166" s="57" t="s">
        <v>74</v>
      </c>
      <c r="D166" s="57">
        <v>40</v>
      </c>
      <c r="E166" s="1075"/>
      <c r="F166" s="1075">
        <f t="shared" si="4"/>
        <v>0</v>
      </c>
    </row>
    <row r="167" spans="1:6" ht="99.75">
      <c r="A167" s="150">
        <v>7</v>
      </c>
      <c r="B167" s="55" t="s">
        <v>245</v>
      </c>
      <c r="C167" s="57"/>
      <c r="D167" s="57"/>
      <c r="E167" s="154"/>
      <c r="F167" s="145"/>
    </row>
    <row r="168" spans="1:6" ht="16.5">
      <c r="A168" s="150"/>
      <c r="B168" s="55" t="s">
        <v>246</v>
      </c>
      <c r="C168" s="57"/>
      <c r="D168" s="57"/>
      <c r="E168" s="154"/>
      <c r="F168" s="145"/>
    </row>
    <row r="169" spans="1:6" ht="16.5">
      <c r="A169" s="150"/>
      <c r="B169" s="144"/>
      <c r="C169" s="57" t="s">
        <v>247</v>
      </c>
      <c r="D169" s="57">
        <v>80</v>
      </c>
      <c r="E169" s="1075"/>
      <c r="F169" s="1075">
        <f>D169*E169</f>
        <v>0</v>
      </c>
    </row>
    <row r="170" spans="1:6" ht="14.25" customHeight="1">
      <c r="A170" s="150">
        <v>8</v>
      </c>
      <c r="B170" s="55" t="s">
        <v>248</v>
      </c>
      <c r="C170" s="57"/>
      <c r="D170" s="57"/>
      <c r="E170" s="154"/>
      <c r="F170" s="145"/>
    </row>
    <row r="171" spans="1:6" ht="28.5">
      <c r="A171" s="150"/>
      <c r="B171" s="55"/>
      <c r="C171" s="57" t="s">
        <v>249</v>
      </c>
      <c r="D171" s="57">
        <v>1</v>
      </c>
      <c r="E171" s="1075"/>
      <c r="F171" s="1075">
        <f>D171*E171</f>
        <v>0</v>
      </c>
    </row>
    <row r="172" spans="1:6" ht="15" customHeight="1" thickBot="1">
      <c r="A172" s="1438" t="s">
        <v>799</v>
      </c>
      <c r="B172" s="1439"/>
      <c r="C172" s="1439"/>
      <c r="D172" s="1439"/>
      <c r="E172" s="1440"/>
      <c r="F172" s="147">
        <f>SUM(F99:F171)</f>
        <v>0</v>
      </c>
    </row>
    <row r="173" spans="1:6" ht="14.25" customHeight="1">
      <c r="A173" s="17"/>
      <c r="B173" s="1409" t="s">
        <v>1697</v>
      </c>
      <c r="C173" s="1409"/>
      <c r="D173" s="1409"/>
      <c r="E173" s="1409"/>
      <c r="F173" s="728">
        <v>925785.8</v>
      </c>
    </row>
    <row r="174" spans="1:6" ht="15.75">
      <c r="A174" s="702" t="s">
        <v>1223</v>
      </c>
      <c r="B174" s="697"/>
      <c r="C174" s="703"/>
      <c r="D174" s="704"/>
      <c r="E174" s="705"/>
      <c r="F174" s="706"/>
    </row>
    <row r="175" spans="1:6">
      <c r="A175" s="706"/>
      <c r="B175" s="1015"/>
      <c r="C175" s="743"/>
      <c r="D175" s="1016"/>
      <c r="E175" s="706"/>
      <c r="F175" s="706"/>
    </row>
    <row r="176" spans="1:6" ht="15.75">
      <c r="A176" s="290" t="s">
        <v>1224</v>
      </c>
      <c r="B176" s="1338" t="s">
        <v>1225</v>
      </c>
      <c r="C176" s="1339"/>
      <c r="D176" s="1339"/>
      <c r="E176" s="1339"/>
      <c r="F176" s="1340"/>
    </row>
    <row r="177" spans="1:8">
      <c r="A177" s="286"/>
      <c r="B177" s="288"/>
      <c r="C177" s="1189"/>
      <c r="D177" s="289"/>
      <c r="E177" s="286"/>
      <c r="F177" s="286"/>
    </row>
    <row r="178" spans="1:8" ht="315">
      <c r="A178" s="515"/>
      <c r="B178" s="292" t="s">
        <v>1226</v>
      </c>
      <c r="C178" s="293"/>
      <c r="D178" s="294"/>
      <c r="E178" s="295"/>
      <c r="F178" s="296"/>
    </row>
    <row r="179" spans="1:8" ht="15.75" customHeight="1">
      <c r="A179" s="297" t="s">
        <v>1227</v>
      </c>
      <c r="B179" s="1341" t="s">
        <v>1228</v>
      </c>
      <c r="C179" s="1342"/>
      <c r="D179" s="1342"/>
      <c r="E179" s="298"/>
      <c r="F179" s="299"/>
    </row>
    <row r="180" spans="1:8" ht="15.75">
      <c r="A180" s="515"/>
      <c r="B180" s="300"/>
      <c r="C180" s="301"/>
      <c r="D180" s="302"/>
      <c r="E180" s="300"/>
      <c r="F180" s="303"/>
    </row>
    <row r="181" spans="1:8" ht="15" customHeight="1">
      <c r="A181" s="304" t="s">
        <v>1229</v>
      </c>
      <c r="B181" s="304" t="s">
        <v>1230</v>
      </c>
      <c r="C181" s="1343" t="s">
        <v>1231</v>
      </c>
      <c r="D181" s="1345" t="s">
        <v>1232</v>
      </c>
      <c r="E181" s="1347"/>
      <c r="F181" s="1347"/>
    </row>
    <row r="182" spans="1:8" ht="15">
      <c r="A182" s="305"/>
      <c r="B182" s="306"/>
      <c r="C182" s="1344"/>
      <c r="D182" s="1346"/>
      <c r="E182" s="307"/>
      <c r="F182" s="307" t="s">
        <v>1234</v>
      </c>
    </row>
    <row r="183" spans="1:8" ht="15.75">
      <c r="A183" s="308" t="s">
        <v>1235</v>
      </c>
      <c r="B183" s="309" t="s">
        <v>1236</v>
      </c>
      <c r="C183" s="310"/>
      <c r="D183" s="311"/>
      <c r="E183" s="312"/>
      <c r="F183" s="312"/>
    </row>
    <row r="184" spans="1:8" ht="60">
      <c r="A184" s="308"/>
      <c r="B184" s="306" t="s">
        <v>1237</v>
      </c>
      <c r="C184" s="313"/>
      <c r="D184" s="311"/>
      <c r="E184" s="312"/>
      <c r="F184" s="312"/>
    </row>
    <row r="185" spans="1:8" ht="15.75">
      <c r="A185" s="314"/>
      <c r="B185" s="315"/>
      <c r="C185" s="316"/>
      <c r="D185" s="317"/>
      <c r="E185" s="318"/>
      <c r="F185" s="318"/>
    </row>
    <row r="186" spans="1:8" ht="31.5">
      <c r="A186" s="308" t="s">
        <v>1238</v>
      </c>
      <c r="B186" s="319" t="s">
        <v>1616</v>
      </c>
      <c r="C186" s="316"/>
      <c r="D186" s="317"/>
      <c r="E186" s="318"/>
      <c r="F186" s="318"/>
    </row>
    <row r="187" spans="1:8" ht="180">
      <c r="A187" s="320"/>
      <c r="B187" s="306" t="s">
        <v>1617</v>
      </c>
      <c r="C187" s="316"/>
      <c r="D187" s="317"/>
      <c r="E187" s="318"/>
      <c r="F187" s="318"/>
    </row>
    <row r="188" spans="1:8" ht="15">
      <c r="A188" s="320"/>
      <c r="B188" s="321"/>
      <c r="C188" s="316"/>
      <c r="D188" s="317"/>
      <c r="E188" s="318"/>
      <c r="F188" s="318"/>
    </row>
    <row r="189" spans="1:8" ht="110.25">
      <c r="A189" s="305"/>
      <c r="B189" s="319" t="s">
        <v>1241</v>
      </c>
      <c r="C189" s="313"/>
      <c r="D189" s="311"/>
      <c r="E189" s="312"/>
      <c r="F189" s="312"/>
    </row>
    <row r="190" spans="1:8" ht="15">
      <c r="A190" s="305"/>
      <c r="B190" s="306" t="s">
        <v>1242</v>
      </c>
      <c r="C190" s="313" t="s">
        <v>1243</v>
      </c>
      <c r="D190" s="311">
        <v>1</v>
      </c>
      <c r="E190" s="1075"/>
      <c r="F190" s="1075">
        <f>D190*E190</f>
        <v>0</v>
      </c>
      <c r="H190" s="322">
        <f>SUM(G190:G190)</f>
        <v>0</v>
      </c>
    </row>
    <row r="191" spans="1:8" ht="15">
      <c r="A191" s="320"/>
      <c r="B191" s="321"/>
      <c r="C191" s="316"/>
      <c r="D191" s="317"/>
      <c r="E191" s="318"/>
      <c r="F191" s="318"/>
    </row>
    <row r="192" spans="1:8" ht="15.75">
      <c r="A192" s="320"/>
      <c r="B192" s="319" t="s">
        <v>1244</v>
      </c>
      <c r="C192" s="316"/>
      <c r="D192" s="317"/>
      <c r="E192" s="318"/>
      <c r="F192" s="318">
        <f>F190</f>
        <v>0</v>
      </c>
    </row>
    <row r="193" spans="1:8" ht="15">
      <c r="A193" s="320"/>
      <c r="B193" s="321"/>
      <c r="C193" s="316"/>
      <c r="D193" s="317"/>
      <c r="E193" s="318"/>
      <c r="F193" s="318"/>
    </row>
    <row r="194" spans="1:8" ht="15.75">
      <c r="A194" s="308" t="s">
        <v>1245</v>
      </c>
      <c r="B194" s="309" t="s">
        <v>1246</v>
      </c>
      <c r="C194" s="323"/>
      <c r="D194" s="324"/>
      <c r="E194" s="290"/>
      <c r="F194" s="290"/>
    </row>
    <row r="195" spans="1:8" ht="15.75">
      <c r="A195" s="308"/>
      <c r="B195" s="319"/>
      <c r="C195" s="323"/>
      <c r="D195" s="324"/>
      <c r="E195" s="290"/>
      <c r="F195" s="290"/>
    </row>
    <row r="196" spans="1:8" ht="90">
      <c r="A196" s="305">
        <v>1</v>
      </c>
      <c r="B196" s="306" t="s">
        <v>1247</v>
      </c>
      <c r="C196" s="313"/>
      <c r="D196" s="311"/>
      <c r="E196" s="312"/>
      <c r="F196" s="312"/>
    </row>
    <row r="197" spans="1:8" ht="15">
      <c r="A197" s="320"/>
      <c r="B197" s="321"/>
      <c r="C197" s="316"/>
      <c r="D197" s="317"/>
      <c r="E197" s="318"/>
      <c r="F197" s="318"/>
    </row>
    <row r="198" spans="1:8" ht="30">
      <c r="A198" s="320"/>
      <c r="B198" s="306" t="s">
        <v>1249</v>
      </c>
      <c r="C198" s="313" t="s">
        <v>74</v>
      </c>
      <c r="D198" s="311">
        <v>100</v>
      </c>
      <c r="E198" s="1075"/>
      <c r="F198" s="1075">
        <f t="shared" ref="F198:F206" si="5">D198*E198</f>
        <v>0</v>
      </c>
      <c r="H198" s="322">
        <f t="shared" ref="H198:H206" si="6">SUM(G198:G198)</f>
        <v>0</v>
      </c>
    </row>
    <row r="199" spans="1:8" ht="15">
      <c r="A199" s="320"/>
      <c r="B199" s="306" t="s">
        <v>1613</v>
      </c>
      <c r="C199" s="313" t="s">
        <v>74</v>
      </c>
      <c r="D199" s="311">
        <v>30</v>
      </c>
      <c r="E199" s="1075"/>
      <c r="F199" s="1075">
        <f t="shared" si="5"/>
        <v>0</v>
      </c>
      <c r="H199" s="322">
        <f t="shared" si="6"/>
        <v>0</v>
      </c>
    </row>
    <row r="200" spans="1:8" ht="15">
      <c r="A200" s="320"/>
      <c r="B200" s="306" t="s">
        <v>1252</v>
      </c>
      <c r="C200" s="313" t="s">
        <v>74</v>
      </c>
      <c r="D200" s="311">
        <v>15</v>
      </c>
      <c r="E200" s="1075"/>
      <c r="F200" s="1075">
        <f t="shared" si="5"/>
        <v>0</v>
      </c>
      <c r="H200" s="322">
        <f t="shared" si="6"/>
        <v>0</v>
      </c>
    </row>
    <row r="201" spans="1:8" ht="15">
      <c r="A201" s="320"/>
      <c r="B201" s="306" t="s">
        <v>1253</v>
      </c>
      <c r="C201" s="313" t="s">
        <v>74</v>
      </c>
      <c r="D201" s="311">
        <v>13</v>
      </c>
      <c r="E201" s="1075"/>
      <c r="F201" s="1075">
        <f t="shared" si="5"/>
        <v>0</v>
      </c>
      <c r="H201" s="322">
        <f t="shared" si="6"/>
        <v>0</v>
      </c>
    </row>
    <row r="202" spans="1:8" ht="15">
      <c r="A202" s="305"/>
      <c r="B202" s="306" t="s">
        <v>1608</v>
      </c>
      <c r="C202" s="313" t="s">
        <v>74</v>
      </c>
      <c r="D202" s="311">
        <v>14</v>
      </c>
      <c r="E202" s="1075"/>
      <c r="F202" s="1075">
        <f t="shared" si="5"/>
        <v>0</v>
      </c>
      <c r="H202" s="322">
        <f t="shared" si="6"/>
        <v>0</v>
      </c>
    </row>
    <row r="203" spans="1:8" ht="15">
      <c r="A203" s="320"/>
      <c r="B203" s="306" t="s">
        <v>1254</v>
      </c>
      <c r="C203" s="313" t="s">
        <v>74</v>
      </c>
      <c r="D203" s="311">
        <v>5</v>
      </c>
      <c r="E203" s="1075"/>
      <c r="F203" s="1075">
        <f t="shared" si="5"/>
        <v>0</v>
      </c>
      <c r="H203" s="322">
        <f t="shared" si="6"/>
        <v>0</v>
      </c>
    </row>
    <row r="204" spans="1:8" ht="15">
      <c r="A204" s="320"/>
      <c r="B204" s="306" t="s">
        <v>1255</v>
      </c>
      <c r="C204" s="313" t="s">
        <v>74</v>
      </c>
      <c r="D204" s="311">
        <v>15</v>
      </c>
      <c r="E204" s="1075"/>
      <c r="F204" s="1075">
        <f t="shared" si="5"/>
        <v>0</v>
      </c>
      <c r="H204" s="322">
        <f t="shared" si="6"/>
        <v>0</v>
      </c>
    </row>
    <row r="205" spans="1:8" ht="15">
      <c r="A205" s="320"/>
      <c r="B205" s="306" t="s">
        <v>1256</v>
      </c>
      <c r="C205" s="313" t="s">
        <v>74</v>
      </c>
      <c r="D205" s="311">
        <v>5</v>
      </c>
      <c r="E205" s="1075"/>
      <c r="F205" s="1075">
        <f t="shared" si="5"/>
        <v>0</v>
      </c>
      <c r="H205" s="322">
        <f t="shared" si="6"/>
        <v>0</v>
      </c>
    </row>
    <row r="206" spans="1:8" ht="15">
      <c r="A206" s="320"/>
      <c r="B206" s="306" t="s">
        <v>1590</v>
      </c>
      <c r="C206" s="313" t="s">
        <v>74</v>
      </c>
      <c r="D206" s="311">
        <v>30</v>
      </c>
      <c r="E206" s="1075"/>
      <c r="F206" s="1075">
        <f t="shared" si="5"/>
        <v>0</v>
      </c>
      <c r="H206" s="322">
        <f t="shared" si="6"/>
        <v>0</v>
      </c>
    </row>
    <row r="207" spans="1:8" ht="15">
      <c r="A207" s="320"/>
      <c r="B207" s="321"/>
      <c r="C207" s="316"/>
      <c r="D207" s="317"/>
      <c r="E207" s="318"/>
      <c r="F207" s="318"/>
    </row>
    <row r="208" spans="1:8" ht="135">
      <c r="A208" s="325">
        <v>2</v>
      </c>
      <c r="B208" s="326" t="s">
        <v>1258</v>
      </c>
      <c r="C208" s="327"/>
      <c r="D208" s="328"/>
      <c r="E208" s="329"/>
      <c r="F208" s="329"/>
    </row>
    <row r="209" spans="1:8" ht="15">
      <c r="A209" s="325"/>
      <c r="B209" s="325"/>
      <c r="C209" s="327"/>
      <c r="D209" s="328"/>
      <c r="E209" s="329"/>
      <c r="F209" s="329"/>
    </row>
    <row r="210" spans="1:8" ht="15">
      <c r="A210" s="325"/>
      <c r="B210" s="325" t="s">
        <v>1259</v>
      </c>
      <c r="C210" s="327" t="s">
        <v>74</v>
      </c>
      <c r="D210" s="328">
        <v>50</v>
      </c>
      <c r="E210" s="1075"/>
      <c r="F210" s="1075">
        <f>D210*E210</f>
        <v>0</v>
      </c>
      <c r="H210" s="322">
        <f>SUM(G210:G210)</f>
        <v>0</v>
      </c>
    </row>
    <row r="211" spans="1:8" ht="15">
      <c r="A211" s="320"/>
      <c r="B211" s="321"/>
      <c r="C211" s="316"/>
      <c r="D211" s="317"/>
      <c r="E211" s="318"/>
      <c r="F211" s="318"/>
    </row>
    <row r="212" spans="1:8" ht="45">
      <c r="A212" s="305">
        <v>3</v>
      </c>
      <c r="B212" s="306" t="s">
        <v>1260</v>
      </c>
      <c r="C212" s="1189" t="s">
        <v>474</v>
      </c>
      <c r="D212" s="1191">
        <v>5</v>
      </c>
      <c r="E212" s="1075"/>
      <c r="F212" s="1075">
        <f>D212*E212</f>
        <v>0</v>
      </c>
    </row>
    <row r="213" spans="1:8" ht="15">
      <c r="A213" s="320"/>
      <c r="B213" s="321"/>
      <c r="C213" s="331"/>
      <c r="D213" s="332"/>
      <c r="E213" s="318"/>
      <c r="F213" s="318"/>
    </row>
    <row r="214" spans="1:8" ht="30">
      <c r="A214" s="305">
        <v>4</v>
      </c>
      <c r="B214" s="306" t="s">
        <v>1261</v>
      </c>
      <c r="C214" s="313" t="s">
        <v>1262</v>
      </c>
      <c r="D214" s="311">
        <v>1</v>
      </c>
      <c r="E214" s="1075"/>
      <c r="F214" s="1075">
        <f>D214*E214</f>
        <v>0</v>
      </c>
      <c r="H214" s="322">
        <f>SUM(G214:G214)</f>
        <v>0</v>
      </c>
    </row>
    <row r="215" spans="1:8" ht="15">
      <c r="A215" s="305"/>
      <c r="B215" s="306"/>
      <c r="C215" s="313"/>
      <c r="D215" s="311"/>
      <c r="E215" s="312"/>
      <c r="F215" s="318"/>
    </row>
    <row r="216" spans="1:8" ht="60">
      <c r="A216" s="305">
        <v>5</v>
      </c>
      <c r="B216" s="306" t="s">
        <v>1263</v>
      </c>
      <c r="C216" s="313" t="s">
        <v>1262</v>
      </c>
      <c r="D216" s="311">
        <v>1</v>
      </c>
      <c r="E216" s="1075"/>
      <c r="F216" s="1075">
        <f>D216*E216</f>
        <v>0</v>
      </c>
      <c r="H216" s="322">
        <f>SUM(G216:G216)</f>
        <v>0</v>
      </c>
    </row>
    <row r="217" spans="1:8" ht="15.75">
      <c r="A217" s="320"/>
      <c r="B217" s="333" t="s">
        <v>1264</v>
      </c>
      <c r="C217" s="316"/>
      <c r="D217" s="317"/>
      <c r="E217" s="318"/>
      <c r="F217" s="334">
        <f>SUM(F196:F216)</f>
        <v>0</v>
      </c>
    </row>
    <row r="218" spans="1:8" ht="15.75">
      <c r="A218" s="320"/>
      <c r="B218" s="333"/>
      <c r="C218" s="316"/>
      <c r="D218" s="317"/>
      <c r="E218" s="318"/>
      <c r="F218" s="334"/>
    </row>
    <row r="219" spans="1:8" ht="15.75">
      <c r="A219" s="320"/>
      <c r="B219" s="333"/>
      <c r="C219" s="316"/>
      <c r="D219" s="317"/>
      <c r="E219" s="318"/>
      <c r="F219" s="334"/>
    </row>
    <row r="220" spans="1:8" ht="15.75">
      <c r="A220" s="320"/>
      <c r="B220" s="333"/>
      <c r="C220" s="316"/>
      <c r="D220" s="317"/>
      <c r="E220" s="318"/>
      <c r="F220" s="334"/>
    </row>
    <row r="221" spans="1:8" ht="15.75">
      <c r="A221" s="320"/>
      <c r="B221" s="315"/>
      <c r="C221" s="316"/>
      <c r="D221" s="317"/>
      <c r="E221" s="318"/>
      <c r="F221" s="334"/>
    </row>
    <row r="222" spans="1:8" ht="15.75">
      <c r="A222" s="320"/>
      <c r="B222" s="314"/>
      <c r="C222" s="316"/>
      <c r="D222" s="317"/>
      <c r="E222" s="318"/>
      <c r="F222" s="318"/>
    </row>
    <row r="223" spans="1:8" ht="47.25">
      <c r="A223" s="308" t="s">
        <v>1265</v>
      </c>
      <c r="B223" s="309" t="s">
        <v>1266</v>
      </c>
      <c r="C223" s="323"/>
      <c r="D223" s="324"/>
      <c r="E223" s="290"/>
      <c r="F223" s="312"/>
    </row>
    <row r="224" spans="1:8" ht="15.75">
      <c r="A224" s="308"/>
      <c r="B224" s="309"/>
      <c r="C224" s="323"/>
      <c r="D224" s="324"/>
      <c r="E224" s="290"/>
      <c r="F224" s="312"/>
    </row>
    <row r="225" spans="1:8" ht="15.75">
      <c r="A225" s="308"/>
      <c r="B225" s="319"/>
      <c r="C225" s="323"/>
      <c r="D225" s="324"/>
      <c r="E225" s="290"/>
      <c r="F225" s="312"/>
    </row>
    <row r="226" spans="1:8" ht="165">
      <c r="A226" s="305"/>
      <c r="B226" s="306" t="s">
        <v>1267</v>
      </c>
      <c r="C226" s="313"/>
      <c r="D226" s="311"/>
      <c r="E226" s="312"/>
      <c r="F226" s="312"/>
    </row>
    <row r="227" spans="1:8" ht="105">
      <c r="A227" s="305">
        <v>1</v>
      </c>
      <c r="B227" s="306" t="s">
        <v>1268</v>
      </c>
      <c r="C227" s="313"/>
      <c r="D227" s="311"/>
      <c r="E227" s="312"/>
      <c r="F227" s="312"/>
    </row>
    <row r="228" spans="1:8" ht="15">
      <c r="A228" s="305"/>
      <c r="B228" s="306" t="s">
        <v>1269</v>
      </c>
      <c r="C228" s="313" t="s">
        <v>74</v>
      </c>
      <c r="D228" s="311">
        <v>10</v>
      </c>
      <c r="E228" s="1075"/>
      <c r="F228" s="1075">
        <f t="shared" ref="F228:F232" si="7">D228*E228</f>
        <v>0</v>
      </c>
      <c r="H228" s="322">
        <f>SUM(G228:G228)</f>
        <v>0</v>
      </c>
    </row>
    <row r="229" spans="1:8" ht="15">
      <c r="A229" s="305"/>
      <c r="B229" s="306" t="s">
        <v>1270</v>
      </c>
      <c r="C229" s="313" t="s">
        <v>74</v>
      </c>
      <c r="D229" s="311">
        <v>20</v>
      </c>
      <c r="E229" s="1075"/>
      <c r="F229" s="1075">
        <f t="shared" si="7"/>
        <v>0</v>
      </c>
      <c r="H229" s="322">
        <f>SUM(G229:G229)</f>
        <v>0</v>
      </c>
    </row>
    <row r="230" spans="1:8" ht="15">
      <c r="A230" s="305"/>
      <c r="B230" s="306" t="s">
        <v>1574</v>
      </c>
      <c r="C230" s="313" t="s">
        <v>74</v>
      </c>
      <c r="D230" s="311">
        <v>25</v>
      </c>
      <c r="E230" s="1075"/>
      <c r="F230" s="1075">
        <f t="shared" si="7"/>
        <v>0</v>
      </c>
      <c r="H230" s="322">
        <f>SUM(G230:G230)</f>
        <v>0</v>
      </c>
    </row>
    <row r="231" spans="1:8" ht="15">
      <c r="A231" s="320"/>
      <c r="B231" s="306" t="s">
        <v>1271</v>
      </c>
      <c r="C231" s="313" t="s">
        <v>74</v>
      </c>
      <c r="D231" s="311">
        <v>20</v>
      </c>
      <c r="E231" s="1075"/>
      <c r="F231" s="1075">
        <f t="shared" si="7"/>
        <v>0</v>
      </c>
      <c r="H231" s="322">
        <f>SUM(G231:G231)</f>
        <v>0</v>
      </c>
    </row>
    <row r="232" spans="1:8" ht="15">
      <c r="A232" s="320"/>
      <c r="B232" s="306" t="s">
        <v>1575</v>
      </c>
      <c r="C232" s="313" t="s">
        <v>74</v>
      </c>
      <c r="D232" s="311">
        <v>25</v>
      </c>
      <c r="E232" s="1075"/>
      <c r="F232" s="1075">
        <f t="shared" si="7"/>
        <v>0</v>
      </c>
      <c r="H232" s="322">
        <f>SUM(G232:G232)</f>
        <v>0</v>
      </c>
    </row>
    <row r="233" spans="1:8" ht="15">
      <c r="A233" s="320"/>
      <c r="B233" s="321"/>
      <c r="C233" s="316"/>
      <c r="D233" s="317"/>
      <c r="E233" s="318"/>
      <c r="F233" s="318"/>
    </row>
    <row r="234" spans="1:8" ht="90">
      <c r="A234" s="305">
        <v>2</v>
      </c>
      <c r="B234" s="306" t="s">
        <v>1272</v>
      </c>
      <c r="C234" s="313"/>
      <c r="D234" s="311"/>
      <c r="E234" s="312"/>
      <c r="F234" s="312"/>
    </row>
    <row r="235" spans="1:8" ht="30">
      <c r="A235" s="305"/>
      <c r="B235" s="306" t="s">
        <v>1273</v>
      </c>
      <c r="C235" s="313" t="s">
        <v>74</v>
      </c>
      <c r="D235" s="311">
        <v>15</v>
      </c>
      <c r="E235" s="1075"/>
      <c r="F235" s="1075">
        <f>D235*E235</f>
        <v>0</v>
      </c>
      <c r="H235" s="322">
        <f>SUM(G235:G235)</f>
        <v>0</v>
      </c>
    </row>
    <row r="236" spans="1:8" ht="15">
      <c r="A236" s="305"/>
      <c r="B236" s="306"/>
      <c r="C236" s="313"/>
      <c r="D236" s="311"/>
      <c r="E236" s="312"/>
      <c r="F236" s="312"/>
    </row>
    <row r="237" spans="1:8" ht="15">
      <c r="A237" s="305">
        <v>3</v>
      </c>
      <c r="B237" s="306" t="s">
        <v>1274</v>
      </c>
      <c r="C237" s="313" t="s">
        <v>1275</v>
      </c>
      <c r="D237" s="311">
        <v>1</v>
      </c>
      <c r="E237" s="1075"/>
      <c r="F237" s="1075">
        <f>D237*E237</f>
        <v>0</v>
      </c>
      <c r="H237" s="322">
        <f>SUM(G237:G237)</f>
        <v>0</v>
      </c>
    </row>
    <row r="238" spans="1:8" ht="15.75">
      <c r="A238" s="305"/>
      <c r="B238" s="333" t="s">
        <v>1276</v>
      </c>
      <c r="C238" s="313"/>
      <c r="D238" s="311"/>
      <c r="E238" s="312"/>
      <c r="F238" s="312">
        <f>SUM(F226:F237)</f>
        <v>0</v>
      </c>
    </row>
    <row r="239" spans="1:8" ht="15.75">
      <c r="A239" s="305"/>
      <c r="B239" s="333"/>
      <c r="C239" s="313"/>
      <c r="D239" s="311"/>
      <c r="E239" s="312"/>
      <c r="F239" s="312"/>
    </row>
    <row r="240" spans="1:8" ht="15.75">
      <c r="A240" s="305"/>
      <c r="B240" s="333"/>
      <c r="C240" s="313"/>
      <c r="D240" s="311"/>
      <c r="E240" s="312"/>
      <c r="F240" s="312"/>
    </row>
    <row r="241" spans="1:6" ht="15.75">
      <c r="A241" s="305"/>
      <c r="B241" s="333"/>
      <c r="C241" s="313"/>
      <c r="D241" s="311"/>
      <c r="E241" s="312"/>
      <c r="F241" s="312"/>
    </row>
    <row r="242" spans="1:6" ht="15.75">
      <c r="A242" s="305"/>
      <c r="B242" s="333"/>
      <c r="C242" s="313"/>
      <c r="D242" s="311"/>
      <c r="E242" s="312"/>
      <c r="F242" s="312"/>
    </row>
    <row r="243" spans="1:6" ht="15.75">
      <c r="A243" s="305"/>
      <c r="B243" s="333"/>
      <c r="C243" s="313"/>
      <c r="D243" s="311"/>
      <c r="E243" s="312"/>
      <c r="F243" s="312"/>
    </row>
    <row r="244" spans="1:6" ht="15.75">
      <c r="A244" s="305"/>
      <c r="B244" s="333"/>
      <c r="C244" s="313"/>
      <c r="D244" s="311"/>
      <c r="E244" s="312"/>
      <c r="F244" s="312"/>
    </row>
    <row r="245" spans="1:6" ht="15.75">
      <c r="A245" s="305"/>
      <c r="B245" s="333"/>
      <c r="C245" s="313"/>
      <c r="D245" s="311"/>
      <c r="E245" s="312"/>
      <c r="F245" s="312"/>
    </row>
    <row r="246" spans="1:6" ht="15.75">
      <c r="A246" s="305"/>
      <c r="B246" s="333"/>
      <c r="C246" s="313"/>
      <c r="D246" s="311"/>
      <c r="E246" s="312"/>
      <c r="F246" s="312"/>
    </row>
    <row r="247" spans="1:6" ht="15.75">
      <c r="A247" s="305"/>
      <c r="B247" s="333"/>
      <c r="C247" s="313"/>
      <c r="D247" s="311"/>
      <c r="E247" s="312"/>
      <c r="F247" s="312"/>
    </row>
    <row r="248" spans="1:6" ht="15.75">
      <c r="A248" s="305"/>
      <c r="B248" s="333"/>
      <c r="C248" s="313"/>
      <c r="D248" s="311"/>
      <c r="E248" s="312"/>
      <c r="F248" s="312"/>
    </row>
    <row r="249" spans="1:6" ht="15.75">
      <c r="A249" s="305"/>
      <c r="B249" s="333"/>
      <c r="C249" s="313"/>
      <c r="D249" s="311"/>
      <c r="E249" s="312"/>
      <c r="F249" s="312"/>
    </row>
    <row r="250" spans="1:6" ht="15.75">
      <c r="A250" s="305"/>
      <c r="B250" s="333"/>
      <c r="C250" s="313"/>
      <c r="D250" s="311"/>
      <c r="E250" s="312"/>
      <c r="F250" s="312"/>
    </row>
    <row r="251" spans="1:6" ht="15.75">
      <c r="A251" s="305"/>
      <c r="B251" s="333"/>
      <c r="C251" s="313"/>
      <c r="D251" s="311"/>
      <c r="E251" s="312"/>
      <c r="F251" s="312"/>
    </row>
    <row r="252" spans="1:6" ht="15.75">
      <c r="A252" s="305"/>
      <c r="B252" s="333"/>
      <c r="C252" s="313"/>
      <c r="D252" s="311"/>
      <c r="E252" s="312"/>
      <c r="F252" s="312"/>
    </row>
    <row r="253" spans="1:6" ht="15">
      <c r="A253" s="320"/>
      <c r="B253" s="321"/>
      <c r="C253" s="316"/>
      <c r="D253" s="317"/>
      <c r="E253" s="318"/>
      <c r="F253" s="318"/>
    </row>
    <row r="254" spans="1:6" ht="15.75">
      <c r="A254" s="308" t="s">
        <v>1277</v>
      </c>
      <c r="B254" s="309" t="s">
        <v>1278</v>
      </c>
      <c r="C254" s="313"/>
      <c r="D254" s="311"/>
      <c r="E254" s="312"/>
      <c r="F254" s="312"/>
    </row>
    <row r="255" spans="1:6" ht="15.75">
      <c r="A255" s="308"/>
      <c r="B255" s="319"/>
      <c r="C255" s="313"/>
      <c r="D255" s="311"/>
      <c r="E255" s="312"/>
      <c r="F255" s="312"/>
    </row>
    <row r="256" spans="1:6" ht="30">
      <c r="A256" s="305"/>
      <c r="B256" s="306" t="s">
        <v>1279</v>
      </c>
      <c r="C256" s="313"/>
      <c r="D256" s="311"/>
      <c r="E256" s="312"/>
      <c r="F256" s="312"/>
    </row>
    <row r="257" spans="1:8" ht="15">
      <c r="A257" s="305"/>
      <c r="B257" s="306"/>
      <c r="C257" s="313"/>
      <c r="D257" s="311"/>
      <c r="E257" s="312"/>
      <c r="F257" s="312"/>
    </row>
    <row r="258" spans="1:8" ht="270.75">
      <c r="A258" s="305">
        <v>1</v>
      </c>
      <c r="B258" s="306" t="s">
        <v>1280</v>
      </c>
      <c r="C258" s="313" t="s">
        <v>1243</v>
      </c>
      <c r="D258" s="311">
        <v>18</v>
      </c>
      <c r="E258" s="1075"/>
      <c r="F258" s="1075">
        <f>D258*E258</f>
        <v>0</v>
      </c>
      <c r="H258" s="322">
        <f>SUM(G258:G258)</f>
        <v>0</v>
      </c>
    </row>
    <row r="259" spans="1:8" ht="15">
      <c r="A259" s="305"/>
      <c r="B259" s="306"/>
      <c r="C259" s="313"/>
      <c r="D259" s="311"/>
      <c r="E259" s="312"/>
      <c r="F259" s="318"/>
    </row>
    <row r="260" spans="1:8" ht="255.75">
      <c r="A260" s="305">
        <v>2</v>
      </c>
      <c r="B260" s="319" t="s">
        <v>1281</v>
      </c>
      <c r="C260" s="313" t="s">
        <v>1243</v>
      </c>
      <c r="D260" s="311">
        <v>3</v>
      </c>
      <c r="E260" s="1075"/>
      <c r="F260" s="1075">
        <f>D260*E260</f>
        <v>0</v>
      </c>
      <c r="H260" s="322">
        <f>SUM(G260:G260)</f>
        <v>0</v>
      </c>
    </row>
    <row r="261" spans="1:8" ht="15">
      <c r="A261" s="320"/>
      <c r="B261" s="321"/>
      <c r="C261" s="316"/>
      <c r="D261" s="317"/>
      <c r="E261" s="318"/>
      <c r="F261" s="318"/>
    </row>
    <row r="262" spans="1:8" ht="241.5">
      <c r="A262" s="305" t="s">
        <v>1282</v>
      </c>
      <c r="B262" s="306" t="s">
        <v>1283</v>
      </c>
      <c r="C262" s="313" t="s">
        <v>1243</v>
      </c>
      <c r="D262" s="311">
        <v>4</v>
      </c>
      <c r="E262" s="1075"/>
      <c r="F262" s="1075">
        <f>D262*E262</f>
        <v>0</v>
      </c>
      <c r="H262" s="322">
        <f>SUM(G262:G262)</f>
        <v>0</v>
      </c>
    </row>
    <row r="263" spans="1:8" ht="15">
      <c r="A263" s="320"/>
      <c r="B263" s="335"/>
      <c r="C263" s="316"/>
      <c r="D263" s="317"/>
      <c r="E263" s="318"/>
      <c r="F263" s="318"/>
    </row>
    <row r="264" spans="1:8" ht="409.5">
      <c r="A264" s="305" t="s">
        <v>1284</v>
      </c>
      <c r="B264" s="336" t="s">
        <v>1576</v>
      </c>
      <c r="C264" s="313" t="s">
        <v>1243</v>
      </c>
      <c r="D264" s="311">
        <v>2</v>
      </c>
      <c r="E264" s="1075"/>
      <c r="F264" s="1075">
        <f>D264*E264</f>
        <v>0</v>
      </c>
      <c r="H264" s="322">
        <f>SUM(G264:G264)</f>
        <v>0</v>
      </c>
    </row>
    <row r="265" spans="1:8" ht="15">
      <c r="A265" s="305"/>
      <c r="B265" s="336"/>
      <c r="C265" s="313"/>
      <c r="D265" s="311"/>
      <c r="E265" s="312"/>
      <c r="F265" s="312"/>
    </row>
    <row r="266" spans="1:8" ht="285.75">
      <c r="A266" s="305" t="s">
        <v>1286</v>
      </c>
      <c r="B266" s="336" t="s">
        <v>1287</v>
      </c>
      <c r="C266" s="313" t="s">
        <v>1243</v>
      </c>
      <c r="D266" s="311">
        <v>2</v>
      </c>
      <c r="E266" s="1075"/>
      <c r="F266" s="1075">
        <f>D266*E266</f>
        <v>0</v>
      </c>
      <c r="H266" s="322">
        <f>SUM(G266:G266)</f>
        <v>0</v>
      </c>
    </row>
    <row r="267" spans="1:8" ht="15">
      <c r="A267" s="320"/>
      <c r="B267" s="335"/>
      <c r="C267" s="316"/>
      <c r="D267" s="317"/>
      <c r="E267" s="318"/>
      <c r="F267" s="318"/>
    </row>
    <row r="268" spans="1:8" ht="90">
      <c r="A268" s="305" t="s">
        <v>1288</v>
      </c>
      <c r="B268" s="306" t="s">
        <v>1289</v>
      </c>
      <c r="C268" s="313" t="s">
        <v>1243</v>
      </c>
      <c r="D268" s="311">
        <v>2</v>
      </c>
      <c r="E268" s="1075"/>
      <c r="F268" s="1075">
        <f>D268*E268</f>
        <v>0</v>
      </c>
      <c r="H268" s="322">
        <f>SUM(G268:G268)</f>
        <v>0</v>
      </c>
    </row>
    <row r="269" spans="1:8" ht="15">
      <c r="A269" s="305"/>
      <c r="B269" s="306"/>
      <c r="C269" s="313"/>
      <c r="D269" s="311"/>
      <c r="E269" s="312"/>
      <c r="F269" s="312"/>
    </row>
    <row r="270" spans="1:8" ht="30">
      <c r="A270" s="305" t="s">
        <v>1290</v>
      </c>
      <c r="B270" s="306" t="s">
        <v>1291</v>
      </c>
      <c r="C270" s="313" t="s">
        <v>1292</v>
      </c>
      <c r="D270" s="311">
        <v>1</v>
      </c>
      <c r="E270" s="1075"/>
      <c r="F270" s="1075">
        <f>D270*E270</f>
        <v>0</v>
      </c>
      <c r="H270" s="322">
        <f>SUM(G270:G270)</f>
        <v>0</v>
      </c>
    </row>
    <row r="271" spans="1:8" ht="15">
      <c r="A271" s="305"/>
      <c r="B271" s="306"/>
      <c r="C271" s="313"/>
      <c r="D271" s="311"/>
      <c r="E271" s="312"/>
      <c r="F271" s="312"/>
    </row>
    <row r="272" spans="1:8" ht="45">
      <c r="A272" s="305" t="s">
        <v>1293</v>
      </c>
      <c r="B272" s="306" t="s">
        <v>1294</v>
      </c>
      <c r="C272" s="313" t="s">
        <v>1292</v>
      </c>
      <c r="D272" s="311">
        <v>1</v>
      </c>
      <c r="E272" s="1075"/>
      <c r="F272" s="1075">
        <f>D272*E272</f>
        <v>0</v>
      </c>
      <c r="H272" s="322">
        <f>SUM(G272:G272)</f>
        <v>0</v>
      </c>
    </row>
    <row r="273" spans="1:8" ht="15.75">
      <c r="A273" s="337"/>
      <c r="B273" s="333" t="s">
        <v>1295</v>
      </c>
      <c r="C273" s="338"/>
      <c r="D273" s="339"/>
      <c r="E273" s="3"/>
      <c r="F273" s="312">
        <f>SUM(F256:F272)</f>
        <v>0</v>
      </c>
    </row>
    <row r="274" spans="1:8" ht="15">
      <c r="A274" s="320"/>
      <c r="B274" s="321"/>
      <c r="C274" s="316"/>
      <c r="D274" s="317"/>
      <c r="E274" s="318"/>
      <c r="F274" s="318"/>
    </row>
    <row r="275" spans="1:8" ht="31.5">
      <c r="A275" s="308" t="s">
        <v>1296</v>
      </c>
      <c r="B275" s="309" t="s">
        <v>1297</v>
      </c>
      <c r="C275" s="313"/>
      <c r="D275" s="311"/>
      <c r="E275" s="312"/>
      <c r="F275" s="312"/>
    </row>
    <row r="276" spans="1:8" ht="15.75">
      <c r="A276" s="308" t="s">
        <v>1298</v>
      </c>
      <c r="B276" s="308" t="s">
        <v>1299</v>
      </c>
      <c r="C276" s="323"/>
      <c r="D276" s="324"/>
      <c r="E276" s="312"/>
      <c r="F276" s="312"/>
    </row>
    <row r="277" spans="1:8" ht="195">
      <c r="A277" s="305" t="s">
        <v>1300</v>
      </c>
      <c r="B277" s="306" t="s">
        <v>1301</v>
      </c>
      <c r="C277" s="313" t="s">
        <v>1243</v>
      </c>
      <c r="D277" s="311">
        <v>24</v>
      </c>
      <c r="E277" s="1075"/>
      <c r="F277" s="1075">
        <f t="shared" ref="F277:F280" si="8">D277*E277</f>
        <v>0</v>
      </c>
    </row>
    <row r="278" spans="1:8" ht="195">
      <c r="A278" s="305" t="s">
        <v>1302</v>
      </c>
      <c r="B278" s="306" t="s">
        <v>1303</v>
      </c>
      <c r="C278" s="313" t="s">
        <v>1243</v>
      </c>
      <c r="D278" s="311">
        <v>4</v>
      </c>
      <c r="E278" s="1075"/>
      <c r="F278" s="1075">
        <f t="shared" si="8"/>
        <v>0</v>
      </c>
      <c r="H278" s="322">
        <f>SUM(G278:G278)</f>
        <v>0</v>
      </c>
    </row>
    <row r="279" spans="1:8" ht="120">
      <c r="A279" s="305" t="s">
        <v>1304</v>
      </c>
      <c r="B279" s="306" t="s">
        <v>1305</v>
      </c>
      <c r="C279" s="313" t="s">
        <v>1306</v>
      </c>
      <c r="D279" s="311">
        <v>35</v>
      </c>
      <c r="E279" s="1075"/>
      <c r="F279" s="1075">
        <f t="shared" si="8"/>
        <v>0</v>
      </c>
      <c r="H279" s="322">
        <f>SUM(G279:G279)</f>
        <v>0</v>
      </c>
    </row>
    <row r="280" spans="1:8" ht="105">
      <c r="A280" s="305" t="s">
        <v>1307</v>
      </c>
      <c r="B280" s="306" t="s">
        <v>1308</v>
      </c>
      <c r="C280" s="313" t="s">
        <v>1306</v>
      </c>
      <c r="D280" s="311">
        <v>60</v>
      </c>
      <c r="E280" s="1075"/>
      <c r="F280" s="1075">
        <f t="shared" si="8"/>
        <v>0</v>
      </c>
    </row>
    <row r="281" spans="1:8" ht="30">
      <c r="A281" s="325" t="s">
        <v>1309</v>
      </c>
      <c r="B281" s="326" t="s">
        <v>1310</v>
      </c>
      <c r="C281" s="327"/>
      <c r="D281" s="328"/>
      <c r="E281" s="329"/>
      <c r="F281" s="329"/>
    </row>
    <row r="282" spans="1:8" ht="15">
      <c r="A282" s="325"/>
      <c r="B282" s="326" t="s">
        <v>1311</v>
      </c>
      <c r="C282" s="327" t="s">
        <v>1243</v>
      </c>
      <c r="D282" s="328">
        <v>1</v>
      </c>
      <c r="E282" s="1075"/>
      <c r="F282" s="1075">
        <f t="shared" ref="F282:F289" si="9">D282*E282</f>
        <v>0</v>
      </c>
      <c r="H282" s="322">
        <f t="shared" ref="H282:H289" si="10">SUM(G282:G282)</f>
        <v>0</v>
      </c>
    </row>
    <row r="283" spans="1:8" ht="15">
      <c r="A283" s="325"/>
      <c r="B283" s="326" t="s">
        <v>1312</v>
      </c>
      <c r="C283" s="327" t="s">
        <v>1243</v>
      </c>
      <c r="D283" s="328">
        <v>3</v>
      </c>
      <c r="E283" s="1075"/>
      <c r="F283" s="1075">
        <f t="shared" si="9"/>
        <v>0</v>
      </c>
      <c r="H283" s="322">
        <f t="shared" si="10"/>
        <v>0</v>
      </c>
    </row>
    <row r="284" spans="1:8" ht="75">
      <c r="A284" s="305"/>
      <c r="B284" s="306" t="s">
        <v>1313</v>
      </c>
      <c r="C284" s="313" t="s">
        <v>1243</v>
      </c>
      <c r="D284" s="311">
        <v>1</v>
      </c>
      <c r="E284" s="1075"/>
      <c r="F284" s="1075">
        <f t="shared" si="9"/>
        <v>0</v>
      </c>
      <c r="H284" s="322">
        <f t="shared" si="10"/>
        <v>0</v>
      </c>
    </row>
    <row r="285" spans="1:8" ht="90">
      <c r="A285" s="305"/>
      <c r="B285" s="306" t="s">
        <v>1618</v>
      </c>
      <c r="C285" s="313" t="s">
        <v>1243</v>
      </c>
      <c r="D285" s="311">
        <v>1</v>
      </c>
      <c r="E285" s="1075"/>
      <c r="F285" s="1075">
        <f t="shared" si="9"/>
        <v>0</v>
      </c>
      <c r="H285" s="322">
        <f t="shared" si="10"/>
        <v>0</v>
      </c>
    </row>
    <row r="286" spans="1:8" ht="75">
      <c r="A286" s="305"/>
      <c r="B286" s="306" t="s">
        <v>1314</v>
      </c>
      <c r="C286" s="313" t="s">
        <v>1243</v>
      </c>
      <c r="D286" s="311">
        <v>2</v>
      </c>
      <c r="E286" s="1075"/>
      <c r="F286" s="1075">
        <f t="shared" si="9"/>
        <v>0</v>
      </c>
      <c r="H286" s="322">
        <f t="shared" si="10"/>
        <v>0</v>
      </c>
    </row>
    <row r="287" spans="1:8" ht="75">
      <c r="A287" s="305"/>
      <c r="B287" s="306" t="s">
        <v>1315</v>
      </c>
      <c r="C287" s="313" t="s">
        <v>1243</v>
      </c>
      <c r="D287" s="311">
        <v>2</v>
      </c>
      <c r="E287" s="1075"/>
      <c r="F287" s="1075">
        <f t="shared" si="9"/>
        <v>0</v>
      </c>
      <c r="H287" s="322">
        <f t="shared" si="10"/>
        <v>0</v>
      </c>
    </row>
    <row r="288" spans="1:8" ht="15">
      <c r="A288" s="305">
        <v>11</v>
      </c>
      <c r="B288" s="306" t="s">
        <v>1274</v>
      </c>
      <c r="C288" s="313" t="s">
        <v>1275</v>
      </c>
      <c r="D288" s="311">
        <v>1</v>
      </c>
      <c r="E288" s="1075"/>
      <c r="F288" s="1075">
        <f t="shared" si="9"/>
        <v>0</v>
      </c>
      <c r="H288" s="322">
        <f t="shared" si="10"/>
        <v>0</v>
      </c>
    </row>
    <row r="289" spans="1:8" ht="45">
      <c r="A289" s="305">
        <v>12</v>
      </c>
      <c r="B289" s="306" t="s">
        <v>1316</v>
      </c>
      <c r="C289" s="313" t="s">
        <v>1275</v>
      </c>
      <c r="D289" s="311">
        <v>1</v>
      </c>
      <c r="E289" s="1075"/>
      <c r="F289" s="1075">
        <f t="shared" si="9"/>
        <v>0</v>
      </c>
      <c r="H289" s="322">
        <f t="shared" si="10"/>
        <v>0</v>
      </c>
    </row>
    <row r="290" spans="1:8" ht="15.75">
      <c r="A290" s="516"/>
      <c r="B290" s="333" t="s">
        <v>1317</v>
      </c>
      <c r="C290" s="313"/>
      <c r="D290" s="289"/>
      <c r="E290" s="318"/>
      <c r="F290" s="318">
        <f>SUM(F277:F289)</f>
        <v>0</v>
      </c>
    </row>
    <row r="291" spans="1:8">
      <c r="A291" s="373"/>
      <c r="B291" s="373"/>
      <c r="C291" s="356"/>
      <c r="D291" s="374"/>
      <c r="E291" s="18"/>
      <c r="F291" s="18"/>
    </row>
    <row r="292" spans="1:8">
      <c r="A292" s="373"/>
      <c r="B292" s="373"/>
      <c r="C292" s="356"/>
      <c r="D292" s="374"/>
      <c r="E292" s="18"/>
      <c r="F292" s="18"/>
    </row>
    <row r="293" spans="1:8" ht="15.75">
      <c r="A293" s="372"/>
      <c r="B293" s="360"/>
      <c r="C293" s="361"/>
      <c r="D293" s="362"/>
      <c r="E293" s="363"/>
      <c r="F293" s="363"/>
    </row>
    <row r="294" spans="1:8" ht="47.25">
      <c r="A294" s="308" t="s">
        <v>1318</v>
      </c>
      <c r="B294" s="309" t="s">
        <v>1319</v>
      </c>
      <c r="C294" s="316"/>
      <c r="D294" s="343"/>
      <c r="E294" s="344"/>
      <c r="F294" s="344"/>
    </row>
    <row r="295" spans="1:8" ht="180">
      <c r="A295" s="325">
        <v>1</v>
      </c>
      <c r="B295" s="326" t="s">
        <v>1320</v>
      </c>
      <c r="C295" s="327" t="s">
        <v>1306</v>
      </c>
      <c r="D295" s="328">
        <v>20</v>
      </c>
      <c r="E295" s="1075"/>
      <c r="F295" s="1075">
        <f t="shared" ref="F295:F301" si="11">D295*E295</f>
        <v>0</v>
      </c>
      <c r="H295" s="322">
        <f t="shared" ref="H295:H301" si="12">SUM(G295:G295)</f>
        <v>0</v>
      </c>
    </row>
    <row r="296" spans="1:8" ht="165">
      <c r="A296" s="325">
        <v>2</v>
      </c>
      <c r="B296" s="326" t="s">
        <v>1321</v>
      </c>
      <c r="C296" s="327" t="s">
        <v>1306</v>
      </c>
      <c r="D296" s="328">
        <v>5</v>
      </c>
      <c r="E296" s="1075"/>
      <c r="F296" s="1075">
        <f t="shared" si="11"/>
        <v>0</v>
      </c>
      <c r="H296" s="322">
        <f t="shared" si="12"/>
        <v>0</v>
      </c>
    </row>
    <row r="297" spans="1:8" ht="105">
      <c r="A297" s="305" t="s">
        <v>1282</v>
      </c>
      <c r="B297" s="306" t="s">
        <v>1322</v>
      </c>
      <c r="C297" s="313" t="s">
        <v>1306</v>
      </c>
      <c r="D297" s="311">
        <v>5</v>
      </c>
      <c r="E297" s="1075"/>
      <c r="F297" s="1075">
        <f t="shared" si="11"/>
        <v>0</v>
      </c>
      <c r="H297" s="322">
        <f t="shared" si="12"/>
        <v>0</v>
      </c>
    </row>
    <row r="298" spans="1:8" ht="105">
      <c r="A298" s="305" t="s">
        <v>1284</v>
      </c>
      <c r="B298" s="306" t="s">
        <v>1578</v>
      </c>
      <c r="C298" s="313" t="s">
        <v>1306</v>
      </c>
      <c r="D298" s="311">
        <v>50</v>
      </c>
      <c r="E298" s="1075"/>
      <c r="F298" s="1075">
        <f t="shared" si="11"/>
        <v>0</v>
      </c>
      <c r="H298" s="322">
        <f t="shared" si="12"/>
        <v>0</v>
      </c>
    </row>
    <row r="299" spans="1:8" ht="60">
      <c r="A299" s="305" t="s">
        <v>1286</v>
      </c>
      <c r="B299" s="306" t="s">
        <v>1324</v>
      </c>
      <c r="C299" s="313" t="s">
        <v>1243</v>
      </c>
      <c r="D299" s="311">
        <v>4</v>
      </c>
      <c r="E299" s="1075"/>
      <c r="F299" s="1075">
        <f t="shared" si="11"/>
        <v>0</v>
      </c>
      <c r="H299" s="322">
        <f t="shared" si="12"/>
        <v>0</v>
      </c>
    </row>
    <row r="300" spans="1:8" ht="45">
      <c r="A300" s="305" t="s">
        <v>1288</v>
      </c>
      <c r="B300" s="306" t="s">
        <v>1325</v>
      </c>
      <c r="C300" s="313" t="s">
        <v>1243</v>
      </c>
      <c r="D300" s="311">
        <v>3</v>
      </c>
      <c r="E300" s="1075"/>
      <c r="F300" s="1075">
        <f t="shared" si="11"/>
        <v>0</v>
      </c>
      <c r="H300" s="322">
        <f t="shared" si="12"/>
        <v>0</v>
      </c>
    </row>
    <row r="301" spans="1:8" ht="75">
      <c r="A301" s="305" t="s">
        <v>1290</v>
      </c>
      <c r="B301" s="306" t="s">
        <v>1326</v>
      </c>
      <c r="C301" s="313" t="s">
        <v>1243</v>
      </c>
      <c r="D301" s="311">
        <v>4</v>
      </c>
      <c r="E301" s="1075"/>
      <c r="F301" s="1075">
        <f t="shared" si="11"/>
        <v>0</v>
      </c>
      <c r="H301" s="322">
        <f t="shared" si="12"/>
        <v>0</v>
      </c>
    </row>
    <row r="302" spans="1:8" ht="15">
      <c r="A302" s="305"/>
      <c r="B302" s="306"/>
      <c r="C302" s="356"/>
      <c r="D302" s="350"/>
      <c r="E302" s="312"/>
      <c r="F302" s="312"/>
    </row>
    <row r="303" spans="1:8" ht="15">
      <c r="A303" s="305" t="s">
        <v>1293</v>
      </c>
      <c r="B303" s="306" t="s">
        <v>1274</v>
      </c>
      <c r="C303" s="313" t="s">
        <v>1275</v>
      </c>
      <c r="D303" s="311">
        <v>1</v>
      </c>
      <c r="E303" s="1075"/>
      <c r="F303" s="1075">
        <f>D303*E303</f>
        <v>0</v>
      </c>
      <c r="H303" s="322">
        <f>SUM(G303:G303)</f>
        <v>0</v>
      </c>
    </row>
    <row r="304" spans="1:8" ht="15">
      <c r="A304" s="305"/>
      <c r="B304" s="306"/>
      <c r="C304" s="356"/>
      <c r="D304" s="357"/>
      <c r="E304" s="312"/>
      <c r="F304" s="312"/>
    </row>
    <row r="305" spans="1:8" ht="45">
      <c r="A305" s="305" t="s">
        <v>1327</v>
      </c>
      <c r="B305" s="306" t="s">
        <v>1316</v>
      </c>
      <c r="C305" s="313" t="s">
        <v>1275</v>
      </c>
      <c r="D305" s="311">
        <v>1</v>
      </c>
      <c r="E305" s="1075"/>
      <c r="F305" s="1075">
        <f>D305*E305</f>
        <v>0</v>
      </c>
      <c r="H305" s="322">
        <f>SUM(G305:G305)</f>
        <v>0</v>
      </c>
    </row>
    <row r="306" spans="1:8" ht="15.75">
      <c r="A306" s="305"/>
      <c r="B306" s="333" t="s">
        <v>1328</v>
      </c>
      <c r="C306" s="352"/>
      <c r="D306" s="353"/>
      <c r="E306" s="312"/>
      <c r="F306" s="312">
        <f>SUM(F295:F305)</f>
        <v>0</v>
      </c>
    </row>
    <row r="307" spans="1:8" ht="15.75">
      <c r="A307" s="354"/>
      <c r="B307" s="355"/>
      <c r="C307" s="356"/>
      <c r="D307" s="357"/>
      <c r="E307" s="358"/>
      <c r="F307" s="358"/>
    </row>
    <row r="308" spans="1:8" ht="15.75">
      <c r="A308" s="354"/>
      <c r="B308" s="355"/>
      <c r="C308" s="356"/>
      <c r="D308" s="357"/>
      <c r="E308" s="358"/>
      <c r="F308" s="358"/>
    </row>
    <row r="309" spans="1:8" ht="15.75">
      <c r="A309" s="359"/>
      <c r="B309" s="360"/>
      <c r="C309" s="361"/>
      <c r="D309" s="362"/>
      <c r="E309" s="363"/>
      <c r="F309" s="364"/>
    </row>
    <row r="310" spans="1:8" ht="47.25">
      <c r="A310" s="308" t="s">
        <v>1329</v>
      </c>
      <c r="B310" s="319" t="s">
        <v>1330</v>
      </c>
      <c r="C310" s="323"/>
      <c r="D310" s="324"/>
      <c r="E310" s="290"/>
      <c r="F310" s="312"/>
    </row>
    <row r="311" spans="1:8" ht="15.75">
      <c r="A311" s="308"/>
      <c r="B311" s="319"/>
      <c r="C311" s="323"/>
      <c r="D311" s="324"/>
      <c r="E311" s="290"/>
      <c r="F311" s="312"/>
    </row>
    <row r="312" spans="1:8" ht="195">
      <c r="A312" s="305">
        <v>1</v>
      </c>
      <c r="B312" s="306" t="s">
        <v>1331</v>
      </c>
      <c r="C312" s="313" t="s">
        <v>1243</v>
      </c>
      <c r="D312" s="311">
        <v>1</v>
      </c>
      <c r="E312" s="1075"/>
      <c r="F312" s="1075">
        <f t="shared" ref="F312:F315" si="13">D312*E312</f>
        <v>0</v>
      </c>
      <c r="H312" s="322">
        <f>SUM(G312:G312)</f>
        <v>0</v>
      </c>
    </row>
    <row r="313" spans="1:8" ht="120">
      <c r="A313" s="305">
        <v>2</v>
      </c>
      <c r="B313" s="306" t="s">
        <v>1332</v>
      </c>
      <c r="C313" s="313" t="s">
        <v>1243</v>
      </c>
      <c r="D313" s="311">
        <v>4</v>
      </c>
      <c r="E313" s="1075"/>
      <c r="F313" s="1075">
        <f t="shared" si="13"/>
        <v>0</v>
      </c>
      <c r="H313" s="322">
        <f>SUM(G313:G313)</f>
        <v>0</v>
      </c>
    </row>
    <row r="314" spans="1:8" ht="45">
      <c r="A314" s="305">
        <v>3</v>
      </c>
      <c r="B314" s="306" t="s">
        <v>1333</v>
      </c>
      <c r="C314" s="313" t="s">
        <v>1243</v>
      </c>
      <c r="D314" s="311">
        <v>2</v>
      </c>
      <c r="E314" s="1075"/>
      <c r="F314" s="1075">
        <f t="shared" si="13"/>
        <v>0</v>
      </c>
      <c r="H314" s="322">
        <f>SUM(G314:G314)</f>
        <v>0</v>
      </c>
    </row>
    <row r="315" spans="1:8" ht="105">
      <c r="A315" s="305">
        <v>4</v>
      </c>
      <c r="B315" s="306" t="s">
        <v>1334</v>
      </c>
      <c r="C315" s="313" t="s">
        <v>1306</v>
      </c>
      <c r="D315" s="311">
        <v>5</v>
      </c>
      <c r="E315" s="1075"/>
      <c r="F315" s="1075">
        <f t="shared" si="13"/>
        <v>0</v>
      </c>
      <c r="H315" s="322">
        <f>SUM(G315:G315)</f>
        <v>0</v>
      </c>
    </row>
    <row r="316" spans="1:8" ht="15">
      <c r="A316" s="320"/>
      <c r="B316" s="321"/>
      <c r="C316" s="313"/>
      <c r="D316" s="289"/>
      <c r="E316" s="318"/>
      <c r="F316" s="318"/>
    </row>
    <row r="317" spans="1:8" ht="96">
      <c r="A317" s="305">
        <v>5</v>
      </c>
      <c r="B317" s="306" t="s">
        <v>1335</v>
      </c>
      <c r="C317" s="313" t="s">
        <v>1243</v>
      </c>
      <c r="D317" s="311">
        <v>10</v>
      </c>
      <c r="E317" s="1075"/>
      <c r="F317" s="1075">
        <f>D317*E317</f>
        <v>0</v>
      </c>
      <c r="H317" s="322">
        <f>SUM(G317:G317)</f>
        <v>0</v>
      </c>
    </row>
    <row r="318" spans="1:8" ht="15">
      <c r="A318" s="305"/>
      <c r="B318" s="306"/>
      <c r="C318" s="313"/>
      <c r="D318" s="289"/>
      <c r="E318" s="312"/>
      <c r="F318" s="312"/>
    </row>
    <row r="319" spans="1:8" ht="15">
      <c r="A319" s="305">
        <v>6</v>
      </c>
      <c r="B319" s="306" t="s">
        <v>1336</v>
      </c>
      <c r="C319" s="313" t="s">
        <v>1243</v>
      </c>
      <c r="D319" s="311">
        <v>1</v>
      </c>
      <c r="E319" s="1075"/>
      <c r="F319" s="1075">
        <f>D319*E319</f>
        <v>0</v>
      </c>
      <c r="H319" s="322">
        <f>SUM(G319:G319)</f>
        <v>0</v>
      </c>
    </row>
    <row r="320" spans="1:8" ht="15">
      <c r="A320" s="305"/>
      <c r="B320" s="306"/>
      <c r="C320" s="313"/>
      <c r="D320" s="311"/>
      <c r="E320" s="312"/>
      <c r="F320" s="312"/>
    </row>
    <row r="321" spans="1:8" ht="30">
      <c r="A321" s="305">
        <v>7</v>
      </c>
      <c r="B321" s="306" t="s">
        <v>1337</v>
      </c>
      <c r="C321" s="313" t="s">
        <v>1338</v>
      </c>
      <c r="D321" s="311">
        <v>1</v>
      </c>
      <c r="E321" s="1075"/>
      <c r="F321" s="1075">
        <f>D321*E321</f>
        <v>0</v>
      </c>
      <c r="H321" s="322">
        <f>SUM(G321:G321)</f>
        <v>0</v>
      </c>
    </row>
    <row r="322" spans="1:8" ht="15">
      <c r="A322" s="337"/>
      <c r="B322" s="306"/>
      <c r="C322" s="313"/>
      <c r="D322" s="311"/>
      <c r="E322" s="312"/>
      <c r="F322" s="312"/>
    </row>
    <row r="323" spans="1:8" ht="30">
      <c r="A323" s="305">
        <v>8</v>
      </c>
      <c r="B323" s="306" t="s">
        <v>1339</v>
      </c>
      <c r="C323" s="313" t="s">
        <v>1338</v>
      </c>
      <c r="D323" s="311">
        <v>1</v>
      </c>
      <c r="E323" s="1075"/>
      <c r="F323" s="1075">
        <f>D323*E323</f>
        <v>0</v>
      </c>
      <c r="H323" s="322">
        <f>SUM(G323:G323)</f>
        <v>0</v>
      </c>
    </row>
    <row r="324" spans="1:8" ht="15.75">
      <c r="A324" s="337"/>
      <c r="B324" s="333" t="s">
        <v>1340</v>
      </c>
      <c r="C324" s="313"/>
      <c r="D324" s="311"/>
      <c r="E324" s="312"/>
      <c r="F324" s="312">
        <f>SUM(F312:F323)</f>
        <v>0</v>
      </c>
    </row>
    <row r="325" spans="1:8" ht="15.75">
      <c r="A325" s="365"/>
      <c r="B325" s="355"/>
      <c r="C325" s="517"/>
      <c r="D325" s="518"/>
      <c r="E325" s="358"/>
      <c r="F325" s="358"/>
    </row>
    <row r="326" spans="1:8" ht="15.75">
      <c r="A326" s="365"/>
      <c r="B326" s="366"/>
      <c r="C326" s="361"/>
      <c r="D326" s="362"/>
      <c r="E326" s="363"/>
      <c r="F326" s="363"/>
    </row>
    <row r="327" spans="1:8" ht="15.75">
      <c r="A327" s="308" t="s">
        <v>1341</v>
      </c>
      <c r="B327" s="308" t="s">
        <v>1342</v>
      </c>
      <c r="C327" s="313"/>
      <c r="D327" s="311"/>
      <c r="E327" s="312"/>
      <c r="F327" s="312"/>
    </row>
    <row r="328" spans="1:8" ht="90">
      <c r="A328" s="519"/>
      <c r="B328" s="306" t="s">
        <v>1343</v>
      </c>
      <c r="C328" s="313"/>
      <c r="D328" s="311"/>
      <c r="E328" s="312"/>
      <c r="F328" s="312"/>
    </row>
    <row r="329" spans="1:8" ht="90">
      <c r="A329" s="305">
        <v>1</v>
      </c>
      <c r="B329" s="306" t="s">
        <v>1344</v>
      </c>
      <c r="C329" s="313" t="s">
        <v>1243</v>
      </c>
      <c r="D329" s="311">
        <v>4</v>
      </c>
      <c r="E329" s="1075"/>
      <c r="F329" s="1075">
        <f t="shared" ref="F329:F331" si="14">D329*E329</f>
        <v>0</v>
      </c>
    </row>
    <row r="330" spans="1:8" ht="60">
      <c r="A330" s="305">
        <v>2</v>
      </c>
      <c r="B330" s="306" t="s">
        <v>1345</v>
      </c>
      <c r="C330" s="313" t="s">
        <v>74</v>
      </c>
      <c r="D330" s="311">
        <v>90</v>
      </c>
      <c r="E330" s="1075"/>
      <c r="F330" s="1075">
        <f t="shared" si="14"/>
        <v>0</v>
      </c>
    </row>
    <row r="331" spans="1:8" ht="180.75">
      <c r="A331" s="305" t="s">
        <v>1282</v>
      </c>
      <c r="B331" s="306" t="s">
        <v>1346</v>
      </c>
      <c r="C331" s="313" t="s">
        <v>1243</v>
      </c>
      <c r="D331" s="311">
        <v>4</v>
      </c>
      <c r="E331" s="1075"/>
      <c r="F331" s="1075">
        <f t="shared" si="14"/>
        <v>0</v>
      </c>
    </row>
    <row r="332" spans="1:8" ht="30">
      <c r="A332" s="305" t="s">
        <v>1284</v>
      </c>
      <c r="B332" s="306" t="s">
        <v>1347</v>
      </c>
      <c r="C332" s="316"/>
      <c r="D332" s="317"/>
      <c r="E332" s="318"/>
      <c r="F332" s="318"/>
    </row>
    <row r="333" spans="1:8" ht="409.5">
      <c r="A333" s="305" t="s">
        <v>1286</v>
      </c>
      <c r="B333" s="306" t="s">
        <v>1619</v>
      </c>
      <c r="C333" s="313" t="s">
        <v>1243</v>
      </c>
      <c r="D333" s="311">
        <v>4</v>
      </c>
      <c r="E333" s="1075"/>
      <c r="F333" s="1075">
        <f>D333*E333</f>
        <v>0</v>
      </c>
    </row>
    <row r="334" spans="1:8" ht="225">
      <c r="A334" s="305" t="s">
        <v>1288</v>
      </c>
      <c r="B334" s="306" t="s">
        <v>1349</v>
      </c>
      <c r="C334" s="313"/>
      <c r="D334" s="311"/>
      <c r="E334" s="312"/>
      <c r="F334" s="312"/>
    </row>
    <row r="335" spans="1:8" ht="15">
      <c r="A335" s="305"/>
      <c r="B335" s="306" t="s">
        <v>1350</v>
      </c>
      <c r="C335" s="313" t="s">
        <v>335</v>
      </c>
      <c r="D335" s="311">
        <v>110</v>
      </c>
      <c r="E335" s="1075"/>
      <c r="F335" s="1075">
        <f t="shared" ref="F335:F336" si="15">D335*E335</f>
        <v>0</v>
      </c>
      <c r="H335" s="322">
        <f>SUM(G335:G335)</f>
        <v>0</v>
      </c>
    </row>
    <row r="336" spans="1:8" ht="15">
      <c r="A336" s="305"/>
      <c r="B336" s="306" t="s">
        <v>1351</v>
      </c>
      <c r="C336" s="313" t="s">
        <v>1352</v>
      </c>
      <c r="D336" s="311">
        <v>25</v>
      </c>
      <c r="E336" s="1075"/>
      <c r="F336" s="1075">
        <f t="shared" si="15"/>
        <v>0</v>
      </c>
      <c r="H336" s="322">
        <f>SUM(G336:G336)</f>
        <v>0</v>
      </c>
    </row>
    <row r="337" spans="1:8" ht="15">
      <c r="A337" s="320"/>
      <c r="B337" s="321"/>
      <c r="C337" s="316"/>
      <c r="D337" s="317"/>
      <c r="E337" s="318"/>
      <c r="F337" s="318"/>
    </row>
    <row r="338" spans="1:8" ht="45">
      <c r="A338" s="305">
        <v>7</v>
      </c>
      <c r="B338" s="306" t="s">
        <v>1353</v>
      </c>
      <c r="C338" s="313"/>
      <c r="D338" s="311"/>
      <c r="E338" s="318"/>
      <c r="F338" s="318"/>
    </row>
    <row r="339" spans="1:8" ht="30">
      <c r="A339" s="320"/>
      <c r="B339" s="306" t="s">
        <v>1354</v>
      </c>
      <c r="C339" s="313" t="s">
        <v>1243</v>
      </c>
      <c r="D339" s="311">
        <v>100</v>
      </c>
      <c r="E339" s="1075"/>
      <c r="F339" s="1075">
        <f t="shared" ref="F339:F340" si="16">D339*E339</f>
        <v>0</v>
      </c>
      <c r="H339" s="322">
        <f>SUM(G339:G339)</f>
        <v>0</v>
      </c>
    </row>
    <row r="340" spans="1:8" ht="15">
      <c r="A340" s="320"/>
      <c r="B340" s="306" t="s">
        <v>1355</v>
      </c>
      <c r="C340" s="313" t="s">
        <v>1306</v>
      </c>
      <c r="D340" s="311">
        <v>100</v>
      </c>
      <c r="E340" s="1075"/>
      <c r="F340" s="1075">
        <f t="shared" si="16"/>
        <v>0</v>
      </c>
      <c r="H340" s="322">
        <f>SUM(G340:G340)</f>
        <v>0</v>
      </c>
    </row>
    <row r="341" spans="1:8" ht="15">
      <c r="A341" s="320"/>
      <c r="B341" s="321"/>
      <c r="C341" s="316"/>
      <c r="D341" s="317"/>
      <c r="E341" s="318"/>
      <c r="F341" s="318"/>
    </row>
    <row r="342" spans="1:8" ht="30">
      <c r="A342" s="305">
        <v>9</v>
      </c>
      <c r="B342" s="306" t="s">
        <v>1356</v>
      </c>
      <c r="C342" s="313" t="s">
        <v>1275</v>
      </c>
      <c r="D342" s="311">
        <v>1</v>
      </c>
      <c r="E342" s="1075"/>
      <c r="F342" s="1075">
        <f>D342*E342</f>
        <v>0</v>
      </c>
      <c r="H342" s="322">
        <f>SUM(G342:G342)</f>
        <v>0</v>
      </c>
    </row>
    <row r="343" spans="1:8" ht="15">
      <c r="A343" s="305"/>
      <c r="B343" s="306"/>
      <c r="C343" s="313"/>
      <c r="D343" s="311"/>
      <c r="E343" s="312"/>
      <c r="F343" s="312"/>
    </row>
    <row r="344" spans="1:8" ht="45">
      <c r="A344" s="305">
        <v>10</v>
      </c>
      <c r="B344" s="306" t="s">
        <v>1316</v>
      </c>
      <c r="C344" s="313" t="s">
        <v>1275</v>
      </c>
      <c r="D344" s="311">
        <v>1</v>
      </c>
      <c r="E344" s="1075"/>
      <c r="F344" s="1075">
        <f>D344*E344</f>
        <v>0</v>
      </c>
      <c r="H344" s="322">
        <f>SUM(G344:G344)</f>
        <v>0</v>
      </c>
    </row>
    <row r="345" spans="1:8" ht="60">
      <c r="A345" s="337"/>
      <c r="B345" s="306" t="s">
        <v>1357</v>
      </c>
      <c r="C345" s="313"/>
      <c r="D345" s="311"/>
      <c r="E345" s="312"/>
      <c r="F345" s="312"/>
    </row>
    <row r="346" spans="1:8" ht="15.75">
      <c r="A346" s="305"/>
      <c r="B346" s="333" t="s">
        <v>1358</v>
      </c>
      <c r="C346" s="313"/>
      <c r="D346" s="289"/>
      <c r="E346" s="312"/>
      <c r="F346" s="312">
        <f>SUM(F328:F345)</f>
        <v>0</v>
      </c>
    </row>
    <row r="347" spans="1:8" ht="15.75">
      <c r="A347" s="354"/>
      <c r="B347" s="355"/>
      <c r="C347" s="517"/>
      <c r="D347" s="520"/>
      <c r="E347" s="358"/>
      <c r="F347" s="358"/>
    </row>
    <row r="348" spans="1:8" ht="15.75">
      <c r="A348" s="354"/>
      <c r="B348" s="355"/>
      <c r="C348" s="517"/>
      <c r="D348" s="520"/>
      <c r="E348" s="358"/>
      <c r="F348" s="358"/>
    </row>
    <row r="349" spans="1:8" ht="15.75">
      <c r="A349" s="354"/>
      <c r="B349" s="355"/>
      <c r="C349" s="517"/>
      <c r="D349" s="520"/>
      <c r="E349" s="358"/>
      <c r="F349" s="358"/>
    </row>
    <row r="350" spans="1:8" ht="15.75">
      <c r="A350" s="354"/>
      <c r="B350" s="355"/>
      <c r="C350" s="517"/>
      <c r="D350" s="520"/>
      <c r="E350" s="358"/>
      <c r="F350" s="358"/>
    </row>
    <row r="351" spans="1:8" ht="15.75">
      <c r="A351" s="365"/>
      <c r="B351" s="366"/>
      <c r="C351" s="361"/>
      <c r="D351" s="362"/>
      <c r="E351" s="363"/>
      <c r="F351" s="363"/>
    </row>
    <row r="352" spans="1:8" ht="15.75">
      <c r="A352" s="368"/>
      <c r="B352" s="366"/>
      <c r="C352" s="361"/>
      <c r="D352" s="369"/>
      <c r="E352" s="370"/>
      <c r="F352" s="370"/>
    </row>
    <row r="353" spans="1:8" ht="15.75">
      <c r="A353" s="308" t="s">
        <v>1359</v>
      </c>
      <c r="B353" s="521" t="s">
        <v>1360</v>
      </c>
      <c r="C353" s="313"/>
      <c r="D353" s="311"/>
      <c r="E353" s="312"/>
      <c r="F353" s="312"/>
    </row>
    <row r="354" spans="1:8" ht="15.75">
      <c r="A354" s="308"/>
      <c r="B354" s="305"/>
      <c r="C354" s="313"/>
      <c r="D354" s="311"/>
      <c r="E354" s="312"/>
      <c r="F354" s="312"/>
    </row>
    <row r="355" spans="1:8" ht="45">
      <c r="A355" s="305">
        <v>1</v>
      </c>
      <c r="B355" s="306" t="s">
        <v>1361</v>
      </c>
      <c r="C355" s="1189" t="s">
        <v>74</v>
      </c>
      <c r="D355" s="311">
        <v>1</v>
      </c>
      <c r="E355" s="1075"/>
      <c r="F355" s="1075">
        <f>D355*E355</f>
        <v>0</v>
      </c>
    </row>
    <row r="356" spans="1:8" ht="15">
      <c r="A356" s="305"/>
      <c r="B356" s="305"/>
      <c r="C356" s="1189"/>
      <c r="D356" s="311"/>
      <c r="E356" s="1192"/>
      <c r="F356" s="312"/>
    </row>
    <row r="357" spans="1:8" ht="90">
      <c r="A357" s="305">
        <v>2</v>
      </c>
      <c r="B357" s="306" t="s">
        <v>1362</v>
      </c>
      <c r="C357" s="1189" t="s">
        <v>1243</v>
      </c>
      <c r="D357" s="311">
        <v>1</v>
      </c>
      <c r="E357" s="1075"/>
      <c r="F357" s="1075">
        <f>D357*E357</f>
        <v>0</v>
      </c>
      <c r="H357" s="322">
        <f>SUM(G357:G357)</f>
        <v>0</v>
      </c>
    </row>
    <row r="358" spans="1:8" ht="15">
      <c r="A358" s="305"/>
      <c r="B358" s="305"/>
      <c r="C358" s="1189"/>
      <c r="D358" s="311"/>
      <c r="E358" s="1192"/>
      <c r="F358" s="312"/>
    </row>
    <row r="359" spans="1:8" ht="75">
      <c r="A359" s="305">
        <v>3</v>
      </c>
      <c r="B359" s="306" t="s">
        <v>1363</v>
      </c>
      <c r="C359" s="1189" t="s">
        <v>1243</v>
      </c>
      <c r="D359" s="311">
        <v>1</v>
      </c>
      <c r="E359" s="1075"/>
      <c r="F359" s="1075">
        <f>D359*E359</f>
        <v>0</v>
      </c>
      <c r="H359" s="322">
        <f>SUM(G359:G359)</f>
        <v>0</v>
      </c>
    </row>
    <row r="360" spans="1:8" ht="15">
      <c r="A360" s="305"/>
      <c r="B360" s="305"/>
      <c r="C360" s="1189"/>
      <c r="D360" s="1191"/>
      <c r="E360" s="1192"/>
      <c r="F360" s="312"/>
    </row>
    <row r="361" spans="1:8" ht="75">
      <c r="A361" s="305">
        <v>4</v>
      </c>
      <c r="B361" s="306" t="s">
        <v>1364</v>
      </c>
      <c r="C361" s="1189" t="s">
        <v>1243</v>
      </c>
      <c r="D361" s="311">
        <v>1</v>
      </c>
      <c r="E361" s="1075"/>
      <c r="F361" s="1075">
        <f>D361*E361</f>
        <v>0</v>
      </c>
      <c r="H361" s="322">
        <f>SUM(G361:G361)</f>
        <v>0</v>
      </c>
    </row>
    <row r="362" spans="1:8" ht="15.75">
      <c r="A362" s="337"/>
      <c r="B362" s="371" t="s">
        <v>1365</v>
      </c>
      <c r="C362" s="1189"/>
      <c r="D362" s="1191"/>
      <c r="E362" s="1192"/>
      <c r="F362" s="312">
        <f>SUM(F355:F361)</f>
        <v>0</v>
      </c>
    </row>
    <row r="363" spans="1:8" ht="15.75">
      <c r="A363" s="372"/>
      <c r="B363" s="373"/>
      <c r="C363" s="356"/>
      <c r="D363" s="374"/>
      <c r="E363" s="18"/>
      <c r="F363" s="18"/>
    </row>
    <row r="364" spans="1:8" ht="15.75">
      <c r="A364" s="372"/>
      <c r="B364" s="360"/>
      <c r="C364" s="375"/>
      <c r="D364" s="376"/>
      <c r="E364" s="377"/>
      <c r="F364" s="363"/>
    </row>
    <row r="365" spans="1:8">
      <c r="A365" s="368"/>
      <c r="B365" s="360"/>
      <c r="C365" s="361"/>
      <c r="D365" s="369"/>
      <c r="E365" s="370"/>
      <c r="F365" s="370"/>
    </row>
    <row r="366" spans="1:8">
      <c r="A366" s="368"/>
      <c r="B366" s="360"/>
      <c r="C366" s="361"/>
      <c r="D366" s="369"/>
      <c r="E366" s="370"/>
      <c r="F366" s="370"/>
    </row>
    <row r="367" spans="1:8">
      <c r="A367" s="368"/>
      <c r="B367" s="360"/>
      <c r="C367" s="361"/>
      <c r="D367" s="369"/>
      <c r="E367" s="370"/>
      <c r="F367" s="370"/>
    </row>
    <row r="368" spans="1:8">
      <c r="A368" s="368"/>
      <c r="B368" s="360"/>
      <c r="C368" s="361"/>
      <c r="D368" s="369"/>
      <c r="E368" s="370"/>
      <c r="F368" s="370"/>
    </row>
    <row r="369" spans="1:6">
      <c r="A369" s="368"/>
      <c r="B369" s="360"/>
      <c r="C369" s="361"/>
      <c r="D369" s="369"/>
      <c r="E369" s="370"/>
      <c r="F369" s="370"/>
    </row>
    <row r="370" spans="1:6">
      <c r="A370" s="368"/>
      <c r="B370" s="360"/>
      <c r="C370" s="361"/>
      <c r="D370" s="369"/>
      <c r="E370" s="370"/>
      <c r="F370" s="370"/>
    </row>
    <row r="371" spans="1:6">
      <c r="A371" s="368"/>
      <c r="B371" s="360"/>
      <c r="C371" s="361"/>
      <c r="D371" s="369"/>
      <c r="E371" s="370"/>
      <c r="F371" s="370"/>
    </row>
    <row r="372" spans="1:6">
      <c r="A372" s="368"/>
      <c r="B372" s="360"/>
      <c r="C372" s="361"/>
      <c r="D372" s="369"/>
      <c r="E372" s="370"/>
      <c r="F372" s="370"/>
    </row>
    <row r="373" spans="1:6">
      <c r="A373" s="368"/>
      <c r="B373" s="360"/>
      <c r="C373" s="361"/>
      <c r="D373" s="369"/>
      <c r="E373" s="370"/>
      <c r="F373" s="370"/>
    </row>
    <row r="374" spans="1:6">
      <c r="A374" s="368"/>
      <c r="B374" s="360"/>
      <c r="C374" s="361"/>
      <c r="D374" s="369"/>
      <c r="E374" s="370"/>
      <c r="F374" s="370"/>
    </row>
    <row r="375" spans="1:6">
      <c r="A375" s="368"/>
      <c r="B375" s="360"/>
      <c r="C375" s="361"/>
      <c r="D375" s="369"/>
      <c r="E375" s="370"/>
      <c r="F375" s="370"/>
    </row>
    <row r="376" spans="1:6">
      <c r="A376" s="368"/>
      <c r="B376" s="360"/>
      <c r="C376" s="361"/>
      <c r="D376" s="369"/>
      <c r="E376" s="370"/>
      <c r="F376" s="370"/>
    </row>
    <row r="377" spans="1:6">
      <c r="A377" s="368"/>
      <c r="B377" s="360"/>
      <c r="C377" s="361"/>
      <c r="D377" s="369"/>
      <c r="E377" s="370"/>
      <c r="F377" s="370"/>
    </row>
    <row r="378" spans="1:6">
      <c r="A378" s="368"/>
      <c r="B378" s="360"/>
      <c r="C378" s="361"/>
      <c r="D378" s="369"/>
      <c r="E378" s="370"/>
      <c r="F378" s="370"/>
    </row>
    <row r="379" spans="1:6">
      <c r="A379" s="368"/>
      <c r="B379" s="360"/>
      <c r="C379" s="361"/>
      <c r="D379" s="369"/>
      <c r="E379" s="370"/>
      <c r="F379" s="370"/>
    </row>
    <row r="380" spans="1:6">
      <c r="A380" s="368"/>
      <c r="B380" s="360"/>
      <c r="C380" s="361"/>
      <c r="D380" s="369"/>
      <c r="E380" s="370"/>
      <c r="F380" s="370"/>
    </row>
    <row r="381" spans="1:6">
      <c r="A381" s="368"/>
      <c r="B381" s="360"/>
      <c r="C381" s="361"/>
      <c r="D381" s="369"/>
      <c r="E381" s="370"/>
      <c r="F381" s="370"/>
    </row>
    <row r="382" spans="1:6">
      <c r="A382" s="368"/>
      <c r="B382" s="360"/>
      <c r="C382" s="361"/>
      <c r="D382" s="369"/>
      <c r="E382" s="370"/>
      <c r="F382" s="370"/>
    </row>
    <row r="383" spans="1:6">
      <c r="A383" s="368"/>
      <c r="B383" s="360"/>
      <c r="C383" s="361"/>
      <c r="D383" s="369"/>
      <c r="E383" s="370"/>
      <c r="F383" s="370"/>
    </row>
    <row r="384" spans="1:6">
      <c r="A384" s="368"/>
      <c r="B384" s="360"/>
      <c r="C384" s="361"/>
      <c r="D384" s="369"/>
      <c r="E384" s="370"/>
      <c r="F384" s="370"/>
    </row>
    <row r="385" spans="1:8">
      <c r="A385" s="368"/>
      <c r="B385" s="360"/>
      <c r="C385" s="361"/>
      <c r="D385" s="369"/>
      <c r="E385" s="370"/>
      <c r="F385" s="370"/>
    </row>
    <row r="386" spans="1:8">
      <c r="A386" s="368"/>
      <c r="B386" s="360"/>
      <c r="C386" s="361"/>
      <c r="D386" s="369"/>
      <c r="E386" s="370"/>
      <c r="F386" s="370"/>
    </row>
    <row r="387" spans="1:8">
      <c r="A387" s="368"/>
      <c r="B387" s="360"/>
      <c r="C387" s="361"/>
      <c r="D387" s="369"/>
      <c r="E387" s="370"/>
      <c r="F387" s="370"/>
    </row>
    <row r="388" spans="1:8">
      <c r="A388" s="368"/>
      <c r="B388" s="360"/>
      <c r="C388" s="361"/>
      <c r="D388" s="369"/>
      <c r="E388" s="370"/>
      <c r="F388" s="370"/>
    </row>
    <row r="389" spans="1:8">
      <c r="A389" s="368"/>
      <c r="B389" s="360"/>
      <c r="C389" s="361"/>
      <c r="D389" s="369"/>
      <c r="E389" s="370"/>
      <c r="F389" s="370"/>
    </row>
    <row r="390" spans="1:8">
      <c r="A390" s="368"/>
      <c r="B390" s="360"/>
      <c r="C390" s="361"/>
      <c r="D390" s="369"/>
      <c r="E390" s="370"/>
      <c r="F390" s="370"/>
    </row>
    <row r="391" spans="1:8" ht="31.5">
      <c r="A391" s="308" t="s">
        <v>1366</v>
      </c>
      <c r="B391" s="319" t="s">
        <v>1367</v>
      </c>
      <c r="C391" s="313"/>
      <c r="D391" s="289"/>
      <c r="E391" s="286"/>
      <c r="F391" s="286"/>
    </row>
    <row r="392" spans="1:8" ht="15.75">
      <c r="A392" s="308"/>
      <c r="B392" s="319"/>
      <c r="C392" s="1189"/>
      <c r="D392" s="1191"/>
      <c r="E392" s="312"/>
      <c r="F392" s="312"/>
    </row>
    <row r="393" spans="1:8" ht="15.75">
      <c r="A393" s="694"/>
      <c r="B393" s="319" t="s">
        <v>1368</v>
      </c>
      <c r="C393" s="1189"/>
      <c r="D393" s="1191"/>
      <c r="E393" s="312"/>
      <c r="F393" s="312"/>
    </row>
    <row r="394" spans="1:8" ht="240">
      <c r="A394" s="337" t="s">
        <v>1369</v>
      </c>
      <c r="B394" s="306" t="s">
        <v>1370</v>
      </c>
      <c r="C394" s="1189" t="s">
        <v>1243</v>
      </c>
      <c r="D394" s="1191">
        <v>4</v>
      </c>
      <c r="E394" s="1075"/>
      <c r="F394" s="1075">
        <f>D394*E394</f>
        <v>0</v>
      </c>
      <c r="H394" s="322">
        <f>SUM(G394:G394)</f>
        <v>0</v>
      </c>
    </row>
    <row r="395" spans="1:8" ht="15">
      <c r="A395" s="305"/>
      <c r="B395" s="306"/>
      <c r="C395" s="1189"/>
      <c r="D395" s="1191"/>
      <c r="E395" s="312"/>
      <c r="F395" s="1192"/>
    </row>
    <row r="396" spans="1:8" ht="15">
      <c r="A396" s="305"/>
      <c r="B396" s="306"/>
      <c r="C396" s="1189"/>
      <c r="D396" s="1191"/>
      <c r="E396" s="312"/>
      <c r="F396" s="1192"/>
    </row>
    <row r="397" spans="1:8" ht="30">
      <c r="A397" s="305" t="s">
        <v>1371</v>
      </c>
      <c r="B397" s="306" t="s">
        <v>1372</v>
      </c>
      <c r="C397" s="1189" t="s">
        <v>1243</v>
      </c>
      <c r="D397" s="1191">
        <v>4</v>
      </c>
      <c r="E397" s="1075"/>
      <c r="F397" s="1075">
        <f>D397*E397</f>
        <v>0</v>
      </c>
      <c r="H397" s="322">
        <f>SUM(G397:G397)</f>
        <v>0</v>
      </c>
    </row>
    <row r="398" spans="1:8" ht="15">
      <c r="A398" s="305"/>
      <c r="B398" s="306"/>
      <c r="C398" s="1189"/>
      <c r="D398" s="1191"/>
      <c r="E398" s="312"/>
      <c r="F398" s="1192"/>
    </row>
    <row r="399" spans="1:8" ht="30">
      <c r="A399" s="305" t="s">
        <v>1282</v>
      </c>
      <c r="B399" s="306" t="s">
        <v>1373</v>
      </c>
      <c r="C399" s="1189" t="s">
        <v>1243</v>
      </c>
      <c r="D399" s="1191">
        <v>4</v>
      </c>
      <c r="E399" s="1075"/>
      <c r="F399" s="1075">
        <f>D399*E399</f>
        <v>0</v>
      </c>
      <c r="H399" s="322">
        <f>SUM(G399:G399)</f>
        <v>0</v>
      </c>
    </row>
    <row r="400" spans="1:8" ht="15">
      <c r="A400" s="305"/>
      <c r="B400" s="306"/>
      <c r="C400" s="1189"/>
      <c r="D400" s="1191"/>
      <c r="E400" s="1192"/>
      <c r="F400" s="1192"/>
    </row>
    <row r="401" spans="1:8" ht="135">
      <c r="A401" s="305" t="s">
        <v>1284</v>
      </c>
      <c r="B401" s="306" t="s">
        <v>1374</v>
      </c>
      <c r="C401" s="1189" t="s">
        <v>1243</v>
      </c>
      <c r="D401" s="1191">
        <v>1</v>
      </c>
      <c r="E401" s="1075"/>
      <c r="F401" s="1075">
        <f>D401*E401</f>
        <v>0</v>
      </c>
      <c r="H401" s="322">
        <f>SUM(G401:G401)</f>
        <v>0</v>
      </c>
    </row>
    <row r="402" spans="1:8" ht="15">
      <c r="A402" s="305"/>
      <c r="B402" s="306"/>
      <c r="C402" s="1189"/>
      <c r="D402" s="1191"/>
      <c r="E402" s="1192"/>
      <c r="F402" s="1192"/>
    </row>
    <row r="403" spans="1:8" ht="30">
      <c r="A403" s="305" t="s">
        <v>1286</v>
      </c>
      <c r="B403" s="306" t="s">
        <v>1375</v>
      </c>
      <c r="C403" s="1189" t="s">
        <v>1243</v>
      </c>
      <c r="D403" s="1191">
        <v>4</v>
      </c>
      <c r="E403" s="1075"/>
      <c r="F403" s="1075">
        <f>D403*E403</f>
        <v>0</v>
      </c>
      <c r="H403" s="322">
        <f>SUM(G403:G403)</f>
        <v>0</v>
      </c>
    </row>
    <row r="404" spans="1:8" ht="15">
      <c r="A404" s="305"/>
      <c r="B404" s="306"/>
      <c r="C404" s="1189"/>
      <c r="D404" s="1191"/>
      <c r="E404" s="1192"/>
      <c r="F404" s="1192"/>
    </row>
    <row r="405" spans="1:8" ht="30">
      <c r="A405" s="305" t="s">
        <v>1288</v>
      </c>
      <c r="B405" s="306" t="s">
        <v>1376</v>
      </c>
      <c r="C405" s="1189" t="s">
        <v>1243</v>
      </c>
      <c r="D405" s="1191">
        <v>4</v>
      </c>
      <c r="E405" s="1075"/>
      <c r="F405" s="1075">
        <f>D405*E405</f>
        <v>0</v>
      </c>
      <c r="H405" s="322">
        <f>SUM(G405:G405)</f>
        <v>0</v>
      </c>
    </row>
    <row r="406" spans="1:8" ht="15">
      <c r="A406" s="305"/>
      <c r="B406" s="306"/>
      <c r="C406" s="1189"/>
      <c r="D406" s="1191"/>
      <c r="E406" s="1192"/>
      <c r="F406" s="1192"/>
    </row>
    <row r="407" spans="1:8" ht="30">
      <c r="A407" s="305" t="s">
        <v>1290</v>
      </c>
      <c r="B407" s="306" t="s">
        <v>1377</v>
      </c>
      <c r="C407" s="1189" t="s">
        <v>1243</v>
      </c>
      <c r="D407" s="1191">
        <v>4</v>
      </c>
      <c r="E407" s="1075"/>
      <c r="F407" s="1075">
        <f>D407*E407</f>
        <v>0</v>
      </c>
      <c r="H407" s="322">
        <f>SUM(G407:G407)</f>
        <v>0</v>
      </c>
    </row>
    <row r="408" spans="1:8" ht="30">
      <c r="A408" s="305"/>
      <c r="B408" s="306" t="s">
        <v>1378</v>
      </c>
      <c r="C408" s="1189"/>
      <c r="D408" s="1191"/>
      <c r="E408" s="1192"/>
      <c r="F408" s="1192"/>
    </row>
    <row r="409" spans="1:8" ht="15">
      <c r="A409" s="305"/>
      <c r="B409" s="306"/>
      <c r="C409" s="1189"/>
      <c r="D409" s="378"/>
      <c r="E409" s="1192"/>
      <c r="F409" s="379"/>
    </row>
    <row r="410" spans="1:8" ht="45">
      <c r="A410" s="694" t="s">
        <v>1293</v>
      </c>
      <c r="B410" s="306" t="s">
        <v>1379</v>
      </c>
      <c r="C410" s="1189" t="s">
        <v>1380</v>
      </c>
      <c r="D410" s="1191">
        <v>1</v>
      </c>
      <c r="E410" s="1075"/>
      <c r="F410" s="1075">
        <f>D410*E410</f>
        <v>0</v>
      </c>
      <c r="H410" s="322">
        <f>SUM(G410:G410)</f>
        <v>0</v>
      </c>
    </row>
    <row r="411" spans="1:8" ht="15" customHeight="1">
      <c r="A411" s="1335" t="s">
        <v>1381</v>
      </c>
      <c r="B411" s="1336"/>
      <c r="C411" s="1336"/>
      <c r="D411" s="1336"/>
      <c r="E411" s="1337"/>
      <c r="F411" s="1192">
        <f>SUM(F394:F410)</f>
        <v>0</v>
      </c>
    </row>
    <row r="412" spans="1:8" ht="15.75">
      <c r="A412" s="305"/>
      <c r="B412" s="380"/>
      <c r="C412" s="1189"/>
      <c r="D412" s="1191"/>
      <c r="E412" s="1192"/>
      <c r="F412" s="1192"/>
    </row>
    <row r="413" spans="1:8" ht="15.75">
      <c r="A413" s="305"/>
      <c r="B413" s="380"/>
      <c r="C413" s="1189"/>
      <c r="D413" s="1191"/>
      <c r="E413" s="1192"/>
      <c r="F413" s="1192"/>
    </row>
    <row r="414" spans="1:8" ht="15.75">
      <c r="A414" s="334"/>
      <c r="B414" s="381"/>
      <c r="C414" s="382"/>
      <c r="D414" s="383"/>
      <c r="E414" s="384"/>
      <c r="F414" s="318"/>
    </row>
    <row r="415" spans="1:8" ht="15.75">
      <c r="A415" s="337" t="s">
        <v>1382</v>
      </c>
      <c r="B415" s="319" t="s">
        <v>1383</v>
      </c>
      <c r="C415" s="313"/>
      <c r="D415" s="289"/>
      <c r="E415" s="286"/>
      <c r="F415" s="286"/>
    </row>
    <row r="416" spans="1:8" ht="15.75">
      <c r="A416" s="308"/>
      <c r="B416" s="319"/>
      <c r="C416" s="1189"/>
      <c r="D416" s="1191"/>
      <c r="E416" s="1192"/>
      <c r="F416" s="312"/>
    </row>
    <row r="417" spans="1:8" ht="270">
      <c r="A417" s="305">
        <v>1</v>
      </c>
      <c r="B417" s="306" t="s">
        <v>1384</v>
      </c>
      <c r="C417" s="1189" t="s">
        <v>1243</v>
      </c>
      <c r="D417" s="1191">
        <v>3</v>
      </c>
      <c r="E417" s="1075"/>
      <c r="F417" s="1075">
        <f>D417*E417</f>
        <v>0</v>
      </c>
      <c r="H417" s="322">
        <f>SUM(G417:G417)</f>
        <v>0</v>
      </c>
    </row>
    <row r="418" spans="1:8" ht="15">
      <c r="A418" s="305"/>
      <c r="B418" s="306"/>
      <c r="C418" s="1189"/>
      <c r="D418" s="1191"/>
      <c r="E418" s="1192"/>
      <c r="F418" s="1192"/>
    </row>
    <row r="419" spans="1:8" ht="225">
      <c r="A419" s="305">
        <v>2</v>
      </c>
      <c r="B419" s="306" t="s">
        <v>1385</v>
      </c>
      <c r="C419" s="1189" t="s">
        <v>1243</v>
      </c>
      <c r="D419" s="1191">
        <v>1</v>
      </c>
      <c r="E419" s="1075"/>
      <c r="F419" s="1075">
        <f>D419*E419</f>
        <v>0</v>
      </c>
      <c r="H419" s="322">
        <f>SUM(G419:G419)</f>
        <v>0</v>
      </c>
    </row>
    <row r="420" spans="1:8" ht="15">
      <c r="A420" s="522"/>
      <c r="B420" s="306"/>
      <c r="C420" s="1189"/>
      <c r="D420" s="1191"/>
      <c r="E420" s="1192"/>
      <c r="F420" s="1192"/>
    </row>
    <row r="421" spans="1:8" ht="150">
      <c r="A421" s="305" t="s">
        <v>1282</v>
      </c>
      <c r="B421" s="306" t="s">
        <v>1386</v>
      </c>
      <c r="C421" s="1189" t="s">
        <v>1243</v>
      </c>
      <c r="D421" s="1191">
        <v>2</v>
      </c>
      <c r="E421" s="1075"/>
      <c r="F421" s="1075">
        <f>D421*E421</f>
        <v>0</v>
      </c>
      <c r="H421" s="322">
        <f>SUM(G421:G421)</f>
        <v>0</v>
      </c>
    </row>
    <row r="422" spans="1:8" ht="15">
      <c r="A422" s="305"/>
      <c r="B422" s="306"/>
      <c r="C422" s="1189"/>
      <c r="D422" s="1191"/>
      <c r="E422" s="1192"/>
      <c r="F422" s="385"/>
    </row>
    <row r="423" spans="1:8" ht="105">
      <c r="A423" s="305" t="s">
        <v>1284</v>
      </c>
      <c r="B423" s="306" t="s">
        <v>1387</v>
      </c>
      <c r="C423" s="1189" t="s">
        <v>1243</v>
      </c>
      <c r="D423" s="1191">
        <v>2</v>
      </c>
      <c r="E423" s="1075"/>
      <c r="F423" s="1075">
        <f>D423*E423</f>
        <v>0</v>
      </c>
      <c r="H423" s="322">
        <f>SUM(G423:G423)</f>
        <v>0</v>
      </c>
    </row>
    <row r="424" spans="1:8" ht="15">
      <c r="A424" s="305"/>
      <c r="B424" s="306"/>
      <c r="C424" s="1189"/>
      <c r="D424" s="1191"/>
      <c r="E424" s="1192"/>
      <c r="F424" s="385"/>
    </row>
    <row r="425" spans="1:8" ht="120">
      <c r="A425" s="305" t="s">
        <v>1286</v>
      </c>
      <c r="B425" s="306" t="s">
        <v>1388</v>
      </c>
      <c r="C425" s="1189" t="s">
        <v>1243</v>
      </c>
      <c r="D425" s="1191">
        <v>4</v>
      </c>
      <c r="E425" s="1075"/>
      <c r="F425" s="1075">
        <f>D425*E425</f>
        <v>0</v>
      </c>
      <c r="H425" s="322">
        <f>SUM(G425:G425)</f>
        <v>0</v>
      </c>
    </row>
    <row r="426" spans="1:8" ht="15">
      <c r="A426" s="305"/>
      <c r="B426" s="306"/>
      <c r="C426" s="1189"/>
      <c r="D426" s="1191"/>
      <c r="E426" s="1192"/>
      <c r="F426" s="385"/>
    </row>
    <row r="427" spans="1:8" ht="120">
      <c r="A427" s="305" t="s">
        <v>1288</v>
      </c>
      <c r="B427" s="306" t="s">
        <v>1389</v>
      </c>
      <c r="C427" s="1189" t="s">
        <v>1243</v>
      </c>
      <c r="D427" s="1191">
        <v>2</v>
      </c>
      <c r="E427" s="1075"/>
      <c r="F427" s="1075">
        <f>D427*E427</f>
        <v>0</v>
      </c>
      <c r="H427" s="322">
        <f>SUM(G427:G427)</f>
        <v>0</v>
      </c>
    </row>
    <row r="428" spans="1:8" ht="15">
      <c r="A428" s="305"/>
      <c r="B428" s="306"/>
      <c r="C428" s="1189"/>
      <c r="D428" s="1191"/>
      <c r="E428" s="1192"/>
      <c r="F428" s="385"/>
    </row>
    <row r="429" spans="1:8" ht="285">
      <c r="A429" s="305" t="s">
        <v>1290</v>
      </c>
      <c r="B429" s="386" t="s">
        <v>1390</v>
      </c>
      <c r="C429" s="1189" t="s">
        <v>1243</v>
      </c>
      <c r="D429" s="1191">
        <v>2</v>
      </c>
      <c r="E429" s="1075"/>
      <c r="F429" s="1075">
        <f>D429*E429</f>
        <v>0</v>
      </c>
      <c r="H429" s="322">
        <f>SUM(G429:G429)</f>
        <v>0</v>
      </c>
    </row>
    <row r="430" spans="1:8" ht="15">
      <c r="A430" s="305"/>
      <c r="B430" s="306"/>
      <c r="C430" s="1189"/>
      <c r="D430" s="1191"/>
      <c r="E430" s="1192"/>
      <c r="F430" s="385"/>
    </row>
    <row r="431" spans="1:8" ht="195">
      <c r="A431" s="305" t="s">
        <v>1293</v>
      </c>
      <c r="B431" s="306" t="s">
        <v>1391</v>
      </c>
      <c r="C431" s="1189" t="s">
        <v>1243</v>
      </c>
      <c r="D431" s="1191">
        <v>2</v>
      </c>
      <c r="E431" s="1075"/>
      <c r="F431" s="1075">
        <f>D431*E431</f>
        <v>0</v>
      </c>
      <c r="H431" s="322">
        <f>SUM(G431:G431)</f>
        <v>0</v>
      </c>
    </row>
    <row r="432" spans="1:8" ht="15">
      <c r="A432" s="305"/>
      <c r="B432" s="306"/>
      <c r="C432" s="1189"/>
      <c r="D432" s="1191"/>
      <c r="E432" s="1192"/>
      <c r="F432" s="385"/>
    </row>
    <row r="433" spans="1:8" ht="75">
      <c r="A433" s="305" t="s">
        <v>1327</v>
      </c>
      <c r="B433" s="306" t="s">
        <v>1392</v>
      </c>
      <c r="C433" s="1189" t="s">
        <v>1243</v>
      </c>
      <c r="D433" s="1191">
        <v>1</v>
      </c>
      <c r="E433" s="1075"/>
      <c r="F433" s="1075">
        <f>D433*E433</f>
        <v>0</v>
      </c>
      <c r="H433" s="322">
        <f>SUM(G433:G433)</f>
        <v>0</v>
      </c>
    </row>
    <row r="434" spans="1:8" ht="15">
      <c r="A434" s="305"/>
      <c r="B434" s="306"/>
      <c r="C434" s="1189"/>
      <c r="D434" s="1191"/>
      <c r="E434" s="1192"/>
      <c r="F434" s="385"/>
    </row>
    <row r="435" spans="1:8" ht="120">
      <c r="A435" s="305" t="s">
        <v>1393</v>
      </c>
      <c r="B435" s="306" t="s">
        <v>1394</v>
      </c>
      <c r="C435" s="1189" t="s">
        <v>1243</v>
      </c>
      <c r="D435" s="1191">
        <v>17</v>
      </c>
      <c r="E435" s="1075"/>
      <c r="F435" s="1075">
        <f>D435*E435</f>
        <v>0</v>
      </c>
      <c r="H435" s="322">
        <f>SUM(G435:G435)</f>
        <v>0</v>
      </c>
    </row>
    <row r="436" spans="1:8" ht="15">
      <c r="A436" s="305"/>
      <c r="B436" s="306"/>
      <c r="C436" s="1189"/>
      <c r="D436" s="1191"/>
      <c r="E436" s="1192"/>
      <c r="F436" s="385"/>
    </row>
    <row r="437" spans="1:8" ht="45">
      <c r="A437" s="305" t="s">
        <v>1395</v>
      </c>
      <c r="B437" s="306" t="s">
        <v>1396</v>
      </c>
      <c r="C437" s="1189" t="s">
        <v>1243</v>
      </c>
      <c r="D437" s="1191">
        <v>16</v>
      </c>
      <c r="E437" s="1075"/>
      <c r="F437" s="1075">
        <f>D437*E437</f>
        <v>0</v>
      </c>
      <c r="H437" s="322">
        <f>SUM(G437:G437)</f>
        <v>0</v>
      </c>
    </row>
    <row r="438" spans="1:8" ht="15">
      <c r="A438" s="305"/>
      <c r="B438" s="306"/>
      <c r="C438" s="1189"/>
      <c r="D438" s="1191"/>
      <c r="E438" s="1192"/>
      <c r="F438" s="385"/>
    </row>
    <row r="439" spans="1:8" ht="135">
      <c r="A439" s="305" t="s">
        <v>1397</v>
      </c>
      <c r="B439" s="306" t="s">
        <v>1398</v>
      </c>
      <c r="C439" s="1189" t="s">
        <v>1399</v>
      </c>
      <c r="D439" s="1191">
        <v>1</v>
      </c>
      <c r="E439" s="1075"/>
      <c r="F439" s="1075">
        <f>D439*E439</f>
        <v>0</v>
      </c>
      <c r="H439" s="322">
        <f>SUM(G439:G439)</f>
        <v>0</v>
      </c>
    </row>
    <row r="440" spans="1:8" ht="15">
      <c r="A440" s="305"/>
      <c r="B440" s="387"/>
      <c r="C440" s="1189"/>
      <c r="D440" s="1191"/>
      <c r="E440" s="1192"/>
      <c r="F440" s="385"/>
    </row>
    <row r="441" spans="1:8" ht="105">
      <c r="A441" s="305" t="s">
        <v>1400</v>
      </c>
      <c r="B441" s="306" t="s">
        <v>1401</v>
      </c>
      <c r="C441" s="1189" t="s">
        <v>1399</v>
      </c>
      <c r="D441" s="1191">
        <v>1</v>
      </c>
      <c r="E441" s="1075"/>
      <c r="F441" s="1075">
        <f>D441*E441</f>
        <v>0</v>
      </c>
      <c r="H441" s="322">
        <f>SUM(G441:G441)</f>
        <v>0</v>
      </c>
    </row>
    <row r="442" spans="1:8" ht="15">
      <c r="A442" s="305"/>
      <c r="B442" s="387"/>
      <c r="C442" s="1189"/>
      <c r="D442" s="1191"/>
      <c r="E442" s="1192"/>
      <c r="F442" s="385"/>
    </row>
    <row r="443" spans="1:8" ht="60">
      <c r="A443" s="305" t="s">
        <v>1402</v>
      </c>
      <c r="B443" s="306" t="s">
        <v>1403</v>
      </c>
      <c r="C443" s="1189" t="s">
        <v>1399</v>
      </c>
      <c r="D443" s="1191">
        <v>1</v>
      </c>
      <c r="E443" s="1075"/>
      <c r="F443" s="1075">
        <f>D443*E443</f>
        <v>0</v>
      </c>
      <c r="H443" s="322">
        <f>SUM(G443:G443)</f>
        <v>0</v>
      </c>
    </row>
    <row r="444" spans="1:8" ht="15">
      <c r="A444" s="305"/>
      <c r="B444" s="306"/>
      <c r="C444" s="1189"/>
      <c r="D444" s="1191"/>
      <c r="E444" s="1192"/>
      <c r="F444" s="385"/>
    </row>
    <row r="445" spans="1:8" ht="60">
      <c r="A445" s="305" t="s">
        <v>1404</v>
      </c>
      <c r="B445" s="306" t="s">
        <v>1405</v>
      </c>
      <c r="C445" s="1189" t="s">
        <v>1399</v>
      </c>
      <c r="D445" s="1191">
        <v>1</v>
      </c>
      <c r="E445" s="1075"/>
      <c r="F445" s="1075">
        <f>D445*E445</f>
        <v>0</v>
      </c>
      <c r="H445" s="322">
        <f>SUM(G445:G445)</f>
        <v>0</v>
      </c>
    </row>
    <row r="446" spans="1:8" ht="15">
      <c r="A446" s="305"/>
      <c r="B446" s="306"/>
      <c r="C446" s="1189"/>
      <c r="D446" s="1191"/>
      <c r="E446" s="1192"/>
      <c r="F446" s="385"/>
    </row>
    <row r="447" spans="1:8" ht="150">
      <c r="A447" s="305" t="s">
        <v>1406</v>
      </c>
      <c r="B447" s="306" t="s">
        <v>1407</v>
      </c>
      <c r="C447" s="1189" t="s">
        <v>1243</v>
      </c>
      <c r="D447" s="1191">
        <v>2</v>
      </c>
      <c r="E447" s="1075"/>
      <c r="F447" s="1075">
        <f>D447*E447</f>
        <v>0</v>
      </c>
      <c r="H447" s="322">
        <f>SUM(G447:G447)</f>
        <v>0</v>
      </c>
    </row>
    <row r="448" spans="1:8" ht="15">
      <c r="A448" s="305"/>
      <c r="B448" s="306"/>
      <c r="C448" s="313"/>
      <c r="D448" s="289"/>
      <c r="E448" s="1192"/>
      <c r="F448" s="1192"/>
    </row>
    <row r="449" spans="1:8" ht="105">
      <c r="A449" s="305" t="s">
        <v>1408</v>
      </c>
      <c r="B449" s="306" t="s">
        <v>1409</v>
      </c>
      <c r="C449" s="1189" t="s">
        <v>1243</v>
      </c>
      <c r="D449" s="1191">
        <v>4</v>
      </c>
      <c r="E449" s="1075"/>
      <c r="F449" s="1075">
        <f>D449*E449</f>
        <v>0</v>
      </c>
      <c r="H449" s="322">
        <f>SUM(G449:G449)</f>
        <v>0</v>
      </c>
    </row>
    <row r="450" spans="1:8" ht="15">
      <c r="A450" s="305"/>
      <c r="B450" s="306"/>
      <c r="C450" s="1189"/>
      <c r="D450" s="1191"/>
      <c r="E450" s="1192"/>
      <c r="F450" s="1192"/>
    </row>
    <row r="451" spans="1:8" ht="30">
      <c r="A451" s="305" t="s">
        <v>1410</v>
      </c>
      <c r="B451" s="306" t="s">
        <v>1377</v>
      </c>
      <c r="C451" s="1189" t="s">
        <v>1243</v>
      </c>
      <c r="D451" s="1191">
        <v>10</v>
      </c>
      <c r="E451" s="1075"/>
      <c r="F451" s="1075">
        <f>D451*E451</f>
        <v>0</v>
      </c>
      <c r="H451" s="322">
        <f>SUM(G451:G451)</f>
        <v>0</v>
      </c>
    </row>
    <row r="452" spans="1:8" ht="15">
      <c r="A452" s="305"/>
      <c r="B452" s="306"/>
      <c r="C452" s="1189"/>
      <c r="D452" s="1191"/>
      <c r="E452" s="1192"/>
      <c r="F452" s="1192"/>
    </row>
    <row r="453" spans="1:8" ht="30">
      <c r="A453" s="305" t="s">
        <v>1411</v>
      </c>
      <c r="B453" s="306" t="s">
        <v>1378</v>
      </c>
      <c r="C453" s="1189" t="s">
        <v>1380</v>
      </c>
      <c r="D453" s="1191">
        <v>1</v>
      </c>
      <c r="E453" s="1075"/>
      <c r="F453" s="1075">
        <f t="shared" ref="F453:F454" si="17">D453*E453</f>
        <v>0</v>
      </c>
      <c r="H453" s="322">
        <f>SUM(G453:G453)</f>
        <v>0</v>
      </c>
    </row>
    <row r="454" spans="1:8" ht="45">
      <c r="A454" s="305" t="s">
        <v>1412</v>
      </c>
      <c r="B454" s="306" t="s">
        <v>1413</v>
      </c>
      <c r="C454" s="1189" t="s">
        <v>1380</v>
      </c>
      <c r="D454" s="1191">
        <v>4</v>
      </c>
      <c r="E454" s="1075"/>
      <c r="F454" s="1075">
        <f t="shared" si="17"/>
        <v>0</v>
      </c>
      <c r="H454" s="322">
        <f>SUM(G454:G454)</f>
        <v>0</v>
      </c>
    </row>
    <row r="455" spans="1:8" ht="31.5">
      <c r="A455" s="741"/>
      <c r="B455" s="380" t="s">
        <v>1414</v>
      </c>
      <c r="C455" s="338"/>
      <c r="D455" s="350"/>
      <c r="E455" s="1192"/>
      <c r="F455" s="1192">
        <f>SUM(F417:F454)</f>
        <v>0</v>
      </c>
    </row>
    <row r="456" spans="1:8" ht="15.75">
      <c r="A456" s="523"/>
      <c r="B456" s="389"/>
      <c r="C456" s="356"/>
      <c r="D456" s="357"/>
      <c r="E456" s="390"/>
      <c r="F456" s="390"/>
    </row>
    <row r="457" spans="1:8" ht="15.75">
      <c r="A457" s="524"/>
      <c r="B457" s="389"/>
      <c r="C457" s="356"/>
      <c r="D457" s="357"/>
      <c r="E457" s="390"/>
      <c r="F457" s="390"/>
    </row>
    <row r="458" spans="1:8" ht="15.75">
      <c r="A458" s="524"/>
      <c r="B458" s="389"/>
      <c r="C458" s="356"/>
      <c r="D458" s="357"/>
      <c r="E458" s="390"/>
      <c r="F458" s="390"/>
    </row>
    <row r="459" spans="1:8" ht="15.75">
      <c r="A459" s="524"/>
      <c r="B459" s="389"/>
      <c r="C459" s="356"/>
      <c r="D459" s="357"/>
      <c r="E459" s="390"/>
      <c r="F459" s="390"/>
    </row>
    <row r="460" spans="1:8" ht="15.75">
      <c r="A460" s="524"/>
      <c r="B460" s="389"/>
      <c r="C460" s="356"/>
      <c r="D460" s="357"/>
      <c r="E460" s="390"/>
      <c r="F460" s="390"/>
    </row>
    <row r="461" spans="1:8" ht="15.75">
      <c r="A461" s="524"/>
      <c r="B461" s="389"/>
      <c r="C461" s="356"/>
      <c r="D461" s="357"/>
      <c r="E461" s="390"/>
      <c r="F461" s="390"/>
    </row>
    <row r="462" spans="1:8" ht="15.75">
      <c r="A462" s="524"/>
      <c r="B462" s="389"/>
      <c r="C462" s="356"/>
      <c r="D462" s="357"/>
      <c r="E462" s="390"/>
      <c r="F462" s="390"/>
    </row>
    <row r="463" spans="1:8" ht="15.75">
      <c r="A463" s="524"/>
      <c r="B463" s="389"/>
      <c r="C463" s="356"/>
      <c r="D463" s="357"/>
      <c r="E463" s="390"/>
      <c r="F463" s="390"/>
    </row>
    <row r="464" spans="1:8" ht="15.75">
      <c r="A464" s="524"/>
      <c r="B464" s="389"/>
      <c r="C464" s="356"/>
      <c r="D464" s="357"/>
      <c r="E464" s="390"/>
      <c r="F464" s="390"/>
    </row>
    <row r="465" spans="1:8" ht="15.75">
      <c r="A465" s="524"/>
      <c r="B465" s="389"/>
      <c r="C465" s="356"/>
      <c r="D465" s="357"/>
      <c r="E465" s="390"/>
      <c r="F465" s="390"/>
    </row>
    <row r="466" spans="1:8" ht="15.75">
      <c r="A466" s="524"/>
      <c r="B466" s="389"/>
      <c r="C466" s="356"/>
      <c r="D466" s="357"/>
      <c r="E466" s="390"/>
      <c r="F466" s="390"/>
    </row>
    <row r="467" spans="1:8" ht="15.75">
      <c r="A467" s="524"/>
      <c r="B467" s="389"/>
      <c r="C467" s="356"/>
      <c r="D467" s="357"/>
      <c r="E467" s="390"/>
      <c r="F467" s="390"/>
    </row>
    <row r="468" spans="1:8" ht="15.75">
      <c r="A468" s="290" t="s">
        <v>1415</v>
      </c>
      <c r="B468" s="319" t="s">
        <v>1416</v>
      </c>
      <c r="C468" s="310"/>
      <c r="D468" s="391"/>
      <c r="E468" s="392"/>
      <c r="F468" s="1192"/>
    </row>
    <row r="469" spans="1:8" ht="120">
      <c r="A469" s="305" t="s">
        <v>1369</v>
      </c>
      <c r="B469" s="306" t="s">
        <v>1417</v>
      </c>
      <c r="C469" s="310"/>
      <c r="D469" s="391"/>
      <c r="E469" s="392"/>
      <c r="F469" s="1192"/>
    </row>
    <row r="470" spans="1:8" ht="15.75">
      <c r="A470" s="305"/>
      <c r="B470" s="306"/>
      <c r="C470" s="310"/>
      <c r="D470" s="391"/>
      <c r="E470" s="392"/>
      <c r="F470" s="1192"/>
    </row>
    <row r="471" spans="1:8" ht="75">
      <c r="A471" s="305">
        <v>2</v>
      </c>
      <c r="B471" s="306" t="s">
        <v>1418</v>
      </c>
      <c r="C471" s="1189" t="s">
        <v>1243</v>
      </c>
      <c r="D471" s="1191">
        <v>1</v>
      </c>
      <c r="E471" s="1075"/>
      <c r="F471" s="1075">
        <f>D471*E471</f>
        <v>0</v>
      </c>
      <c r="H471" s="322">
        <f>SUM(G471:G471)</f>
        <v>0</v>
      </c>
    </row>
    <row r="472" spans="1:8" ht="15">
      <c r="A472" s="305"/>
      <c r="B472" s="306"/>
      <c r="C472" s="1189"/>
      <c r="D472" s="1191"/>
      <c r="E472" s="1192"/>
      <c r="F472" s="1192"/>
    </row>
    <row r="473" spans="1:8" ht="105">
      <c r="A473" s="305" t="s">
        <v>1282</v>
      </c>
      <c r="B473" s="306" t="s">
        <v>1419</v>
      </c>
      <c r="C473" s="1189" t="s">
        <v>1243</v>
      </c>
      <c r="D473" s="1191">
        <v>1</v>
      </c>
      <c r="E473" s="1075"/>
      <c r="F473" s="1075">
        <f>D473*E473</f>
        <v>0</v>
      </c>
      <c r="H473" s="322">
        <f>SUM(G473:G473)</f>
        <v>0</v>
      </c>
    </row>
    <row r="474" spans="1:8" ht="15">
      <c r="A474" s="305"/>
      <c r="B474" s="306"/>
      <c r="C474" s="1189"/>
      <c r="D474" s="1191"/>
      <c r="E474" s="1192"/>
      <c r="F474" s="1192"/>
    </row>
    <row r="475" spans="1:8" ht="30">
      <c r="A475" s="305" t="s">
        <v>1284</v>
      </c>
      <c r="B475" s="306" t="s">
        <v>1375</v>
      </c>
      <c r="C475" s="1189" t="s">
        <v>1243</v>
      </c>
      <c r="D475" s="1191">
        <v>1</v>
      </c>
      <c r="E475" s="1075"/>
      <c r="F475" s="1075">
        <f>D475*E475</f>
        <v>0</v>
      </c>
      <c r="H475" s="322">
        <f>SUM(G475:G475)</f>
        <v>0</v>
      </c>
    </row>
    <row r="476" spans="1:8" ht="15">
      <c r="A476" s="305"/>
      <c r="B476" s="306"/>
      <c r="C476" s="1189"/>
      <c r="D476" s="289"/>
      <c r="E476" s="1192"/>
      <c r="F476" s="1192"/>
    </row>
    <row r="477" spans="1:8" ht="30">
      <c r="A477" s="305" t="s">
        <v>1286</v>
      </c>
      <c r="B477" s="306" t="s">
        <v>1420</v>
      </c>
      <c r="C477" s="1189" t="s">
        <v>1243</v>
      </c>
      <c r="D477" s="1191">
        <v>1</v>
      </c>
      <c r="E477" s="1075"/>
      <c r="F477" s="1075">
        <f>D477*E477</f>
        <v>0</v>
      </c>
      <c r="H477" s="322">
        <f>SUM(G477:G477)</f>
        <v>0</v>
      </c>
    </row>
    <row r="478" spans="1:8" ht="15">
      <c r="A478" s="305"/>
      <c r="B478" s="306"/>
      <c r="C478" s="1189"/>
      <c r="D478" s="289"/>
      <c r="E478" s="1192"/>
      <c r="F478" s="1192"/>
    </row>
    <row r="479" spans="1:8" ht="30">
      <c r="A479" s="305" t="s">
        <v>1288</v>
      </c>
      <c r="B479" s="306" t="s">
        <v>1421</v>
      </c>
      <c r="C479" s="1189" t="s">
        <v>1243</v>
      </c>
      <c r="D479" s="1191">
        <v>2</v>
      </c>
      <c r="E479" s="1075"/>
      <c r="F479" s="1075">
        <f>D479*E479</f>
        <v>0</v>
      </c>
      <c r="H479" s="322">
        <f>SUM(G479:G479)</f>
        <v>0</v>
      </c>
    </row>
    <row r="480" spans="1:8" ht="15">
      <c r="A480" s="305"/>
      <c r="B480" s="306"/>
      <c r="C480" s="1189"/>
      <c r="D480" s="1191"/>
      <c r="E480" s="1192"/>
      <c r="F480" s="385"/>
    </row>
    <row r="481" spans="1:8" ht="30">
      <c r="A481" s="305" t="s">
        <v>1290</v>
      </c>
      <c r="B481" s="306" t="s">
        <v>1422</v>
      </c>
      <c r="C481" s="1189" t="s">
        <v>1380</v>
      </c>
      <c r="D481" s="1191">
        <v>1</v>
      </c>
      <c r="E481" s="1075"/>
      <c r="F481" s="1075">
        <f>D481*E481</f>
        <v>0</v>
      </c>
      <c r="H481" s="322">
        <f>SUM(G481:G481)</f>
        <v>0</v>
      </c>
    </row>
    <row r="482" spans="1:8" ht="15.75">
      <c r="A482" s="741"/>
      <c r="B482" s="380" t="s">
        <v>1423</v>
      </c>
      <c r="C482" s="338"/>
      <c r="D482" s="350"/>
      <c r="E482" s="1192"/>
      <c r="F482" s="1192">
        <f>SUM(F469:F481)</f>
        <v>0</v>
      </c>
    </row>
    <row r="483" spans="1:8" ht="15.75">
      <c r="A483" s="524"/>
      <c r="B483" s="389"/>
      <c r="C483" s="356"/>
      <c r="D483" s="357"/>
      <c r="E483" s="390"/>
      <c r="F483" s="390"/>
    </row>
    <row r="484" spans="1:8" ht="15.75">
      <c r="A484" s="524"/>
      <c r="B484" s="389"/>
      <c r="C484" s="356"/>
      <c r="D484" s="357"/>
      <c r="E484" s="390"/>
      <c r="F484" s="390"/>
    </row>
    <row r="485" spans="1:8" ht="15.75">
      <c r="A485" s="524"/>
      <c r="B485" s="389"/>
      <c r="C485" s="356"/>
      <c r="D485" s="357"/>
      <c r="E485" s="390"/>
      <c r="F485" s="390"/>
    </row>
    <row r="486" spans="1:8" ht="15.75">
      <c r="A486" s="524"/>
      <c r="B486" s="389"/>
      <c r="C486" s="356"/>
      <c r="D486" s="357"/>
      <c r="E486" s="390"/>
      <c r="F486" s="390"/>
    </row>
    <row r="487" spans="1:8" ht="15.75">
      <c r="A487" s="524"/>
      <c r="B487" s="389"/>
      <c r="C487" s="356"/>
      <c r="D487" s="357"/>
      <c r="E487" s="390"/>
      <c r="F487" s="390"/>
    </row>
    <row r="488" spans="1:8" ht="15.75">
      <c r="A488" s="524"/>
      <c r="B488" s="389"/>
      <c r="C488" s="356"/>
      <c r="D488" s="357"/>
      <c r="E488" s="390"/>
      <c r="F488" s="390"/>
    </row>
    <row r="489" spans="1:8" ht="15.75">
      <c r="A489" s="524"/>
      <c r="B489" s="389"/>
      <c r="C489" s="356"/>
      <c r="D489" s="357"/>
      <c r="E489" s="390"/>
      <c r="F489" s="390"/>
    </row>
    <row r="490" spans="1:8" ht="15.75">
      <c r="A490" s="524"/>
      <c r="B490" s="389"/>
      <c r="C490" s="356"/>
      <c r="D490" s="357"/>
      <c r="E490" s="390"/>
      <c r="F490" s="390"/>
    </row>
    <row r="491" spans="1:8" ht="15.75">
      <c r="A491" s="524"/>
      <c r="B491" s="389"/>
      <c r="C491" s="356"/>
      <c r="D491" s="357"/>
      <c r="E491" s="390"/>
      <c r="F491" s="390"/>
    </row>
    <row r="492" spans="1:8" ht="15.75">
      <c r="A492" s="524"/>
      <c r="B492" s="389"/>
      <c r="C492" s="356"/>
      <c r="D492" s="357"/>
      <c r="E492" s="390"/>
      <c r="F492" s="390"/>
    </row>
    <row r="493" spans="1:8" ht="15.75">
      <c r="A493" s="524"/>
      <c r="B493" s="389"/>
      <c r="C493" s="356"/>
      <c r="D493" s="357"/>
      <c r="E493" s="390"/>
      <c r="F493" s="390"/>
    </row>
    <row r="494" spans="1:8" ht="15.75">
      <c r="A494" s="524"/>
      <c r="B494" s="389"/>
      <c r="C494" s="356"/>
      <c r="D494" s="357"/>
      <c r="E494" s="390"/>
      <c r="F494" s="390"/>
    </row>
    <row r="495" spans="1:8" ht="15.75">
      <c r="A495" s="524"/>
      <c r="B495" s="389"/>
      <c r="C495" s="356"/>
      <c r="D495" s="357"/>
      <c r="E495" s="390"/>
      <c r="F495" s="390"/>
    </row>
    <row r="496" spans="1:8" ht="15.75">
      <c r="A496" s="524"/>
      <c r="B496" s="389"/>
      <c r="C496" s="356"/>
      <c r="D496" s="357"/>
      <c r="E496" s="390"/>
      <c r="F496" s="390"/>
    </row>
    <row r="497" spans="1:8" ht="15.75">
      <c r="A497" s="524"/>
      <c r="B497" s="389"/>
      <c r="C497" s="356"/>
      <c r="D497" s="357"/>
      <c r="E497" s="390"/>
      <c r="F497" s="390"/>
    </row>
    <row r="498" spans="1:8" ht="15.75">
      <c r="A498" s="308" t="s">
        <v>1424</v>
      </c>
      <c r="B498" s="319" t="s">
        <v>1425</v>
      </c>
      <c r="C498" s="1189"/>
      <c r="D498" s="1191"/>
      <c r="E498" s="1192"/>
      <c r="F498" s="1192"/>
    </row>
    <row r="499" spans="1:8" ht="15.75">
      <c r="A499" s="308"/>
      <c r="B499" s="319"/>
      <c r="C499" s="1189"/>
      <c r="D499" s="1191"/>
      <c r="E499" s="1192"/>
      <c r="F499" s="1192"/>
    </row>
    <row r="500" spans="1:8" ht="135">
      <c r="A500" s="305" t="s">
        <v>1369</v>
      </c>
      <c r="B500" s="306" t="s">
        <v>1426</v>
      </c>
      <c r="C500" s="1189" t="s">
        <v>1243</v>
      </c>
      <c r="D500" s="1191">
        <v>1</v>
      </c>
      <c r="E500" s="1075"/>
      <c r="F500" s="1075">
        <f>D500*E500</f>
        <v>0</v>
      </c>
      <c r="H500" s="322">
        <f>SUM(G500:G500)</f>
        <v>0</v>
      </c>
    </row>
    <row r="501" spans="1:8" ht="15">
      <c r="A501" s="305"/>
      <c r="B501" s="306"/>
      <c r="C501" s="1189"/>
      <c r="D501" s="1191"/>
      <c r="E501" s="1192"/>
      <c r="F501" s="1192"/>
    </row>
    <row r="502" spans="1:8" ht="135">
      <c r="A502" s="305" t="s">
        <v>1371</v>
      </c>
      <c r="B502" s="306" t="s">
        <v>1427</v>
      </c>
      <c r="C502" s="1189" t="s">
        <v>1428</v>
      </c>
      <c r="D502" s="1191">
        <v>1</v>
      </c>
      <c r="E502" s="1075"/>
      <c r="F502" s="1075">
        <f>D502*E502</f>
        <v>0</v>
      </c>
      <c r="H502" s="322">
        <f>SUM(G502:G502)</f>
        <v>0</v>
      </c>
    </row>
    <row r="503" spans="1:8" ht="15">
      <c r="A503" s="320"/>
      <c r="B503" s="321"/>
      <c r="C503" s="331"/>
      <c r="D503" s="332"/>
      <c r="E503" s="393"/>
      <c r="F503" s="393"/>
    </row>
    <row r="504" spans="1:8" ht="75">
      <c r="A504" s="305" t="s">
        <v>1282</v>
      </c>
      <c r="B504" s="306" t="s">
        <v>1418</v>
      </c>
      <c r="C504" s="1189" t="s">
        <v>1243</v>
      </c>
      <c r="D504" s="1191">
        <v>1</v>
      </c>
      <c r="E504" s="1075"/>
      <c r="F504" s="1075">
        <f>D504*E504</f>
        <v>0</v>
      </c>
      <c r="H504" s="322">
        <f>SUM(G504:G504)</f>
        <v>0</v>
      </c>
    </row>
    <row r="505" spans="1:8" ht="15">
      <c r="A505" s="305"/>
      <c r="B505" s="306"/>
      <c r="C505" s="1189"/>
      <c r="D505" s="1191"/>
      <c r="E505" s="1192"/>
      <c r="F505" s="1192"/>
    </row>
    <row r="506" spans="1:8" ht="105">
      <c r="A506" s="305" t="s">
        <v>1284</v>
      </c>
      <c r="B506" s="306" t="s">
        <v>1429</v>
      </c>
      <c r="C506" s="1189" t="s">
        <v>1243</v>
      </c>
      <c r="D506" s="1191">
        <v>1</v>
      </c>
      <c r="E506" s="1075"/>
      <c r="F506" s="1075">
        <f>D506*E506</f>
        <v>0</v>
      </c>
      <c r="H506" s="322">
        <f>SUM(G506:G506)</f>
        <v>0</v>
      </c>
    </row>
    <row r="507" spans="1:8" ht="15">
      <c r="A507" s="305"/>
      <c r="B507" s="306"/>
      <c r="C507" s="1189"/>
      <c r="D507" s="1191"/>
      <c r="E507" s="1192"/>
      <c r="F507" s="1192"/>
    </row>
    <row r="508" spans="1:8" ht="30">
      <c r="A508" s="305" t="s">
        <v>1286</v>
      </c>
      <c r="B508" s="306" t="s">
        <v>1421</v>
      </c>
      <c r="C508" s="1189" t="s">
        <v>1243</v>
      </c>
      <c r="D508" s="1191">
        <v>1</v>
      </c>
      <c r="E508" s="1075"/>
      <c r="F508" s="1075">
        <f>D508*E508</f>
        <v>0</v>
      </c>
      <c r="H508" s="322">
        <f>SUM(G508:G508)</f>
        <v>0</v>
      </c>
    </row>
    <row r="509" spans="1:8" ht="15.75">
      <c r="A509" s="305"/>
      <c r="B509" s="306"/>
      <c r="C509" s="1189"/>
      <c r="D509" s="1191"/>
      <c r="E509" s="1192"/>
      <c r="F509" s="392"/>
    </row>
    <row r="510" spans="1:8" ht="30">
      <c r="A510" s="305" t="s">
        <v>1288</v>
      </c>
      <c r="B510" s="306" t="s">
        <v>1430</v>
      </c>
      <c r="C510" s="1189" t="s">
        <v>1380</v>
      </c>
      <c r="D510" s="1191">
        <v>1</v>
      </c>
      <c r="E510" s="1075"/>
      <c r="F510" s="1075">
        <f>D510*E510</f>
        <v>0</v>
      </c>
      <c r="H510" s="322">
        <f>SUM(G510:G510)</f>
        <v>0</v>
      </c>
    </row>
    <row r="511" spans="1:8" ht="15.75">
      <c r="A511" s="305"/>
      <c r="B511" s="380" t="s">
        <v>1431</v>
      </c>
      <c r="C511" s="338"/>
      <c r="D511" s="350"/>
      <c r="E511" s="1192"/>
      <c r="F511" s="312">
        <f>SUM(F500:F510)</f>
        <v>0</v>
      </c>
    </row>
    <row r="512" spans="1:8" ht="15.75">
      <c r="A512" s="359"/>
      <c r="B512" s="394"/>
      <c r="C512" s="356"/>
      <c r="D512" s="374"/>
      <c r="E512" s="395"/>
      <c r="F512" s="363"/>
    </row>
    <row r="513" spans="1:6" ht="15.75">
      <c r="A513" s="359"/>
      <c r="B513" s="394"/>
      <c r="C513" s="356"/>
      <c r="D513" s="374"/>
      <c r="E513" s="395"/>
      <c r="F513" s="363"/>
    </row>
    <row r="514" spans="1:6" ht="15.75">
      <c r="A514" s="359"/>
      <c r="B514" s="366"/>
      <c r="C514" s="396"/>
      <c r="D514" s="397"/>
      <c r="E514" s="398"/>
      <c r="F514" s="395"/>
    </row>
    <row r="515" spans="1:6" ht="15.75">
      <c r="A515" s="359"/>
      <c r="B515" s="366"/>
      <c r="C515" s="396"/>
      <c r="D515" s="397"/>
      <c r="E515" s="398"/>
      <c r="F515" s="395"/>
    </row>
    <row r="516" spans="1:6" ht="15.75">
      <c r="A516" s="359"/>
      <c r="B516" s="366"/>
      <c r="C516" s="396"/>
      <c r="D516" s="397"/>
      <c r="E516" s="398"/>
      <c r="F516" s="395"/>
    </row>
    <row r="517" spans="1:6" ht="15.75">
      <c r="A517" s="359"/>
      <c r="B517" s="366"/>
      <c r="C517" s="396"/>
      <c r="D517" s="397"/>
      <c r="E517" s="398"/>
      <c r="F517" s="395"/>
    </row>
    <row r="518" spans="1:6" ht="15.75">
      <c r="A518" s="372"/>
      <c r="B518" s="366"/>
      <c r="C518" s="399"/>
      <c r="D518" s="400"/>
      <c r="E518" s="395"/>
      <c r="F518" s="395"/>
    </row>
    <row r="519" spans="1:6" ht="15.75">
      <c r="A519" s="372"/>
      <c r="B519" s="366"/>
      <c r="C519" s="399"/>
      <c r="D519" s="400"/>
      <c r="E519" s="395"/>
      <c r="F519" s="395"/>
    </row>
    <row r="520" spans="1:6" ht="15.75">
      <c r="A520" s="308" t="s">
        <v>1432</v>
      </c>
      <c r="B520" s="308" t="s">
        <v>1433</v>
      </c>
      <c r="C520" s="313"/>
      <c r="D520" s="311"/>
      <c r="E520" s="312"/>
      <c r="F520" s="1192"/>
    </row>
    <row r="521" spans="1:6" ht="135">
      <c r="A521" s="305"/>
      <c r="B521" s="306" t="s">
        <v>1434</v>
      </c>
      <c r="C521" s="1189"/>
      <c r="D521" s="1191"/>
      <c r="E521" s="1192"/>
      <c r="F521" s="1192"/>
    </row>
    <row r="522" spans="1:6" ht="165">
      <c r="A522" s="401" t="s">
        <v>1369</v>
      </c>
      <c r="B522" s="403" t="s">
        <v>1435</v>
      </c>
      <c r="C522" s="525" t="s">
        <v>1380</v>
      </c>
      <c r="D522" s="526">
        <v>1</v>
      </c>
      <c r="E522" s="1075"/>
      <c r="F522" s="1075">
        <f>D522*E522</f>
        <v>0</v>
      </c>
    </row>
    <row r="523" spans="1:6" ht="180">
      <c r="A523" s="404"/>
      <c r="B523" s="405" t="s">
        <v>1436</v>
      </c>
      <c r="C523" s="526"/>
      <c r="D523" s="526"/>
      <c r="E523" s="526"/>
      <c r="F523" s="526"/>
    </row>
    <row r="524" spans="1:6" ht="240">
      <c r="A524" s="404"/>
      <c r="B524" s="405" t="s">
        <v>1437</v>
      </c>
      <c r="C524" s="526"/>
      <c r="D524" s="526"/>
      <c r="E524" s="526"/>
      <c r="F524" s="526"/>
    </row>
    <row r="525" spans="1:6" ht="165">
      <c r="A525" s="404"/>
      <c r="B525" s="405" t="s">
        <v>1438</v>
      </c>
      <c r="C525" s="526"/>
      <c r="D525" s="526"/>
      <c r="E525" s="526"/>
      <c r="F525" s="526"/>
    </row>
    <row r="526" spans="1:6" ht="60">
      <c r="A526" s="404"/>
      <c r="B526" s="405" t="s">
        <v>1439</v>
      </c>
      <c r="C526" s="526"/>
      <c r="D526" s="526"/>
      <c r="E526" s="526"/>
      <c r="F526" s="526"/>
    </row>
    <row r="527" spans="1:6" ht="105">
      <c r="A527" s="406"/>
      <c r="B527" s="408" t="s">
        <v>1440</v>
      </c>
      <c r="C527" s="527"/>
      <c r="D527" s="527"/>
      <c r="E527" s="527"/>
      <c r="F527" s="527"/>
    </row>
    <row r="528" spans="1:6" ht="165">
      <c r="A528" s="305"/>
      <c r="B528" s="528" t="s">
        <v>1441</v>
      </c>
      <c r="C528" s="529"/>
      <c r="D528" s="529"/>
      <c r="E528" s="529"/>
      <c r="F528" s="529"/>
    </row>
    <row r="529" spans="1:8" ht="90">
      <c r="A529" s="305" t="s">
        <v>1371</v>
      </c>
      <c r="B529" s="306" t="s">
        <v>1442</v>
      </c>
      <c r="C529" s="1189"/>
      <c r="D529" s="1191"/>
      <c r="E529" s="1192"/>
      <c r="F529" s="1192"/>
    </row>
    <row r="530" spans="1:8" ht="15">
      <c r="A530" s="305"/>
      <c r="B530" s="306"/>
      <c r="C530" s="1189"/>
      <c r="D530" s="1191"/>
      <c r="E530" s="1192"/>
      <c r="F530" s="1192"/>
    </row>
    <row r="531" spans="1:8" ht="150">
      <c r="A531" s="305"/>
      <c r="B531" s="306" t="s">
        <v>1443</v>
      </c>
      <c r="C531" s="1189" t="s">
        <v>1243</v>
      </c>
      <c r="D531" s="1191">
        <v>1</v>
      </c>
      <c r="E531" s="1075"/>
      <c r="F531" s="1075">
        <f>D531*E531</f>
        <v>0</v>
      </c>
      <c r="H531" s="322">
        <f>SUM(G531:G531)</f>
        <v>0</v>
      </c>
    </row>
    <row r="532" spans="1:8" ht="15">
      <c r="A532" s="305"/>
      <c r="B532" s="306"/>
      <c r="C532" s="1189"/>
      <c r="D532" s="1191"/>
      <c r="E532" s="1192"/>
      <c r="F532" s="1192"/>
    </row>
    <row r="533" spans="1:8" ht="195">
      <c r="A533" s="305"/>
      <c r="B533" s="306" t="s">
        <v>1444</v>
      </c>
      <c r="C533" s="1189" t="s">
        <v>1243</v>
      </c>
      <c r="D533" s="1191">
        <v>1</v>
      </c>
      <c r="E533" s="1075"/>
      <c r="F533" s="1075">
        <f t="shared" ref="F533:F534" si="18">D533*E533</f>
        <v>0</v>
      </c>
      <c r="H533" s="322">
        <f>SUM(G533:G533)</f>
        <v>0</v>
      </c>
    </row>
    <row r="534" spans="1:8" ht="15">
      <c r="A534" s="305"/>
      <c r="B534" s="306" t="s">
        <v>1445</v>
      </c>
      <c r="C534" s="1189" t="s">
        <v>1243</v>
      </c>
      <c r="D534" s="1191">
        <v>1</v>
      </c>
      <c r="E534" s="1075"/>
      <c r="F534" s="1075">
        <f t="shared" si="18"/>
        <v>0</v>
      </c>
      <c r="H534" s="322">
        <f>SUM(G534:G534)</f>
        <v>0</v>
      </c>
    </row>
    <row r="535" spans="1:8" ht="30">
      <c r="A535" s="305"/>
      <c r="B535" s="306" t="s">
        <v>1446</v>
      </c>
      <c r="C535" s="1189"/>
      <c r="D535" s="1191"/>
      <c r="E535" s="1192"/>
      <c r="F535" s="1192"/>
    </row>
    <row r="536" spans="1:8" ht="30">
      <c r="A536" s="305"/>
      <c r="B536" s="306" t="s">
        <v>1447</v>
      </c>
      <c r="C536" s="1189"/>
      <c r="D536" s="1191"/>
      <c r="E536" s="1192"/>
      <c r="F536" s="1192"/>
    </row>
    <row r="537" spans="1:8" ht="45">
      <c r="A537" s="305"/>
      <c r="B537" s="306" t="s">
        <v>1448</v>
      </c>
      <c r="C537" s="1189"/>
      <c r="D537" s="1191"/>
      <c r="E537" s="1192"/>
      <c r="F537" s="1192"/>
    </row>
    <row r="538" spans="1:8" ht="30">
      <c r="A538" s="305"/>
      <c r="B538" s="306" t="s">
        <v>1449</v>
      </c>
      <c r="C538" s="1189"/>
      <c r="D538" s="1191"/>
      <c r="E538" s="1192"/>
      <c r="F538" s="1192"/>
    </row>
    <row r="539" spans="1:8" ht="30">
      <c r="A539" s="305"/>
      <c r="B539" s="306" t="s">
        <v>1450</v>
      </c>
      <c r="C539" s="1189"/>
      <c r="D539" s="1191"/>
      <c r="E539" s="1192"/>
      <c r="F539" s="1192"/>
    </row>
    <row r="540" spans="1:8" ht="30">
      <c r="A540" s="305"/>
      <c r="B540" s="306" t="s">
        <v>1451</v>
      </c>
      <c r="C540" s="1189"/>
      <c r="D540" s="1191"/>
      <c r="E540" s="1192"/>
      <c r="F540" s="1192"/>
    </row>
    <row r="541" spans="1:8" ht="15">
      <c r="A541" s="305"/>
      <c r="B541" s="306" t="s">
        <v>1452</v>
      </c>
      <c r="C541" s="1189"/>
      <c r="D541" s="1191"/>
      <c r="E541" s="1192"/>
      <c r="F541" s="1192"/>
    </row>
    <row r="542" spans="1:8" ht="15">
      <c r="A542" s="305"/>
      <c r="B542" s="306" t="s">
        <v>1453</v>
      </c>
      <c r="C542" s="1189"/>
      <c r="D542" s="1191"/>
      <c r="E542" s="1192"/>
      <c r="F542" s="1192"/>
    </row>
    <row r="543" spans="1:8" ht="15">
      <c r="A543" s="305"/>
      <c r="B543" s="306" t="s">
        <v>1454</v>
      </c>
      <c r="C543" s="1189"/>
      <c r="D543" s="1191"/>
      <c r="E543" s="1192"/>
      <c r="F543" s="1192"/>
    </row>
    <row r="544" spans="1:8" ht="15">
      <c r="A544" s="305"/>
      <c r="B544" s="306" t="s">
        <v>1455</v>
      </c>
      <c r="C544" s="1189"/>
      <c r="D544" s="1191"/>
      <c r="E544" s="1192"/>
      <c r="F544" s="1192"/>
    </row>
    <row r="545" spans="1:8" ht="15">
      <c r="A545" s="305"/>
      <c r="B545" s="306" t="s">
        <v>1456</v>
      </c>
      <c r="C545" s="1189"/>
      <c r="D545" s="1191"/>
      <c r="E545" s="1192"/>
      <c r="F545" s="1192"/>
    </row>
    <row r="546" spans="1:8" ht="30">
      <c r="A546" s="305"/>
      <c r="B546" s="306" t="s">
        <v>1457</v>
      </c>
      <c r="C546" s="1189"/>
      <c r="D546" s="1191"/>
      <c r="E546" s="1192"/>
      <c r="F546" s="1192"/>
    </row>
    <row r="547" spans="1:8" ht="45">
      <c r="A547" s="305"/>
      <c r="B547" s="306" t="s">
        <v>1458</v>
      </c>
      <c r="C547" s="1189"/>
      <c r="D547" s="1191"/>
      <c r="E547" s="1192"/>
      <c r="F547" s="1192"/>
    </row>
    <row r="548" spans="1:8" ht="120">
      <c r="A548" s="305" t="s">
        <v>1282</v>
      </c>
      <c r="B548" s="306" t="s">
        <v>1459</v>
      </c>
      <c r="C548" s="1189" t="s">
        <v>1243</v>
      </c>
      <c r="D548" s="1191">
        <v>2</v>
      </c>
      <c r="E548" s="1075"/>
      <c r="F548" s="1075">
        <f t="shared" ref="F548:F549" si="19">D548*E548</f>
        <v>0</v>
      </c>
      <c r="H548" s="322">
        <f>SUM(G548:G548)</f>
        <v>0</v>
      </c>
    </row>
    <row r="549" spans="1:8" ht="30">
      <c r="A549" s="305" t="s">
        <v>1284</v>
      </c>
      <c r="B549" s="306" t="s">
        <v>1377</v>
      </c>
      <c r="C549" s="1189" t="s">
        <v>1243</v>
      </c>
      <c r="D549" s="1191">
        <v>2</v>
      </c>
      <c r="E549" s="1075"/>
      <c r="F549" s="1075">
        <f t="shared" si="19"/>
        <v>0</v>
      </c>
      <c r="H549" s="322">
        <f>SUM(G549:G549)</f>
        <v>0</v>
      </c>
    </row>
    <row r="550" spans="1:8" ht="15">
      <c r="A550" s="305"/>
      <c r="B550" s="306"/>
      <c r="C550" s="1189"/>
      <c r="D550" s="1191"/>
      <c r="E550" s="1192"/>
      <c r="F550" s="1192"/>
    </row>
    <row r="551" spans="1:8" ht="30">
      <c r="A551" s="305" t="s">
        <v>1286</v>
      </c>
      <c r="B551" s="306" t="s">
        <v>1378</v>
      </c>
      <c r="C551" s="1189" t="s">
        <v>1380</v>
      </c>
      <c r="D551" s="1191">
        <v>1</v>
      </c>
      <c r="E551" s="1075"/>
      <c r="F551" s="1075">
        <f>D551*E551</f>
        <v>0</v>
      </c>
      <c r="H551" s="322">
        <f>SUM(G551:G551)</f>
        <v>0</v>
      </c>
    </row>
    <row r="552" spans="1:8" ht="15">
      <c r="A552" s="305"/>
      <c r="B552" s="306"/>
      <c r="C552" s="338"/>
      <c r="D552" s="350"/>
      <c r="E552" s="1192"/>
      <c r="F552" s="312"/>
    </row>
    <row r="553" spans="1:8" ht="45">
      <c r="A553" s="305" t="s">
        <v>1288</v>
      </c>
      <c r="B553" s="306" t="s">
        <v>1379</v>
      </c>
      <c r="C553" s="1189" t="s">
        <v>1380</v>
      </c>
      <c r="D553" s="1191">
        <v>1</v>
      </c>
      <c r="E553" s="1075"/>
      <c r="F553" s="1075">
        <f>D553*E553</f>
        <v>0</v>
      </c>
      <c r="H553" s="322">
        <f>SUM(G553:G553)</f>
        <v>0</v>
      </c>
    </row>
    <row r="554" spans="1:8" ht="15">
      <c r="A554" s="305"/>
      <c r="B554" s="306"/>
      <c r="C554" s="356"/>
      <c r="D554" s="350"/>
      <c r="E554" s="1192"/>
      <c r="F554" s="312"/>
    </row>
    <row r="555" spans="1:8" ht="30">
      <c r="A555" s="305" t="s">
        <v>1290</v>
      </c>
      <c r="B555" s="306" t="s">
        <v>1460</v>
      </c>
      <c r="C555" s="1189"/>
      <c r="D555" s="1191"/>
      <c r="E555" s="1192"/>
      <c r="F555" s="312"/>
    </row>
    <row r="556" spans="1:8" ht="30">
      <c r="A556" s="694"/>
      <c r="B556" s="306" t="s">
        <v>1461</v>
      </c>
      <c r="C556" s="1189"/>
      <c r="D556" s="1191"/>
      <c r="E556" s="1192"/>
      <c r="F556" s="312">
        <f>SUM(F521:F554)</f>
        <v>0</v>
      </c>
    </row>
    <row r="557" spans="1:8" ht="15">
      <c r="A557" s="354"/>
      <c r="B557" s="405"/>
      <c r="C557" s="530"/>
      <c r="D557" s="531"/>
      <c r="E557" s="390"/>
      <c r="F557" s="358"/>
    </row>
    <row r="558" spans="1:8" ht="15">
      <c r="A558" s="354"/>
      <c r="B558" s="405"/>
      <c r="C558" s="530"/>
      <c r="D558" s="531"/>
      <c r="E558" s="390"/>
      <c r="F558" s="358"/>
    </row>
    <row r="559" spans="1:8" ht="15">
      <c r="A559" s="354"/>
      <c r="B559" s="405"/>
      <c r="C559" s="530"/>
      <c r="D559" s="531"/>
      <c r="E559" s="390"/>
      <c r="F559" s="358"/>
    </row>
    <row r="560" spans="1:8" ht="15">
      <c r="A560" s="354"/>
      <c r="B560" s="405"/>
      <c r="C560" s="530"/>
      <c r="D560" s="531"/>
      <c r="E560" s="390"/>
      <c r="F560" s="358"/>
    </row>
    <row r="561" spans="1:8" ht="15">
      <c r="A561" s="354"/>
      <c r="B561" s="405"/>
      <c r="C561" s="530"/>
      <c r="D561" s="531"/>
      <c r="E561" s="390"/>
      <c r="F561" s="358"/>
    </row>
    <row r="562" spans="1:8" ht="15">
      <c r="A562" s="354"/>
      <c r="B562" s="405"/>
      <c r="C562" s="530"/>
      <c r="D562" s="531"/>
      <c r="E562" s="390"/>
      <c r="F562" s="358"/>
    </row>
    <row r="563" spans="1:8" ht="15">
      <c r="A563" s="354"/>
      <c r="B563" s="405"/>
      <c r="C563" s="530"/>
      <c r="D563" s="531"/>
      <c r="E563" s="390"/>
      <c r="F563" s="358"/>
    </row>
    <row r="564" spans="1:8" ht="15">
      <c r="A564" s="354"/>
      <c r="B564" s="405"/>
      <c r="C564" s="530"/>
      <c r="D564" s="531"/>
      <c r="E564" s="390"/>
      <c r="F564" s="358"/>
    </row>
    <row r="565" spans="1:8" ht="15">
      <c r="A565" s="354"/>
      <c r="B565" s="405"/>
      <c r="C565" s="530"/>
      <c r="D565" s="531"/>
      <c r="E565" s="390"/>
      <c r="F565" s="358"/>
    </row>
    <row r="566" spans="1:8" ht="15">
      <c r="A566" s="354"/>
      <c r="B566" s="405"/>
      <c r="C566" s="530"/>
      <c r="D566" s="531"/>
      <c r="E566" s="390"/>
      <c r="F566" s="358"/>
    </row>
    <row r="567" spans="1:8" ht="15">
      <c r="A567" s="354"/>
      <c r="B567" s="405"/>
      <c r="C567" s="530"/>
      <c r="D567" s="531"/>
      <c r="E567" s="390"/>
      <c r="F567" s="358"/>
    </row>
    <row r="568" spans="1:8" ht="15">
      <c r="A568" s="354"/>
      <c r="B568" s="405"/>
      <c r="C568" s="530"/>
      <c r="D568" s="531"/>
      <c r="E568" s="390"/>
      <c r="F568" s="358"/>
    </row>
    <row r="569" spans="1:8" ht="15">
      <c r="A569" s="359"/>
      <c r="B569" s="373"/>
      <c r="C569" s="399"/>
      <c r="D569" s="400"/>
      <c r="E569" s="395"/>
      <c r="F569" s="363"/>
    </row>
    <row r="570" spans="1:8">
      <c r="A570" s="368"/>
      <c r="B570" s="368"/>
      <c r="C570" s="361"/>
      <c r="D570" s="369"/>
      <c r="E570" s="370"/>
      <c r="F570" s="412"/>
    </row>
    <row r="571" spans="1:8" ht="47.25">
      <c r="A571" s="413" t="s">
        <v>1462</v>
      </c>
      <c r="B571" s="414" t="s">
        <v>1463</v>
      </c>
      <c r="C571" s="327"/>
      <c r="D571" s="415"/>
      <c r="E571" s="416"/>
      <c r="F571" s="417"/>
    </row>
    <row r="572" spans="1:8" ht="15.75">
      <c r="A572" s="413"/>
      <c r="B572" s="326"/>
      <c r="C572" s="418"/>
      <c r="D572" s="419"/>
      <c r="E572" s="420"/>
      <c r="F572" s="329"/>
    </row>
    <row r="573" spans="1:8" ht="120">
      <c r="A573" s="325" t="s">
        <v>1369</v>
      </c>
      <c r="B573" s="326" t="s">
        <v>1464</v>
      </c>
      <c r="C573" s="418"/>
      <c r="D573" s="419"/>
      <c r="E573" s="420"/>
      <c r="F573" s="329"/>
    </row>
    <row r="574" spans="1:8" ht="30">
      <c r="A574" s="325"/>
      <c r="B574" s="326" t="s">
        <v>1465</v>
      </c>
      <c r="C574" s="418" t="s">
        <v>1243</v>
      </c>
      <c r="D574" s="419">
        <v>1</v>
      </c>
      <c r="E574" s="1075"/>
      <c r="F574" s="1075">
        <f>D574*E574</f>
        <v>0</v>
      </c>
      <c r="H574" s="322">
        <f>SUM(G574:G574)</f>
        <v>0</v>
      </c>
    </row>
    <row r="575" spans="1:8" ht="45">
      <c r="A575" s="325"/>
      <c r="B575" s="326" t="s">
        <v>1466</v>
      </c>
      <c r="C575" s="418"/>
      <c r="D575" s="419"/>
      <c r="E575" s="420"/>
      <c r="F575" s="329"/>
    </row>
    <row r="576" spans="1:8" ht="45">
      <c r="A576" s="325"/>
      <c r="B576" s="326" t="s">
        <v>1467</v>
      </c>
      <c r="C576" s="418"/>
      <c r="D576" s="419"/>
      <c r="E576" s="420"/>
      <c r="F576" s="329"/>
    </row>
    <row r="577" spans="1:8" ht="30">
      <c r="A577" s="325"/>
      <c r="B577" s="326" t="s">
        <v>1468</v>
      </c>
      <c r="C577" s="418"/>
      <c r="D577" s="419"/>
      <c r="E577" s="420"/>
      <c r="F577" s="420"/>
    </row>
    <row r="578" spans="1:8" ht="30">
      <c r="A578" s="325"/>
      <c r="B578" s="326" t="s">
        <v>1469</v>
      </c>
      <c r="C578" s="418"/>
      <c r="D578" s="419"/>
      <c r="E578" s="420"/>
      <c r="F578" s="420"/>
    </row>
    <row r="579" spans="1:8" ht="15">
      <c r="A579" s="325"/>
      <c r="B579" s="326"/>
      <c r="C579" s="418"/>
      <c r="D579" s="419"/>
      <c r="E579" s="420"/>
      <c r="F579" s="420"/>
    </row>
    <row r="580" spans="1:8" ht="75">
      <c r="A580" s="325" t="s">
        <v>1371</v>
      </c>
      <c r="B580" s="326" t="s">
        <v>1470</v>
      </c>
      <c r="C580" s="418" t="s">
        <v>74</v>
      </c>
      <c r="D580" s="419">
        <v>7</v>
      </c>
      <c r="E580" s="1075"/>
      <c r="F580" s="1075">
        <f>D580*E580</f>
        <v>0</v>
      </c>
      <c r="H580" s="322">
        <f>SUM(G580:G580)</f>
        <v>0</v>
      </c>
    </row>
    <row r="581" spans="1:8" ht="15">
      <c r="A581" s="325"/>
      <c r="B581" s="326"/>
      <c r="C581" s="418"/>
      <c r="D581" s="419"/>
      <c r="E581" s="420"/>
      <c r="F581" s="420"/>
    </row>
    <row r="582" spans="1:8" ht="75">
      <c r="A582" s="325" t="s">
        <v>1282</v>
      </c>
      <c r="B582" s="326" t="s">
        <v>1471</v>
      </c>
      <c r="C582" s="418" t="s">
        <v>74</v>
      </c>
      <c r="D582" s="419">
        <v>7</v>
      </c>
      <c r="E582" s="1075"/>
      <c r="F582" s="1075">
        <f>D582*E582</f>
        <v>0</v>
      </c>
      <c r="H582" s="322">
        <f>SUM(G582:G582)</f>
        <v>0</v>
      </c>
    </row>
    <row r="583" spans="1:8" ht="15">
      <c r="A583" s="325"/>
      <c r="B583" s="326"/>
      <c r="C583" s="418"/>
      <c r="D583" s="419"/>
      <c r="E583" s="420"/>
      <c r="F583" s="420"/>
    </row>
    <row r="584" spans="1:8" ht="75">
      <c r="A584" s="325" t="s">
        <v>1284</v>
      </c>
      <c r="B584" s="326" t="s">
        <v>1472</v>
      </c>
      <c r="C584" s="418" t="s">
        <v>74</v>
      </c>
      <c r="D584" s="419">
        <v>10</v>
      </c>
      <c r="E584" s="1075"/>
      <c r="F584" s="1075">
        <f>D584*E584</f>
        <v>0</v>
      </c>
      <c r="H584" s="322">
        <f>SUM(G584:G584)</f>
        <v>0</v>
      </c>
    </row>
    <row r="585" spans="1:8" ht="15">
      <c r="A585" s="325"/>
      <c r="B585" s="326"/>
      <c r="C585" s="418"/>
      <c r="D585" s="419"/>
      <c r="E585" s="420"/>
      <c r="F585" s="420"/>
    </row>
    <row r="586" spans="1:8" ht="30">
      <c r="A586" s="325" t="s">
        <v>1286</v>
      </c>
      <c r="B586" s="326" t="s">
        <v>1378</v>
      </c>
      <c r="C586" s="418" t="s">
        <v>1380</v>
      </c>
      <c r="D586" s="419">
        <v>1</v>
      </c>
      <c r="E586" s="1075"/>
      <c r="F586" s="1075">
        <f>D586*E586</f>
        <v>0</v>
      </c>
      <c r="H586" s="322">
        <f>SUM(G586:G586)</f>
        <v>0</v>
      </c>
    </row>
    <row r="587" spans="1:8" ht="15.75">
      <c r="A587" s="325"/>
      <c r="B587" s="326"/>
      <c r="C587" s="418"/>
      <c r="D587" s="419"/>
      <c r="E587" s="420"/>
      <c r="F587" s="421"/>
    </row>
    <row r="588" spans="1:8" ht="30">
      <c r="A588" s="325" t="s">
        <v>1288</v>
      </c>
      <c r="B588" s="326" t="s">
        <v>1473</v>
      </c>
      <c r="C588" s="418" t="s">
        <v>1380</v>
      </c>
      <c r="D588" s="419">
        <v>1</v>
      </c>
      <c r="E588" s="1075"/>
      <c r="F588" s="1075">
        <f>D588*E588</f>
        <v>0</v>
      </c>
      <c r="H588" s="322">
        <f>SUM(G588:G588)</f>
        <v>0</v>
      </c>
    </row>
    <row r="589" spans="1:8" ht="15">
      <c r="A589" s="433"/>
      <c r="B589" s="532"/>
      <c r="C589" s="533"/>
      <c r="D589" s="534"/>
      <c r="E589" s="535"/>
      <c r="F589" s="535"/>
    </row>
    <row r="590" spans="1:8" ht="15">
      <c r="A590" s="433"/>
      <c r="B590" s="532"/>
      <c r="C590" s="533"/>
      <c r="D590" s="534"/>
      <c r="E590" s="535"/>
      <c r="F590" s="535"/>
    </row>
    <row r="591" spans="1:8" ht="15">
      <c r="A591" s="433"/>
      <c r="B591" s="532"/>
      <c r="C591" s="533"/>
      <c r="D591" s="534"/>
      <c r="E591" s="535"/>
      <c r="F591" s="535"/>
    </row>
    <row r="592" spans="1:8" ht="15">
      <c r="A592" s="433"/>
      <c r="B592" s="532"/>
      <c r="C592" s="533"/>
      <c r="D592" s="534"/>
      <c r="E592" s="535"/>
      <c r="F592" s="535"/>
    </row>
    <row r="593" spans="1:8" ht="15">
      <c r="A593" s="422"/>
      <c r="B593" s="423"/>
      <c r="C593" s="424"/>
      <c r="D593" s="425"/>
      <c r="E593" s="426"/>
      <c r="F593" s="426"/>
    </row>
    <row r="594" spans="1:8" ht="15.75">
      <c r="A594" s="413" t="s">
        <v>1474</v>
      </c>
      <c r="B594" s="414" t="s">
        <v>1475</v>
      </c>
      <c r="C594" s="418"/>
      <c r="D594" s="419"/>
      <c r="E594" s="420"/>
      <c r="F594" s="420"/>
    </row>
    <row r="595" spans="1:8" ht="120">
      <c r="A595" s="413" t="s">
        <v>1369</v>
      </c>
      <c r="B595" s="326" t="s">
        <v>1476</v>
      </c>
      <c r="C595" s="427"/>
      <c r="D595" s="428"/>
      <c r="E595" s="421"/>
      <c r="F595" s="420"/>
    </row>
    <row r="596" spans="1:8" ht="105">
      <c r="A596" s="325" t="s">
        <v>1371</v>
      </c>
      <c r="B596" s="326" t="s">
        <v>1477</v>
      </c>
      <c r="C596" s="418" t="s">
        <v>1352</v>
      </c>
      <c r="D596" s="419">
        <v>25</v>
      </c>
      <c r="E596" s="1075"/>
      <c r="F596" s="1075">
        <f t="shared" ref="F596:F600" si="20">D596*E596</f>
        <v>0</v>
      </c>
      <c r="H596" s="322">
        <f>SUM(G596:G596)</f>
        <v>0</v>
      </c>
    </row>
    <row r="597" spans="1:8" ht="105">
      <c r="A597" s="325" t="s">
        <v>1282</v>
      </c>
      <c r="B597" s="326" t="s">
        <v>1478</v>
      </c>
      <c r="C597" s="418" t="s">
        <v>1352</v>
      </c>
      <c r="D597" s="419">
        <v>25</v>
      </c>
      <c r="E597" s="1075"/>
      <c r="F597" s="1075">
        <f t="shared" si="20"/>
        <v>0</v>
      </c>
      <c r="H597" s="322">
        <f>SUM(G597:G597)</f>
        <v>0</v>
      </c>
    </row>
    <row r="598" spans="1:8" ht="105">
      <c r="A598" s="325" t="s">
        <v>1284</v>
      </c>
      <c r="B598" s="326" t="s">
        <v>1479</v>
      </c>
      <c r="C598" s="418" t="s">
        <v>1352</v>
      </c>
      <c r="D598" s="419">
        <v>20</v>
      </c>
      <c r="E598" s="1075"/>
      <c r="F598" s="1075">
        <f t="shared" si="20"/>
        <v>0</v>
      </c>
      <c r="H598" s="322">
        <f>SUM(G598:G598)</f>
        <v>0</v>
      </c>
    </row>
    <row r="599" spans="1:8" ht="105">
      <c r="A599" s="325" t="s">
        <v>1286</v>
      </c>
      <c r="B599" s="326" t="s">
        <v>1480</v>
      </c>
      <c r="C599" s="418" t="s">
        <v>1352</v>
      </c>
      <c r="D599" s="419">
        <v>20</v>
      </c>
      <c r="E599" s="1075"/>
      <c r="F599" s="1075">
        <f t="shared" si="20"/>
        <v>0</v>
      </c>
      <c r="H599" s="322">
        <f>SUM(G599:G599)</f>
        <v>0</v>
      </c>
    </row>
    <row r="600" spans="1:8" ht="105">
      <c r="A600" s="325" t="s">
        <v>1288</v>
      </c>
      <c r="B600" s="326" t="s">
        <v>1481</v>
      </c>
      <c r="C600" s="418" t="s">
        <v>1352</v>
      </c>
      <c r="D600" s="419">
        <v>20</v>
      </c>
      <c r="E600" s="1075"/>
      <c r="F600" s="1075">
        <f t="shared" si="20"/>
        <v>0</v>
      </c>
      <c r="H600" s="322">
        <f>SUM(G600:G600)</f>
        <v>0</v>
      </c>
    </row>
    <row r="601" spans="1:8" ht="15">
      <c r="A601" s="325"/>
      <c r="B601" s="326"/>
      <c r="C601" s="418"/>
      <c r="D601" s="419"/>
      <c r="E601" s="420"/>
      <c r="F601" s="420"/>
    </row>
    <row r="602" spans="1:8" ht="120">
      <c r="A602" s="325" t="s">
        <v>1290</v>
      </c>
      <c r="B602" s="326" t="s">
        <v>1482</v>
      </c>
      <c r="C602" s="418" t="s">
        <v>1352</v>
      </c>
      <c r="D602" s="419">
        <v>10</v>
      </c>
      <c r="E602" s="1075"/>
      <c r="F602" s="1075">
        <f t="shared" ref="F602:F603" si="21">D602*E602</f>
        <v>0</v>
      </c>
      <c r="H602" s="322">
        <f>SUM(G602:G602)</f>
        <v>0</v>
      </c>
    </row>
    <row r="603" spans="1:8" ht="78">
      <c r="A603" s="325" t="s">
        <v>1293</v>
      </c>
      <c r="B603" s="326" t="s">
        <v>1483</v>
      </c>
      <c r="C603" s="418" t="s">
        <v>1352</v>
      </c>
      <c r="D603" s="419">
        <v>35</v>
      </c>
      <c r="E603" s="1075"/>
      <c r="F603" s="1075">
        <f t="shared" si="21"/>
        <v>0</v>
      </c>
      <c r="H603" s="322">
        <f>SUM(G603:G603)</f>
        <v>0</v>
      </c>
    </row>
    <row r="604" spans="1:8" ht="15">
      <c r="A604" s="325"/>
      <c r="B604" s="326"/>
      <c r="C604" s="418"/>
      <c r="D604" s="419"/>
      <c r="E604" s="312"/>
      <c r="F604" s="318"/>
    </row>
    <row r="605" spans="1:8" ht="30">
      <c r="A605" s="325" t="s">
        <v>1327</v>
      </c>
      <c r="B605" s="326" t="s">
        <v>1378</v>
      </c>
      <c r="C605" s="418" t="s">
        <v>1352</v>
      </c>
      <c r="D605" s="419">
        <v>15</v>
      </c>
      <c r="E605" s="1075"/>
      <c r="F605" s="1075">
        <f>D605*E605</f>
        <v>0</v>
      </c>
      <c r="H605" s="322">
        <f>SUM(G605:G605)</f>
        <v>0</v>
      </c>
    </row>
    <row r="606" spans="1:8" ht="15">
      <c r="A606" s="1017"/>
      <c r="B606" s="423" t="s">
        <v>1696</v>
      </c>
      <c r="C606" s="533"/>
      <c r="D606" s="534"/>
      <c r="E606" s="358"/>
      <c r="F606" s="363">
        <f>SUM(F573:F605)</f>
        <v>0</v>
      </c>
    </row>
    <row r="607" spans="1:8" ht="15">
      <c r="A607" s="429"/>
      <c r="B607" s="423"/>
      <c r="C607" s="430"/>
      <c r="D607" s="431"/>
      <c r="E607" s="426"/>
      <c r="F607" s="432"/>
    </row>
    <row r="608" spans="1:8" ht="31.5">
      <c r="A608" s="325" t="s">
        <v>1484</v>
      </c>
      <c r="B608" s="414" t="s">
        <v>1485</v>
      </c>
      <c r="C608" s="418"/>
      <c r="D608" s="1413"/>
      <c r="E608" s="1414"/>
      <c r="F608" s="1415"/>
    </row>
    <row r="609" spans="1:8" ht="45">
      <c r="A609" s="536" t="s">
        <v>1369</v>
      </c>
      <c r="B609" s="434" t="s">
        <v>1486</v>
      </c>
      <c r="C609" s="1383" t="s">
        <v>1380</v>
      </c>
      <c r="D609" s="1307">
        <v>1</v>
      </c>
      <c r="E609" s="1075"/>
      <c r="F609" s="1075">
        <f>D609*E609</f>
        <v>0</v>
      </c>
    </row>
    <row r="610" spans="1:8" ht="45">
      <c r="A610" s="536"/>
      <c r="B610" s="435" t="s">
        <v>1487</v>
      </c>
      <c r="C610" s="1384"/>
      <c r="D610" s="1308"/>
      <c r="E610" s="535"/>
      <c r="F610" s="537"/>
    </row>
    <row r="611" spans="1:8" ht="15">
      <c r="A611" s="536"/>
      <c r="B611" s="435" t="s">
        <v>1488</v>
      </c>
      <c r="C611" s="1384"/>
      <c r="D611" s="1308"/>
      <c r="E611" s="535"/>
      <c r="F611" s="537"/>
    </row>
    <row r="612" spans="1:8" ht="30">
      <c r="A612" s="536"/>
      <c r="B612" s="435" t="s">
        <v>1489</v>
      </c>
      <c r="C612" s="1384"/>
      <c r="D612" s="1308"/>
      <c r="E612" s="535"/>
      <c r="F612" s="537"/>
    </row>
    <row r="613" spans="1:8" ht="30">
      <c r="A613" s="536"/>
      <c r="B613" s="435" t="s">
        <v>1490</v>
      </c>
      <c r="C613" s="1384"/>
      <c r="D613" s="1308"/>
      <c r="E613" s="535"/>
      <c r="F613" s="537"/>
    </row>
    <row r="614" spans="1:8" ht="15">
      <c r="A614" s="536"/>
      <c r="B614" s="435" t="s">
        <v>1491</v>
      </c>
      <c r="C614" s="1384"/>
      <c r="D614" s="1308"/>
      <c r="E614" s="535"/>
      <c r="F614" s="537"/>
    </row>
    <row r="615" spans="1:8" ht="60">
      <c r="A615" s="536"/>
      <c r="B615" s="435" t="s">
        <v>1492</v>
      </c>
      <c r="C615" s="1384"/>
      <c r="D615" s="1308"/>
      <c r="E615" s="535"/>
      <c r="F615" s="538"/>
      <c r="H615" s="322">
        <f>SUM(G615:G615)</f>
        <v>0</v>
      </c>
    </row>
    <row r="616" spans="1:8" ht="45">
      <c r="A616" s="536"/>
      <c r="B616" s="436" t="s">
        <v>1493</v>
      </c>
      <c r="C616" s="1385"/>
      <c r="D616" s="1309"/>
      <c r="E616" s="312"/>
      <c r="F616" s="318"/>
    </row>
    <row r="617" spans="1:8" ht="15.75">
      <c r="A617" s="325"/>
      <c r="B617" s="437" t="s">
        <v>1494</v>
      </c>
      <c r="C617" s="418"/>
      <c r="D617" s="1018"/>
      <c r="E617" s="1019"/>
      <c r="F617" s="1020">
        <f>F616</f>
        <v>0</v>
      </c>
    </row>
    <row r="618" spans="1:8" ht="15.75">
      <c r="A618" s="438"/>
      <c r="B618" s="371" t="s">
        <v>1495</v>
      </c>
      <c r="C618" s="439"/>
      <c r="D618" s="1021"/>
      <c r="E618" s="1022"/>
      <c r="F618" s="1023">
        <f>F617+F606+F556+F511+F482+F455+F411</f>
        <v>0</v>
      </c>
    </row>
    <row r="619" spans="1:8" ht="15.75">
      <c r="A619" s="429"/>
      <c r="B619" s="539"/>
      <c r="C619" s="430"/>
      <c r="D619" s="431"/>
      <c r="E619" s="426"/>
      <c r="F619" s="432"/>
    </row>
    <row r="620" spans="1:8" ht="15.75">
      <c r="A620" s="429"/>
      <c r="B620" s="539"/>
      <c r="C620" s="430"/>
      <c r="D620" s="431"/>
      <c r="E620" s="426"/>
      <c r="F620" s="432"/>
    </row>
    <row r="621" spans="1:8" ht="15.75">
      <c r="A621" s="429"/>
      <c r="B621" s="539"/>
      <c r="C621" s="430"/>
      <c r="D621" s="431"/>
      <c r="E621" s="426"/>
      <c r="F621" s="432"/>
    </row>
    <row r="622" spans="1:8" ht="15.75">
      <c r="A622" s="429"/>
      <c r="B622" s="539"/>
      <c r="C622" s="430"/>
      <c r="D622" s="431"/>
      <c r="E622" s="426"/>
      <c r="F622" s="432"/>
    </row>
    <row r="623" spans="1:8" ht="15.75">
      <c r="A623" s="429"/>
      <c r="B623" s="539"/>
      <c r="C623" s="430"/>
      <c r="D623" s="431"/>
      <c r="E623" s="426"/>
      <c r="F623" s="432"/>
    </row>
    <row r="624" spans="1:8" ht="15.75">
      <c r="A624" s="429"/>
      <c r="B624" s="539"/>
      <c r="C624" s="430"/>
      <c r="D624" s="431"/>
      <c r="E624" s="426"/>
      <c r="F624" s="432"/>
    </row>
    <row r="625" spans="1:8" ht="15.75">
      <c r="A625" s="429"/>
      <c r="B625" s="539"/>
      <c r="C625" s="430"/>
      <c r="D625" s="431"/>
      <c r="E625" s="426"/>
      <c r="F625" s="432"/>
    </row>
    <row r="626" spans="1:8" ht="15.75">
      <c r="A626" s="429"/>
      <c r="B626" s="539"/>
      <c r="C626" s="430"/>
      <c r="D626" s="431"/>
      <c r="E626" s="426"/>
      <c r="F626" s="432"/>
    </row>
    <row r="627" spans="1:8" ht="15.75">
      <c r="A627" s="429"/>
      <c r="B627" s="539"/>
      <c r="C627" s="430"/>
      <c r="D627" s="431"/>
      <c r="E627" s="426"/>
      <c r="F627" s="432"/>
    </row>
    <row r="628" spans="1:8" ht="15.75">
      <c r="A628" s="429"/>
      <c r="B628" s="539"/>
      <c r="C628" s="430"/>
      <c r="D628" s="431"/>
      <c r="E628" s="426"/>
      <c r="F628" s="432"/>
    </row>
    <row r="629" spans="1:8" ht="15.75">
      <c r="A629" s="429"/>
      <c r="B629" s="539"/>
      <c r="C629" s="430"/>
      <c r="D629" s="431"/>
      <c r="E629" s="426"/>
      <c r="F629" s="432"/>
    </row>
    <row r="630" spans="1:8" ht="15.75">
      <c r="A630" s="429"/>
      <c r="B630" s="539"/>
      <c r="C630" s="430"/>
      <c r="D630" s="431"/>
      <c r="E630" s="426"/>
      <c r="F630" s="432"/>
    </row>
    <row r="631" spans="1:8" ht="15.75">
      <c r="A631" s="429"/>
      <c r="B631" s="539"/>
      <c r="C631" s="430"/>
      <c r="D631" s="431"/>
      <c r="E631" s="426"/>
      <c r="F631" s="432"/>
    </row>
    <row r="632" spans="1:8" ht="15.75">
      <c r="A632" s="429"/>
      <c r="B632" s="539"/>
      <c r="C632" s="430"/>
      <c r="D632" s="431"/>
      <c r="E632" s="426"/>
      <c r="F632" s="432"/>
    </row>
    <row r="633" spans="1:8" ht="15.75">
      <c r="A633" s="429"/>
      <c r="B633" s="539"/>
      <c r="C633" s="430"/>
      <c r="D633" s="431"/>
      <c r="E633" s="426"/>
      <c r="F633" s="432"/>
    </row>
    <row r="634" spans="1:8" ht="15.75">
      <c r="A634" s="429"/>
      <c r="B634" s="539"/>
      <c r="C634" s="430"/>
      <c r="D634" s="431"/>
      <c r="E634" s="426"/>
      <c r="F634" s="432"/>
    </row>
    <row r="635" spans="1:8" ht="15.75">
      <c r="A635" s="429"/>
      <c r="B635" s="539"/>
      <c r="C635" s="430"/>
      <c r="D635" s="431"/>
      <c r="E635" s="426"/>
      <c r="F635" s="432"/>
    </row>
    <row r="636" spans="1:8" ht="15.75">
      <c r="A636" s="429"/>
      <c r="B636" s="443"/>
      <c r="C636" s="444"/>
      <c r="D636" s="445"/>
      <c r="E636" s="446"/>
      <c r="F636" s="432"/>
    </row>
    <row r="637" spans="1:8" ht="15.75" customHeight="1">
      <c r="A637" s="308" t="s">
        <v>1366</v>
      </c>
      <c r="B637" s="1425" t="s">
        <v>1496</v>
      </c>
      <c r="C637" s="1426"/>
      <c r="D637" s="1426"/>
      <c r="E637" s="1426"/>
      <c r="F637" s="1427"/>
    </row>
    <row r="638" spans="1:8" ht="15.75">
      <c r="A638" s="449"/>
      <c r="B638" s="1428"/>
      <c r="C638" s="1429"/>
      <c r="D638" s="1429"/>
      <c r="E638" s="1429"/>
      <c r="F638" s="1430"/>
    </row>
    <row r="639" spans="1:8" ht="76.5">
      <c r="A639" s="320"/>
      <c r="B639" s="452" t="s">
        <v>1497</v>
      </c>
      <c r="C639" s="340"/>
      <c r="D639" s="341"/>
      <c r="E639" s="1431"/>
      <c r="F639" s="1432"/>
    </row>
    <row r="640" spans="1:8" ht="57">
      <c r="A640" s="320"/>
      <c r="B640" s="453" t="s">
        <v>1498</v>
      </c>
      <c r="C640" s="1433"/>
      <c r="D640" s="1434"/>
      <c r="E640" s="1431"/>
      <c r="F640" s="1432"/>
      <c r="H640" s="322">
        <f>SUM(G640:G640)</f>
        <v>0</v>
      </c>
    </row>
    <row r="641" spans="1:8" ht="15">
      <c r="A641" s="320"/>
      <c r="B641" s="454" t="s">
        <v>1499</v>
      </c>
      <c r="C641" s="327" t="s">
        <v>1428</v>
      </c>
      <c r="D641" s="327">
        <v>80</v>
      </c>
      <c r="E641" s="1075"/>
      <c r="F641" s="1075">
        <f>D641*E641</f>
        <v>0</v>
      </c>
    </row>
    <row r="642" spans="1:8" ht="15">
      <c r="A642" s="320"/>
      <c r="B642" s="455"/>
      <c r="C642" s="447"/>
      <c r="D642" s="341"/>
      <c r="E642" s="442"/>
      <c r="F642" s="318"/>
    </row>
    <row r="643" spans="1:8" ht="15.75">
      <c r="A643" s="325"/>
      <c r="B643" s="413" t="s">
        <v>1500</v>
      </c>
      <c r="C643" s="327"/>
      <c r="D643" s="327"/>
      <c r="E643" s="329"/>
      <c r="F643" s="329"/>
    </row>
    <row r="644" spans="1:8" ht="15">
      <c r="A644" s="325"/>
      <c r="B644" s="456"/>
      <c r="C644" s="508"/>
      <c r="D644" s="508"/>
      <c r="E644" s="458"/>
      <c r="F644" s="459"/>
    </row>
    <row r="645" spans="1:8" ht="15">
      <c r="A645" s="460"/>
      <c r="B645" s="461" t="s">
        <v>1501</v>
      </c>
      <c r="C645" s="462"/>
      <c r="D645" s="463"/>
      <c r="E645" s="464"/>
      <c r="F645" s="465"/>
      <c r="H645" s="322">
        <f>SUM(G645:G645)</f>
        <v>0</v>
      </c>
    </row>
    <row r="646" spans="1:8" ht="15">
      <c r="A646" s="460"/>
      <c r="B646" s="466" t="s">
        <v>1502</v>
      </c>
      <c r="C646" s="467" t="s">
        <v>1428</v>
      </c>
      <c r="D646" s="468">
        <v>4</v>
      </c>
      <c r="E646" s="1075"/>
      <c r="F646" s="1075">
        <f>D646*E646</f>
        <v>0</v>
      </c>
    </row>
    <row r="647" spans="1:8" ht="15">
      <c r="A647" s="460"/>
      <c r="B647" s="461" t="s">
        <v>1503</v>
      </c>
      <c r="C647" s="469"/>
      <c r="D647" s="469"/>
      <c r="E647" s="464"/>
      <c r="F647" s="465"/>
      <c r="H647" s="322">
        <f>SUM(G647:G647)</f>
        <v>0</v>
      </c>
    </row>
    <row r="648" spans="1:8" ht="15">
      <c r="A648" s="460"/>
      <c r="B648" s="466" t="s">
        <v>1504</v>
      </c>
      <c r="C648" s="467" t="s">
        <v>1428</v>
      </c>
      <c r="D648" s="468">
        <v>2</v>
      </c>
      <c r="E648" s="1075"/>
      <c r="F648" s="1075">
        <f>D648*E648</f>
        <v>0</v>
      </c>
    </row>
    <row r="649" spans="1:8" ht="15">
      <c r="A649" s="325"/>
      <c r="B649" s="470"/>
      <c r="C649" s="348"/>
      <c r="D649" s="471"/>
      <c r="E649" s="478"/>
      <c r="F649" s="465"/>
    </row>
    <row r="650" spans="1:8" ht="15.75">
      <c r="A650" s="325"/>
      <c r="B650" s="413" t="s">
        <v>1505</v>
      </c>
      <c r="C650" s="327"/>
      <c r="D650" s="415"/>
      <c r="E650" s="465"/>
      <c r="F650" s="465"/>
    </row>
    <row r="651" spans="1:8" ht="15">
      <c r="A651" s="325"/>
      <c r="B651" s="461"/>
      <c r="C651" s="472"/>
      <c r="D651" s="473"/>
      <c r="E651" s="465"/>
      <c r="F651" s="465"/>
    </row>
    <row r="652" spans="1:8" ht="15">
      <c r="A652" s="460"/>
      <c r="B652" s="474" t="s">
        <v>1506</v>
      </c>
      <c r="C652" s="472"/>
      <c r="D652" s="473"/>
      <c r="E652" s="464"/>
      <c r="F652" s="465"/>
      <c r="H652" s="322">
        <f>SUM(G652:G652)</f>
        <v>0</v>
      </c>
    </row>
    <row r="653" spans="1:8" ht="15">
      <c r="A653" s="460"/>
      <c r="B653" s="475" t="s">
        <v>1507</v>
      </c>
      <c r="C653" s="462" t="s">
        <v>1428</v>
      </c>
      <c r="D653" s="463">
        <v>8</v>
      </c>
      <c r="E653" s="1075"/>
      <c r="F653" s="1075">
        <f>D653*E653</f>
        <v>0</v>
      </c>
    </row>
    <row r="654" spans="1:8" ht="15">
      <c r="A654" s="325"/>
      <c r="B654" s="476"/>
      <c r="C654" s="467"/>
      <c r="D654" s="468"/>
      <c r="E654" s="477"/>
      <c r="F654" s="465"/>
    </row>
    <row r="655" spans="1:8" ht="15">
      <c r="A655" s="460"/>
      <c r="B655" s="474" t="s">
        <v>1508</v>
      </c>
      <c r="C655" s="472"/>
      <c r="D655" s="473"/>
      <c r="E655" s="464"/>
      <c r="F655" s="465"/>
      <c r="H655" s="322">
        <f>SUM(G655:G655)</f>
        <v>0</v>
      </c>
    </row>
    <row r="656" spans="1:8" ht="15">
      <c r="A656" s="460"/>
      <c r="B656" s="475" t="s">
        <v>1509</v>
      </c>
      <c r="C656" s="467" t="s">
        <v>1428</v>
      </c>
      <c r="D656" s="468">
        <v>4</v>
      </c>
      <c r="E656" s="1075"/>
      <c r="F656" s="1075">
        <f>D656*E656</f>
        <v>0</v>
      </c>
    </row>
    <row r="657" spans="1:8" ht="15">
      <c r="A657" s="325"/>
      <c r="B657" s="470"/>
      <c r="C657" s="467"/>
      <c r="D657" s="468"/>
      <c r="E657" s="478"/>
      <c r="F657" s="465"/>
    </row>
    <row r="658" spans="1:8" ht="15">
      <c r="A658" s="325"/>
      <c r="B658" s="454" t="s">
        <v>1510</v>
      </c>
      <c r="C658" s="327"/>
      <c r="D658" s="415"/>
      <c r="E658" s="465"/>
      <c r="F658" s="465"/>
      <c r="H658" s="322">
        <f>SUM(G658:G658)</f>
        <v>0</v>
      </c>
    </row>
    <row r="659" spans="1:8" ht="15">
      <c r="A659" s="325"/>
      <c r="B659" s="454" t="s">
        <v>1511</v>
      </c>
      <c r="C659" s="327" t="s">
        <v>1428</v>
      </c>
      <c r="D659" s="415">
        <v>4</v>
      </c>
      <c r="E659" s="1075"/>
      <c r="F659" s="1075">
        <f>D659*E659</f>
        <v>0</v>
      </c>
    </row>
    <row r="660" spans="1:8" ht="15">
      <c r="A660" s="325"/>
      <c r="B660" s="453"/>
      <c r="C660" s="327"/>
      <c r="D660" s="415"/>
      <c r="E660" s="478"/>
      <c r="F660" s="465"/>
    </row>
    <row r="661" spans="1:8" ht="15">
      <c r="A661" s="325"/>
      <c r="B661" s="454" t="s">
        <v>1512</v>
      </c>
      <c r="C661" s="327"/>
      <c r="D661" s="415"/>
      <c r="E661" s="465"/>
      <c r="F661" s="465"/>
      <c r="H661" s="322">
        <f>SUM(G661:G661)</f>
        <v>0</v>
      </c>
    </row>
    <row r="662" spans="1:8" ht="15">
      <c r="A662" s="325"/>
      <c r="B662" s="454" t="s">
        <v>1513</v>
      </c>
      <c r="C662" s="327" t="s">
        <v>1428</v>
      </c>
      <c r="D662" s="415">
        <v>4</v>
      </c>
      <c r="E662" s="1075"/>
      <c r="F662" s="1075">
        <f>D662*E662</f>
        <v>0</v>
      </c>
    </row>
    <row r="663" spans="1:8" ht="15">
      <c r="A663" s="325"/>
      <c r="B663" s="479"/>
      <c r="C663" s="472"/>
      <c r="D663" s="473"/>
      <c r="E663" s="478"/>
      <c r="F663" s="465"/>
    </row>
    <row r="664" spans="1:8" ht="15">
      <c r="A664" s="460"/>
      <c r="B664" s="461" t="s">
        <v>1514</v>
      </c>
      <c r="C664" s="480"/>
      <c r="D664" s="473"/>
      <c r="E664" s="464"/>
      <c r="F664" s="465"/>
      <c r="H664" s="322">
        <f>SUM(G664:G664)</f>
        <v>0</v>
      </c>
    </row>
    <row r="665" spans="1:8" ht="15">
      <c r="A665" s="460"/>
      <c r="B665" s="466" t="s">
        <v>1515</v>
      </c>
      <c r="C665" s="481" t="s">
        <v>1428</v>
      </c>
      <c r="D665" s="468">
        <v>3</v>
      </c>
      <c r="E665" s="1075"/>
      <c r="F665" s="1075">
        <f>D665*E665</f>
        <v>0</v>
      </c>
    </row>
    <row r="666" spans="1:8" ht="15">
      <c r="A666" s="325"/>
      <c r="B666" s="482"/>
      <c r="C666" s="462"/>
      <c r="D666" s="463"/>
      <c r="E666" s="478"/>
      <c r="F666" s="465"/>
    </row>
    <row r="667" spans="1:8" ht="15">
      <c r="A667" s="460"/>
      <c r="B667" s="474" t="s">
        <v>1516</v>
      </c>
      <c r="C667" s="483"/>
      <c r="D667" s="473"/>
      <c r="E667" s="464"/>
      <c r="F667" s="465"/>
      <c r="H667" s="322">
        <f>SUM(G667:G667)</f>
        <v>0</v>
      </c>
    </row>
    <row r="668" spans="1:8" ht="15">
      <c r="A668" s="460"/>
      <c r="B668" s="475" t="s">
        <v>1517</v>
      </c>
      <c r="C668" s="484" t="s">
        <v>1428</v>
      </c>
      <c r="D668" s="468">
        <v>4</v>
      </c>
      <c r="E668" s="1075"/>
      <c r="F668" s="1075">
        <f>D668*E668</f>
        <v>0</v>
      </c>
    </row>
    <row r="669" spans="1:8" ht="42.75">
      <c r="A669" s="460"/>
      <c r="B669" s="479" t="s">
        <v>1518</v>
      </c>
      <c r="C669" s="483"/>
      <c r="D669" s="473"/>
      <c r="E669" s="478"/>
      <c r="F669" s="465"/>
      <c r="H669" s="322">
        <f>SUM(G669:G669)</f>
        <v>0</v>
      </c>
    </row>
    <row r="670" spans="1:8" ht="15">
      <c r="A670" s="460"/>
      <c r="B670" s="466" t="s">
        <v>1519</v>
      </c>
      <c r="C670" s="484" t="s">
        <v>1428</v>
      </c>
      <c r="D670" s="468">
        <v>30</v>
      </c>
      <c r="E670" s="1075"/>
      <c r="F670" s="1075">
        <f>D670*E670</f>
        <v>0</v>
      </c>
    </row>
    <row r="671" spans="1:8" ht="42.75">
      <c r="A671" s="460"/>
      <c r="B671" s="456" t="s">
        <v>1520</v>
      </c>
      <c r="C671" s="472"/>
      <c r="D671" s="473"/>
      <c r="E671" s="478"/>
      <c r="F671" s="465"/>
      <c r="H671" s="322">
        <f>SUM(G671:G671)</f>
        <v>0</v>
      </c>
    </row>
    <row r="672" spans="1:8" ht="15">
      <c r="A672" s="460"/>
      <c r="B672" s="475" t="s">
        <v>1521</v>
      </c>
      <c r="C672" s="467" t="s">
        <v>1428</v>
      </c>
      <c r="D672" s="468">
        <v>7</v>
      </c>
      <c r="E672" s="1075"/>
      <c r="F672" s="1075">
        <f>D672*E672</f>
        <v>0</v>
      </c>
    </row>
    <row r="673" spans="1:8" ht="15">
      <c r="A673" s="325"/>
      <c r="B673" s="466"/>
      <c r="C673" s="467"/>
      <c r="D673" s="468"/>
      <c r="E673" s="478"/>
      <c r="F673" s="465"/>
    </row>
    <row r="674" spans="1:8" ht="15.75">
      <c r="A674" s="325"/>
      <c r="B674" s="413" t="s">
        <v>1557</v>
      </c>
      <c r="C674" s="327"/>
      <c r="D674" s="415"/>
      <c r="E674" s="465"/>
      <c r="F674" s="465"/>
    </row>
    <row r="675" spans="1:8" ht="15">
      <c r="A675" s="325"/>
      <c r="B675" s="461"/>
      <c r="C675" s="472"/>
      <c r="D675" s="473"/>
      <c r="E675" s="465"/>
      <c r="F675" s="465"/>
    </row>
    <row r="676" spans="1:8" ht="41.25">
      <c r="A676" s="460"/>
      <c r="B676" s="486" t="s">
        <v>1558</v>
      </c>
      <c r="C676" s="472"/>
      <c r="D676" s="473"/>
      <c r="E676" s="464"/>
      <c r="F676" s="465"/>
      <c r="H676" s="322">
        <f>SUM(G676:G676)</f>
        <v>0</v>
      </c>
    </row>
    <row r="677" spans="1:8" ht="15">
      <c r="A677" s="460"/>
      <c r="B677" s="466" t="s">
        <v>1559</v>
      </c>
      <c r="C677" s="467" t="s">
        <v>1428</v>
      </c>
      <c r="D677" s="468">
        <v>7</v>
      </c>
      <c r="E677" s="1075"/>
      <c r="F677" s="1075">
        <f>D677*E677</f>
        <v>0</v>
      </c>
    </row>
    <row r="678" spans="1:8" ht="15">
      <c r="A678" s="325"/>
      <c r="B678" s="466"/>
      <c r="C678" s="348"/>
      <c r="D678" s="348"/>
      <c r="E678" s="465"/>
      <c r="F678" s="415"/>
    </row>
    <row r="679" spans="1:8" ht="15.75">
      <c r="A679" s="325"/>
      <c r="B679" s="413" t="s">
        <v>1522</v>
      </c>
      <c r="C679" s="327"/>
      <c r="D679" s="415"/>
      <c r="E679" s="465"/>
      <c r="F679" s="465"/>
    </row>
    <row r="680" spans="1:8" ht="15">
      <c r="A680" s="325"/>
      <c r="B680" s="461"/>
      <c r="C680" s="472"/>
      <c r="D680" s="473"/>
      <c r="E680" s="465"/>
      <c r="F680" s="465"/>
    </row>
    <row r="681" spans="1:8" ht="38.25">
      <c r="A681" s="460"/>
      <c r="B681" s="486" t="s">
        <v>1523</v>
      </c>
      <c r="C681" s="487"/>
      <c r="D681" s="473"/>
      <c r="E681" s="464"/>
      <c r="F681" s="465"/>
      <c r="H681" s="322">
        <f>SUM(G681:G681)</f>
        <v>0</v>
      </c>
    </row>
    <row r="682" spans="1:8" ht="15">
      <c r="A682" s="460"/>
      <c r="B682" s="466" t="s">
        <v>1524</v>
      </c>
      <c r="C682" s="488" t="s">
        <v>335</v>
      </c>
      <c r="D682" s="468">
        <v>80</v>
      </c>
      <c r="E682" s="1075"/>
      <c r="F682" s="1075">
        <f>D682*E682</f>
        <v>0</v>
      </c>
    </row>
    <row r="683" spans="1:8" ht="15.75">
      <c r="A683" s="325"/>
      <c r="B683" s="413"/>
      <c r="C683" s="540"/>
      <c r="D683" s="540"/>
      <c r="E683" s="465"/>
      <c r="F683" s="415"/>
    </row>
    <row r="684" spans="1:8" ht="15.75">
      <c r="A684" s="325"/>
      <c r="B684" s="413" t="s">
        <v>1525</v>
      </c>
      <c r="C684" s="327"/>
      <c r="D684" s="415"/>
      <c r="E684" s="464"/>
      <c r="F684" s="465"/>
    </row>
    <row r="685" spans="1:8" ht="15">
      <c r="A685" s="325"/>
      <c r="B685" s="461"/>
      <c r="C685" s="472"/>
      <c r="D685" s="473"/>
      <c r="E685" s="465"/>
      <c r="F685" s="415"/>
    </row>
    <row r="686" spans="1:8" ht="25.5">
      <c r="A686" s="460"/>
      <c r="B686" s="486" t="s">
        <v>1526</v>
      </c>
      <c r="C686" s="487"/>
      <c r="D686" s="473"/>
      <c r="E686" s="464"/>
      <c r="F686" s="465"/>
      <c r="H686" s="322">
        <f>SUM(G686:G686)</f>
        <v>0</v>
      </c>
    </row>
    <row r="687" spans="1:8" ht="15">
      <c r="A687" s="460"/>
      <c r="B687" s="466" t="s">
        <v>1527</v>
      </c>
      <c r="C687" s="488" t="s">
        <v>74</v>
      </c>
      <c r="D687" s="468">
        <v>200</v>
      </c>
      <c r="E687" s="1075"/>
      <c r="F687" s="1075">
        <f>D687*E687</f>
        <v>0</v>
      </c>
    </row>
    <row r="688" spans="1:8" ht="15">
      <c r="A688" s="325"/>
      <c r="B688" s="485"/>
      <c r="C688" s="348"/>
      <c r="D688" s="348"/>
      <c r="E688" s="465"/>
      <c r="F688" s="465"/>
    </row>
    <row r="689" spans="1:8" ht="15">
      <c r="A689" s="460"/>
      <c r="B689" s="490" t="s">
        <v>1528</v>
      </c>
      <c r="C689" s="483"/>
      <c r="D689" s="473"/>
      <c r="E689" s="464"/>
      <c r="F689" s="465"/>
      <c r="H689" s="322">
        <f>SUM(G689:G689)</f>
        <v>0</v>
      </c>
    </row>
    <row r="690" spans="1:8" ht="15">
      <c r="A690" s="460"/>
      <c r="B690" s="475" t="s">
        <v>1529</v>
      </c>
      <c r="C690" s="484" t="s">
        <v>1292</v>
      </c>
      <c r="D690" s="468">
        <v>25</v>
      </c>
      <c r="E690" s="1075"/>
      <c r="F690" s="1075">
        <f>D690*E690</f>
        <v>0</v>
      </c>
    </row>
    <row r="691" spans="1:8" ht="15">
      <c r="A691" s="325"/>
      <c r="B691" s="485"/>
      <c r="C691" s="348"/>
      <c r="D691" s="348"/>
      <c r="E691" s="385"/>
      <c r="F691" s="385"/>
    </row>
    <row r="692" spans="1:8" ht="15">
      <c r="A692" s="460"/>
      <c r="B692" s="490" t="s">
        <v>1530</v>
      </c>
      <c r="C692" s="472"/>
      <c r="D692" s="473"/>
      <c r="E692" s="385"/>
      <c r="F692" s="385"/>
      <c r="H692" s="322">
        <f>SUM(G692:G692)</f>
        <v>0</v>
      </c>
    </row>
    <row r="693" spans="1:8" ht="15">
      <c r="A693" s="460"/>
      <c r="B693" s="475" t="s">
        <v>1531</v>
      </c>
      <c r="C693" s="467" t="s">
        <v>1292</v>
      </c>
      <c r="D693" s="468">
        <v>45</v>
      </c>
      <c r="E693" s="1075"/>
      <c r="F693" s="1075">
        <f>D693*E693</f>
        <v>0</v>
      </c>
    </row>
    <row r="694" spans="1:8" ht="15">
      <c r="A694" s="325"/>
      <c r="B694" s="466"/>
      <c r="C694" s="348"/>
      <c r="D694" s="348"/>
      <c r="E694" s="312"/>
      <c r="F694" s="318"/>
    </row>
    <row r="695" spans="1:8" ht="15">
      <c r="A695" s="325"/>
      <c r="B695" s="454"/>
      <c r="C695" s="327"/>
      <c r="D695" s="415"/>
      <c r="E695" s="312"/>
      <c r="F695" s="318"/>
    </row>
    <row r="696" spans="1:8" ht="15">
      <c r="A696" s="305"/>
      <c r="B696" s="491" t="s">
        <v>1532</v>
      </c>
      <c r="C696" s="313"/>
      <c r="D696" s="289"/>
      <c r="E696" s="385"/>
      <c r="F696" s="385"/>
    </row>
    <row r="697" spans="1:8" ht="15">
      <c r="A697" s="305"/>
      <c r="B697" s="492" t="s">
        <v>1533</v>
      </c>
      <c r="C697" s="340"/>
      <c r="D697" s="289"/>
      <c r="E697" s="385"/>
      <c r="F697" s="385"/>
    </row>
    <row r="698" spans="1:8" ht="142.5">
      <c r="A698" s="305"/>
      <c r="B698" s="493" t="s">
        <v>1534</v>
      </c>
      <c r="C698" s="313"/>
      <c r="D698" s="289"/>
      <c r="E698" s="385"/>
      <c r="F698" s="385"/>
    </row>
    <row r="699" spans="1:8" ht="15.75">
      <c r="A699" s="305"/>
      <c r="B699" s="333" t="s">
        <v>1535</v>
      </c>
      <c r="C699" s="313"/>
      <c r="D699" s="289"/>
      <c r="E699" s="385"/>
      <c r="F699" s="385">
        <f>SUM(F641:F698)</f>
        <v>0</v>
      </c>
    </row>
    <row r="700" spans="1:8" ht="15">
      <c r="A700" s="305"/>
      <c r="B700" s="337"/>
      <c r="C700" s="313"/>
      <c r="D700" s="289"/>
      <c r="E700" s="385"/>
      <c r="F700" s="385"/>
    </row>
    <row r="701" spans="1:8" ht="15">
      <c r="A701" s="305"/>
      <c r="B701" s="337"/>
      <c r="C701" s="313"/>
      <c r="D701" s="289"/>
      <c r="E701" s="385"/>
      <c r="F701" s="385"/>
    </row>
    <row r="702" spans="1:8" ht="15.75">
      <c r="A702" s="308" t="s">
        <v>1536</v>
      </c>
      <c r="B702" s="319" t="s">
        <v>1537</v>
      </c>
      <c r="C702" s="313"/>
      <c r="D702" s="311"/>
      <c r="E702" s="312"/>
      <c r="F702" s="312"/>
    </row>
    <row r="703" spans="1:8" ht="15">
      <c r="A703" s="494"/>
      <c r="B703" s="306"/>
      <c r="C703" s="313"/>
      <c r="D703" s="311"/>
      <c r="E703" s="312"/>
      <c r="F703" s="312"/>
    </row>
    <row r="704" spans="1:8" ht="90">
      <c r="A704" s="305">
        <v>1</v>
      </c>
      <c r="B704" s="306" t="s">
        <v>1538</v>
      </c>
      <c r="C704" s="313"/>
      <c r="D704" s="311"/>
      <c r="E704" s="312"/>
      <c r="F704" s="312"/>
      <c r="H704" s="322">
        <f>SUM(G704:G704)</f>
        <v>0</v>
      </c>
    </row>
    <row r="705" spans="1:8" ht="15.75">
      <c r="A705" s="349"/>
      <c r="B705" s="333" t="s">
        <v>1539</v>
      </c>
      <c r="C705" s="313" t="s">
        <v>1292</v>
      </c>
      <c r="D705" s="311">
        <v>1</v>
      </c>
      <c r="E705" s="1075"/>
      <c r="F705" s="1075">
        <f>D705*E705</f>
        <v>0</v>
      </c>
    </row>
    <row r="706" spans="1:8" ht="15.75">
      <c r="A706" s="305"/>
      <c r="B706" s="319"/>
      <c r="C706" s="313"/>
      <c r="D706" s="311"/>
      <c r="E706" s="312"/>
      <c r="F706" s="312"/>
    </row>
    <row r="707" spans="1:8" ht="31.5">
      <c r="A707" s="308" t="s">
        <v>1540</v>
      </c>
      <c r="B707" s="319" t="s">
        <v>1541</v>
      </c>
      <c r="C707" s="313"/>
      <c r="D707" s="311"/>
      <c r="E707" s="312"/>
      <c r="F707" s="312"/>
    </row>
    <row r="708" spans="1:8" ht="15">
      <c r="A708" s="305"/>
      <c r="B708" s="306"/>
      <c r="C708" s="313"/>
      <c r="D708" s="311"/>
      <c r="E708" s="312"/>
      <c r="F708" s="312"/>
    </row>
    <row r="709" spans="1:8" ht="75">
      <c r="A709" s="305">
        <v>1</v>
      </c>
      <c r="B709" s="306" t="s">
        <v>1542</v>
      </c>
      <c r="C709" s="313"/>
      <c r="D709" s="311"/>
      <c r="E709" s="312"/>
      <c r="F709" s="312"/>
      <c r="H709" s="322">
        <f>SUM(G709:G709)</f>
        <v>0</v>
      </c>
    </row>
    <row r="710" spans="1:8" ht="15.75">
      <c r="A710" s="305"/>
      <c r="B710" s="333" t="s">
        <v>1543</v>
      </c>
      <c r="C710" s="313" t="s">
        <v>1292</v>
      </c>
      <c r="D710" s="311">
        <v>1</v>
      </c>
      <c r="E710" s="1075"/>
      <c r="F710" s="1075">
        <f>D710*E710</f>
        <v>0</v>
      </c>
    </row>
    <row r="711" spans="1:8" ht="15.75">
      <c r="A711" s="305"/>
      <c r="B711" s="333"/>
      <c r="C711" s="313"/>
      <c r="D711" s="311"/>
      <c r="E711" s="312"/>
      <c r="F711" s="312"/>
    </row>
    <row r="712" spans="1:8" ht="15.75">
      <c r="A712" s="305"/>
      <c r="B712" s="333"/>
      <c r="C712" s="313"/>
      <c r="D712" s="311"/>
      <c r="E712" s="312"/>
      <c r="F712" s="312"/>
    </row>
    <row r="713" spans="1:8" ht="15.75">
      <c r="A713" s="305"/>
      <c r="B713" s="333"/>
      <c r="C713" s="313"/>
      <c r="D713" s="311"/>
      <c r="E713" s="312"/>
      <c r="F713" s="312"/>
    </row>
    <row r="714" spans="1:8" ht="15.75">
      <c r="A714" s="305"/>
      <c r="B714" s="333"/>
      <c r="C714" s="313"/>
      <c r="D714" s="311"/>
      <c r="E714" s="312"/>
      <c r="F714" s="312"/>
    </row>
    <row r="715" spans="1:8" ht="15.75">
      <c r="A715" s="305"/>
      <c r="B715" s="319"/>
      <c r="C715" s="313"/>
      <c r="D715" s="311"/>
      <c r="E715" s="312"/>
      <c r="F715" s="312"/>
    </row>
    <row r="716" spans="1:8" ht="15" customHeight="1">
      <c r="A716" s="1323" t="s">
        <v>1544</v>
      </c>
      <c r="B716" s="1324"/>
      <c r="C716" s="1324"/>
      <c r="D716" s="1324"/>
      <c r="E716" s="1324"/>
      <c r="F716" s="1325"/>
    </row>
    <row r="717" spans="1:8" ht="15">
      <c r="A717" s="305"/>
      <c r="B717" s="306"/>
      <c r="C717" s="313"/>
      <c r="D717" s="311"/>
      <c r="E717" s="312"/>
      <c r="F717" s="312"/>
    </row>
    <row r="718" spans="1:8" ht="15.75" customHeight="1">
      <c r="A718" s="308" t="s">
        <v>1235</v>
      </c>
      <c r="B718" s="1386" t="s">
        <v>1236</v>
      </c>
      <c r="C718" s="1387"/>
      <c r="D718" s="1387"/>
      <c r="E718" s="1388"/>
      <c r="F718" s="312">
        <f>F192</f>
        <v>0</v>
      </c>
    </row>
    <row r="719" spans="1:8" ht="15.75">
      <c r="A719" s="308" t="s">
        <v>1245</v>
      </c>
      <c r="B719" s="1386" t="s">
        <v>1246</v>
      </c>
      <c r="C719" s="1387"/>
      <c r="D719" s="1387"/>
      <c r="E719" s="1388"/>
      <c r="F719" s="312">
        <f>F217</f>
        <v>0</v>
      </c>
    </row>
    <row r="720" spans="1:8" ht="23.25" customHeight="1">
      <c r="A720" s="308" t="s">
        <v>1265</v>
      </c>
      <c r="B720" s="1386" t="s">
        <v>1545</v>
      </c>
      <c r="C720" s="1387"/>
      <c r="D720" s="1387"/>
      <c r="E720" s="1388"/>
      <c r="F720" s="312">
        <f>F238</f>
        <v>0</v>
      </c>
    </row>
    <row r="721" spans="1:6" ht="15.75">
      <c r="A721" s="308" t="s">
        <v>1277</v>
      </c>
      <c r="B721" s="1386" t="s">
        <v>1546</v>
      </c>
      <c r="C721" s="1387"/>
      <c r="D721" s="1387"/>
      <c r="E721" s="1388"/>
      <c r="F721" s="312">
        <f>F273</f>
        <v>0</v>
      </c>
    </row>
    <row r="722" spans="1:6" ht="15.75">
      <c r="A722" s="308" t="s">
        <v>1296</v>
      </c>
      <c r="B722" s="1410" t="s">
        <v>1547</v>
      </c>
      <c r="C722" s="1411"/>
      <c r="D722" s="1411"/>
      <c r="E722" s="1412"/>
      <c r="F722" s="312">
        <f>F290</f>
        <v>0</v>
      </c>
    </row>
    <row r="723" spans="1:6" ht="15.75">
      <c r="A723" s="308" t="s">
        <v>1318</v>
      </c>
      <c r="B723" s="1410" t="s">
        <v>1548</v>
      </c>
      <c r="C723" s="1411"/>
      <c r="D723" s="1411"/>
      <c r="E723" s="1412"/>
      <c r="F723" s="312">
        <f>F306</f>
        <v>0</v>
      </c>
    </row>
    <row r="724" spans="1:6" ht="15.75">
      <c r="A724" s="308" t="s">
        <v>1329</v>
      </c>
      <c r="B724" s="1410" t="s">
        <v>1549</v>
      </c>
      <c r="C724" s="1411"/>
      <c r="D724" s="1411"/>
      <c r="E724" s="1412"/>
      <c r="F724" s="312">
        <f>F324</f>
        <v>0</v>
      </c>
    </row>
    <row r="725" spans="1:6" ht="15.75">
      <c r="A725" s="308"/>
      <c r="B725" s="1410" t="s">
        <v>1342</v>
      </c>
      <c r="C725" s="1411"/>
      <c r="D725" s="1411"/>
      <c r="E725" s="1412"/>
      <c r="F725" s="312">
        <f>F346</f>
        <v>0</v>
      </c>
    </row>
    <row r="726" spans="1:6" ht="26.25" customHeight="1">
      <c r="A726" s="308" t="s">
        <v>1341</v>
      </c>
      <c r="B726" s="1386" t="s">
        <v>1550</v>
      </c>
      <c r="C726" s="1387"/>
      <c r="D726" s="1387"/>
      <c r="E726" s="1388"/>
      <c r="F726" s="312">
        <f>F362</f>
        <v>0</v>
      </c>
    </row>
    <row r="727" spans="1:6" ht="15.75" customHeight="1">
      <c r="A727" s="308" t="s">
        <v>1359</v>
      </c>
      <c r="B727" s="1386" t="s">
        <v>1551</v>
      </c>
      <c r="C727" s="1387"/>
      <c r="D727" s="1387"/>
      <c r="E727" s="1388"/>
      <c r="F727" s="312">
        <f>F618</f>
        <v>0</v>
      </c>
    </row>
    <row r="728" spans="1:6" ht="21" customHeight="1">
      <c r="A728" s="308" t="s">
        <v>1366</v>
      </c>
      <c r="B728" s="1386" t="s">
        <v>1496</v>
      </c>
      <c r="C728" s="1387"/>
      <c r="D728" s="1387"/>
      <c r="E728" s="1388"/>
      <c r="F728" s="312">
        <f>F699</f>
        <v>0</v>
      </c>
    </row>
    <row r="729" spans="1:6" ht="16.5" customHeight="1">
      <c r="A729" s="308" t="s">
        <v>1536</v>
      </c>
      <c r="B729" s="1386" t="s">
        <v>1552</v>
      </c>
      <c r="C729" s="1387"/>
      <c r="D729" s="1387"/>
      <c r="E729" s="1388"/>
      <c r="F729" s="312">
        <f>F705</f>
        <v>0</v>
      </c>
    </row>
    <row r="730" spans="1:6" ht="23.25" customHeight="1">
      <c r="A730" s="541" t="s">
        <v>1540</v>
      </c>
      <c r="B730" s="1386" t="s">
        <v>1541</v>
      </c>
      <c r="C730" s="1387"/>
      <c r="D730" s="1387"/>
      <c r="E730" s="1388"/>
      <c r="F730" s="312">
        <f>F710</f>
        <v>0</v>
      </c>
    </row>
    <row r="731" spans="1:6" ht="15.75">
      <c r="A731" s="388"/>
      <c r="B731" s="1398" t="s">
        <v>1686</v>
      </c>
      <c r="C731" s="1398"/>
      <c r="D731" s="1398"/>
      <c r="E731" s="1398"/>
      <c r="F731" s="312"/>
    </row>
    <row r="732" spans="1:6" ht="15">
      <c r="B732" s="1399" t="s">
        <v>1553</v>
      </c>
      <c r="C732" s="1400"/>
      <c r="D732" s="1400"/>
      <c r="E732" s="1401"/>
      <c r="F732" s="727"/>
    </row>
  </sheetData>
  <pageMargins left="0.7" right="0.7" top="0.75" bottom="0.75" header="0.3" footer="0.3"/>
  <pageSetup paperSize="9" scale="51" orientation="portrait" r:id="rId1"/>
  <rowBreaks count="9" manualBreakCount="9">
    <brk id="13" max="16383" man="1"/>
    <brk id="20" max="16383" man="1"/>
    <brk id="33" max="16383" man="1"/>
    <brk id="52" max="5" man="1"/>
    <brk id="64" max="5" man="1"/>
    <brk id="81" max="5" man="1"/>
    <brk id="94" max="16383" man="1"/>
    <brk id="125" max="5" man="1"/>
    <brk id="146"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844"/>
  <sheetViews>
    <sheetView view="pageBreakPreview" topLeftCell="A824" zoomScale="91" zoomScaleNormal="100" zoomScaleSheetLayoutView="91" workbookViewId="0">
      <selection activeCell="K837" sqref="K837"/>
    </sheetView>
  </sheetViews>
  <sheetFormatPr defaultRowHeight="14.25"/>
  <cols>
    <col min="1" max="1" width="9" style="102"/>
    <col min="2" max="2" width="34.125" style="1291" customWidth="1"/>
    <col min="3" max="5" width="9" style="102"/>
    <col min="6" max="6" width="10.25" style="102" bestFit="1" customWidth="1"/>
  </cols>
  <sheetData>
    <row r="1" spans="1:6" ht="15">
      <c r="A1" s="1105" t="s">
        <v>800</v>
      </c>
      <c r="B1" s="215"/>
      <c r="C1" s="1076"/>
      <c r="D1" s="1077"/>
      <c r="E1" s="1078"/>
      <c r="F1" s="1078"/>
    </row>
    <row r="2" spans="1:6" ht="28.5">
      <c r="A2" s="117" t="s">
        <v>3</v>
      </c>
      <c r="B2" s="79" t="s">
        <v>3</v>
      </c>
      <c r="C2" s="57" t="s">
        <v>157</v>
      </c>
      <c r="D2" s="57" t="s">
        <v>158</v>
      </c>
      <c r="E2" s="57"/>
      <c r="F2" s="57" t="s">
        <v>159</v>
      </c>
    </row>
    <row r="3" spans="1:6" ht="15" customHeight="1">
      <c r="A3" s="1447" t="s">
        <v>4</v>
      </c>
      <c r="B3" s="1448"/>
      <c r="C3" s="1448"/>
      <c r="D3" s="1448"/>
      <c r="E3" s="1448"/>
      <c r="F3" s="1449"/>
    </row>
    <row r="4" spans="1:6" ht="15">
      <c r="A4" s="1450" t="s">
        <v>700</v>
      </c>
      <c r="B4" s="1451"/>
      <c r="C4" s="1451"/>
      <c r="D4" s="1451"/>
      <c r="E4" s="1451"/>
      <c r="F4" s="1452"/>
    </row>
    <row r="5" spans="1:6" ht="81.75" customHeight="1">
      <c r="A5" s="838">
        <v>1</v>
      </c>
      <c r="B5" s="917" t="s">
        <v>0</v>
      </c>
      <c r="C5" s="839" t="s">
        <v>2</v>
      </c>
      <c r="D5" s="839">
        <v>2.8</v>
      </c>
      <c r="E5" s="1075"/>
      <c r="F5" s="1075">
        <f>D5*E5</f>
        <v>0</v>
      </c>
    </row>
    <row r="6" spans="1:6" ht="42" customHeight="1">
      <c r="A6" s="838"/>
      <c r="B6" s="917" t="s">
        <v>1</v>
      </c>
      <c r="C6" s="839"/>
      <c r="D6" s="839"/>
      <c r="E6" s="821"/>
      <c r="F6" s="821"/>
    </row>
    <row r="7" spans="1:6" ht="49.5" customHeight="1">
      <c r="A7" s="838">
        <v>2</v>
      </c>
      <c r="B7" s="917" t="s">
        <v>6</v>
      </c>
      <c r="C7" s="839" t="s">
        <v>2</v>
      </c>
      <c r="D7" s="839">
        <v>0.24</v>
      </c>
      <c r="E7" s="1075"/>
      <c r="F7" s="1075">
        <f>D7*E7</f>
        <v>0</v>
      </c>
    </row>
    <row r="8" spans="1:6" ht="34.5" customHeight="1">
      <c r="A8" s="838"/>
      <c r="B8" s="917" t="s">
        <v>7</v>
      </c>
      <c r="C8" s="839"/>
      <c r="D8" s="839"/>
      <c r="E8" s="821"/>
      <c r="F8" s="821"/>
    </row>
    <row r="9" spans="1:6" ht="42.75">
      <c r="A9" s="838">
        <v>3</v>
      </c>
      <c r="B9" s="917" t="s">
        <v>153</v>
      </c>
      <c r="C9" s="839" t="s">
        <v>15</v>
      </c>
      <c r="D9" s="839">
        <v>3.08</v>
      </c>
      <c r="E9" s="1075"/>
      <c r="F9" s="1075">
        <f>D9*E9</f>
        <v>0</v>
      </c>
    </row>
    <row r="10" spans="1:6" ht="35.25" customHeight="1">
      <c r="A10" s="838"/>
      <c r="B10" s="917" t="s">
        <v>154</v>
      </c>
      <c r="C10" s="839"/>
      <c r="D10" s="839"/>
      <c r="E10" s="821"/>
      <c r="F10" s="821"/>
    </row>
    <row r="11" spans="1:6" ht="21" customHeight="1">
      <c r="A11" s="1352" t="s">
        <v>8</v>
      </c>
      <c r="B11" s="1354"/>
      <c r="C11" s="1354"/>
      <c r="D11" s="1354"/>
      <c r="E11" s="1355"/>
      <c r="F11" s="821">
        <f>SUM(F5:F10)</f>
        <v>0</v>
      </c>
    </row>
    <row r="12" spans="1:6" ht="15" customHeight="1">
      <c r="A12" s="1348" t="s">
        <v>642</v>
      </c>
      <c r="B12" s="1350"/>
      <c r="C12" s="1350"/>
      <c r="D12" s="1350"/>
      <c r="E12" s="1350"/>
      <c r="F12" s="1351"/>
    </row>
    <row r="13" spans="1:6" ht="99.75" customHeight="1">
      <c r="A13" s="838">
        <v>1</v>
      </c>
      <c r="B13" s="917" t="s">
        <v>643</v>
      </c>
      <c r="C13" s="839" t="s">
        <v>2</v>
      </c>
      <c r="D13" s="839">
        <v>1.1000000000000001</v>
      </c>
      <c r="E13" s="1075"/>
      <c r="F13" s="1075">
        <f>D13*E13</f>
        <v>0</v>
      </c>
    </row>
    <row r="14" spans="1:6" ht="14.25" customHeight="1">
      <c r="A14" s="838"/>
      <c r="B14" s="917"/>
      <c r="C14" s="839"/>
      <c r="D14" s="839"/>
      <c r="E14" s="821"/>
      <c r="F14" s="821"/>
    </row>
    <row r="15" spans="1:6" ht="29.25" customHeight="1">
      <c r="A15" s="838"/>
      <c r="B15" s="917" t="s">
        <v>392</v>
      </c>
      <c r="C15" s="839"/>
      <c r="D15" s="839"/>
      <c r="E15" s="821"/>
      <c r="F15" s="821"/>
    </row>
    <row r="16" spans="1:6" ht="15" customHeight="1">
      <c r="A16" s="1348" t="s">
        <v>644</v>
      </c>
      <c r="B16" s="1350"/>
      <c r="C16" s="1350"/>
      <c r="D16" s="1350"/>
      <c r="E16" s="1351"/>
      <c r="F16" s="821">
        <f>SUM(F13:F15)</f>
        <v>0</v>
      </c>
    </row>
    <row r="17" spans="1:6" ht="19.5" customHeight="1">
      <c r="A17" s="1348" t="s">
        <v>394</v>
      </c>
      <c r="B17" s="1350"/>
      <c r="C17" s="1350"/>
      <c r="D17" s="1350"/>
      <c r="E17" s="1350"/>
      <c r="F17" s="1351"/>
    </row>
    <row r="18" spans="1:6" ht="86.25" customHeight="1">
      <c r="A18" s="821"/>
      <c r="B18" s="917" t="s">
        <v>10</v>
      </c>
      <c r="C18" s="821"/>
      <c r="D18" s="821"/>
      <c r="E18" s="821"/>
      <c r="F18" s="821"/>
    </row>
    <row r="19" spans="1:6" ht="114" customHeight="1">
      <c r="A19" s="838">
        <v>1</v>
      </c>
      <c r="B19" s="917" t="s">
        <v>11</v>
      </c>
      <c r="C19" s="5"/>
      <c r="D19" s="839">
        <v>0</v>
      </c>
      <c r="E19" s="1075"/>
      <c r="F19" s="1075">
        <f>D19*E19</f>
        <v>0</v>
      </c>
    </row>
    <row r="20" spans="1:6" ht="15" customHeight="1">
      <c r="A20" s="838"/>
      <c r="B20" s="917" t="s">
        <v>12</v>
      </c>
      <c r="C20" s="839" t="s">
        <v>13</v>
      </c>
      <c r="D20" s="839"/>
      <c r="E20" s="821"/>
      <c r="F20" s="821"/>
    </row>
    <row r="21" spans="1:6" ht="99.75" customHeight="1">
      <c r="A21" s="838">
        <v>2</v>
      </c>
      <c r="B21" s="917" t="s">
        <v>14</v>
      </c>
      <c r="C21" s="839" t="s">
        <v>15</v>
      </c>
      <c r="D21" s="839">
        <v>0</v>
      </c>
      <c r="E21" s="1075"/>
      <c r="F21" s="1075">
        <f>D21*E21</f>
        <v>0</v>
      </c>
    </row>
    <row r="22" spans="1:6" ht="15" customHeight="1">
      <c r="A22" s="838"/>
      <c r="B22" s="917" t="s">
        <v>12</v>
      </c>
      <c r="C22" s="839"/>
      <c r="D22" s="839"/>
      <c r="E22" s="821"/>
      <c r="F22" s="821"/>
    </row>
    <row r="23" spans="1:6" ht="28.5">
      <c r="A23" s="838">
        <v>3</v>
      </c>
      <c r="B23" s="917" t="s">
        <v>645</v>
      </c>
      <c r="C23" s="839" t="s">
        <v>428</v>
      </c>
      <c r="D23" s="839">
        <v>1</v>
      </c>
      <c r="E23" s="1075"/>
      <c r="F23" s="1075">
        <f>D23*E23</f>
        <v>0</v>
      </c>
    </row>
    <row r="24" spans="1:6" ht="16.5" customHeight="1">
      <c r="A24" s="1348" t="s">
        <v>397</v>
      </c>
      <c r="B24" s="1350"/>
      <c r="C24" s="1350"/>
      <c r="D24" s="1350"/>
      <c r="E24" s="1351"/>
      <c r="F24" s="821">
        <f>SUM(F18:F23)</f>
        <v>0</v>
      </c>
    </row>
    <row r="25" spans="1:6" ht="15" customHeight="1">
      <c r="A25" s="821"/>
      <c r="B25" s="918" t="s">
        <v>398</v>
      </c>
      <c r="C25" s="1369"/>
      <c r="D25" s="821"/>
      <c r="E25" s="821"/>
      <c r="F25" s="821"/>
    </row>
    <row r="26" spans="1:6" ht="71.25" customHeight="1">
      <c r="A26" s="838">
        <v>1</v>
      </c>
      <c r="B26" s="917" t="s">
        <v>18</v>
      </c>
      <c r="C26" s="839" t="s">
        <v>15</v>
      </c>
      <c r="D26" s="839">
        <v>24.45</v>
      </c>
      <c r="E26" s="1075"/>
      <c r="F26" s="1075">
        <f>D26*E26</f>
        <v>0</v>
      </c>
    </row>
    <row r="27" spans="1:6" ht="29.25" customHeight="1">
      <c r="A27" s="838"/>
      <c r="B27" s="917" t="s">
        <v>19</v>
      </c>
      <c r="C27" s="839"/>
      <c r="D27" s="839"/>
      <c r="E27" s="821"/>
      <c r="F27" s="821"/>
    </row>
    <row r="28" spans="1:6" ht="98.25" customHeight="1">
      <c r="A28" s="838">
        <v>2</v>
      </c>
      <c r="B28" s="917" t="s">
        <v>20</v>
      </c>
      <c r="C28" s="839" t="s">
        <v>15</v>
      </c>
      <c r="D28" s="839">
        <v>8.8800000000000008</v>
      </c>
      <c r="E28" s="1075"/>
      <c r="F28" s="1075">
        <f>D28*E28</f>
        <v>0</v>
      </c>
    </row>
    <row r="29" spans="1:6" ht="29.25" customHeight="1">
      <c r="A29" s="838"/>
      <c r="B29" s="917" t="s">
        <v>19</v>
      </c>
      <c r="C29" s="839"/>
      <c r="D29" s="839"/>
      <c r="E29" s="821"/>
      <c r="F29" s="821"/>
    </row>
    <row r="30" spans="1:6" ht="115.5" customHeight="1">
      <c r="A30" s="838">
        <v>3</v>
      </c>
      <c r="B30" s="917" t="s">
        <v>801</v>
      </c>
      <c r="C30" s="839" t="s">
        <v>15</v>
      </c>
      <c r="D30" s="839">
        <v>5.24</v>
      </c>
      <c r="E30" s="1075"/>
      <c r="F30" s="1075">
        <f t="shared" ref="F30:F32" si="0">D30*E30</f>
        <v>0</v>
      </c>
    </row>
    <row r="31" spans="1:6" ht="143.25" customHeight="1">
      <c r="A31" s="838">
        <v>4</v>
      </c>
      <c r="B31" s="917" t="s">
        <v>802</v>
      </c>
      <c r="C31" s="839" t="s">
        <v>15</v>
      </c>
      <c r="D31" s="839">
        <v>3.87</v>
      </c>
      <c r="E31" s="1075"/>
      <c r="F31" s="1075">
        <f t="shared" si="0"/>
        <v>0</v>
      </c>
    </row>
    <row r="32" spans="1:6" ht="114" customHeight="1">
      <c r="A32" s="838">
        <v>5</v>
      </c>
      <c r="B32" s="917" t="s">
        <v>518</v>
      </c>
      <c r="C32" s="839" t="s">
        <v>26</v>
      </c>
      <c r="D32" s="839">
        <v>4</v>
      </c>
      <c r="E32" s="1075"/>
      <c r="F32" s="1075">
        <f t="shared" si="0"/>
        <v>0</v>
      </c>
    </row>
    <row r="33" spans="1:6" ht="28.5" customHeight="1">
      <c r="A33" s="838"/>
      <c r="B33" s="917" t="s">
        <v>25</v>
      </c>
      <c r="C33" s="839"/>
      <c r="D33" s="839"/>
      <c r="E33" s="271"/>
      <c r="F33" s="821">
        <f t="shared" ref="F33" si="1">E33*D33</f>
        <v>0</v>
      </c>
    </row>
    <row r="34" spans="1:6" ht="114" customHeight="1">
      <c r="A34" s="838">
        <v>6</v>
      </c>
      <c r="B34" s="917" t="s">
        <v>803</v>
      </c>
      <c r="C34" s="839" t="s">
        <v>804</v>
      </c>
      <c r="D34" s="839">
        <v>2</v>
      </c>
      <c r="E34" s="1075"/>
      <c r="F34" s="1075">
        <f>D34*E34</f>
        <v>0</v>
      </c>
    </row>
    <row r="35" spans="1:6" ht="28.5" customHeight="1">
      <c r="A35" s="838"/>
      <c r="B35" s="917" t="s">
        <v>25</v>
      </c>
      <c r="C35" s="839"/>
      <c r="D35" s="839"/>
      <c r="E35" s="821"/>
      <c r="F35" s="821"/>
    </row>
    <row r="36" spans="1:6" ht="42.75" customHeight="1">
      <c r="A36" s="838">
        <v>7</v>
      </c>
      <c r="B36" s="917" t="s">
        <v>28</v>
      </c>
      <c r="C36" s="839" t="s">
        <v>26</v>
      </c>
      <c r="D36" s="839">
        <v>47</v>
      </c>
      <c r="E36" s="1075"/>
      <c r="F36" s="1075">
        <f>D36*E36</f>
        <v>0</v>
      </c>
    </row>
    <row r="37" spans="1:6" ht="28.5" customHeight="1">
      <c r="A37" s="838"/>
      <c r="B37" s="917" t="s">
        <v>25</v>
      </c>
      <c r="C37" s="839"/>
      <c r="D37" s="839"/>
      <c r="E37" s="821"/>
      <c r="F37" s="821"/>
    </row>
    <row r="38" spans="1:6" ht="156.75" customHeight="1">
      <c r="A38" s="838">
        <v>8</v>
      </c>
      <c r="B38" s="917" t="s">
        <v>29</v>
      </c>
      <c r="C38" s="839" t="s">
        <v>15</v>
      </c>
      <c r="D38" s="839">
        <v>177.69</v>
      </c>
      <c r="E38" s="1075"/>
      <c r="F38" s="1075">
        <f>D38*E38</f>
        <v>0</v>
      </c>
    </row>
    <row r="39" spans="1:6" ht="29.25" customHeight="1">
      <c r="A39" s="838"/>
      <c r="B39" s="917" t="s">
        <v>30</v>
      </c>
      <c r="C39" s="839"/>
      <c r="D39" s="839"/>
      <c r="E39" s="821"/>
      <c r="F39" s="821"/>
    </row>
    <row r="40" spans="1:6" ht="15" customHeight="1">
      <c r="A40" s="1365" t="s">
        <v>399</v>
      </c>
      <c r="B40" s="1366"/>
      <c r="C40" s="1366"/>
      <c r="D40" s="1366"/>
      <c r="E40" s="1367"/>
      <c r="F40" s="271">
        <f>SUM(F26:F39)</f>
        <v>0</v>
      </c>
    </row>
    <row r="41" spans="1:6" ht="20.25" customHeight="1">
      <c r="A41" s="838">
        <v>1.5</v>
      </c>
      <c r="B41" s="1356" t="s">
        <v>32</v>
      </c>
      <c r="C41" s="1349"/>
      <c r="D41" s="1349"/>
      <c r="E41" s="1349"/>
      <c r="F41" s="1357"/>
    </row>
    <row r="42" spans="1:6" ht="20.25" customHeight="1">
      <c r="A42" s="1356" t="s">
        <v>33</v>
      </c>
      <c r="B42" s="1349"/>
      <c r="C42" s="1349"/>
      <c r="D42" s="1349"/>
      <c r="E42" s="1349"/>
      <c r="F42" s="1357"/>
    </row>
    <row r="43" spans="1:6" ht="14.25" customHeight="1">
      <c r="A43" s="883"/>
      <c r="B43" s="922" t="s">
        <v>34</v>
      </c>
      <c r="C43" s="883"/>
      <c r="D43" s="883"/>
      <c r="E43" s="821"/>
      <c r="F43" s="821"/>
    </row>
    <row r="44" spans="1:6" ht="193.5" customHeight="1">
      <c r="A44" s="883"/>
      <c r="B44" s="161" t="s">
        <v>35</v>
      </c>
      <c r="C44" s="883"/>
      <c r="D44" s="883"/>
      <c r="E44" s="821"/>
      <c r="F44" s="821"/>
    </row>
    <row r="45" spans="1:6" ht="15" customHeight="1">
      <c r="A45" s="883">
        <v>1</v>
      </c>
      <c r="B45" s="916" t="s">
        <v>36</v>
      </c>
      <c r="C45" s="883"/>
      <c r="D45" s="883"/>
      <c r="E45" s="821"/>
      <c r="F45" s="821"/>
    </row>
    <row r="46" spans="1:6" ht="125.25" customHeight="1">
      <c r="A46" s="883"/>
      <c r="B46" s="922" t="s">
        <v>37</v>
      </c>
      <c r="C46" s="883"/>
      <c r="D46" s="883"/>
      <c r="E46" s="821"/>
      <c r="F46" s="821"/>
    </row>
    <row r="47" spans="1:6">
      <c r="A47" s="883"/>
      <c r="B47" s="52"/>
      <c r="C47" s="883" t="s">
        <v>13</v>
      </c>
      <c r="D47" s="883">
        <v>1</v>
      </c>
      <c r="E47" s="1075"/>
      <c r="F47" s="1075">
        <f>D47*E47</f>
        <v>0</v>
      </c>
    </row>
    <row r="48" spans="1:6" ht="15" customHeight="1">
      <c r="A48" s="883">
        <v>2</v>
      </c>
      <c r="B48" s="916" t="s">
        <v>38</v>
      </c>
      <c r="C48" s="883"/>
      <c r="D48" s="883"/>
      <c r="E48" s="271"/>
      <c r="F48" s="821"/>
    </row>
    <row r="49" spans="1:6" ht="142.5" customHeight="1">
      <c r="A49" s="883"/>
      <c r="B49" s="922" t="s">
        <v>39</v>
      </c>
      <c r="C49" s="883"/>
      <c r="D49" s="883"/>
      <c r="E49" s="821"/>
      <c r="F49" s="821"/>
    </row>
    <row r="50" spans="1:6" ht="14.25" customHeight="1">
      <c r="A50" s="883"/>
      <c r="B50" s="922" t="s">
        <v>40</v>
      </c>
      <c r="C50" s="883"/>
      <c r="D50" s="883"/>
      <c r="E50" s="821"/>
      <c r="F50" s="821"/>
    </row>
    <row r="51" spans="1:6" ht="14.25" customHeight="1">
      <c r="A51" s="883"/>
      <c r="B51" s="52"/>
      <c r="C51" s="883"/>
      <c r="D51" s="883"/>
      <c r="E51" s="821"/>
      <c r="F51" s="821"/>
    </row>
    <row r="52" spans="1:6" ht="14.25" customHeight="1">
      <c r="A52" s="883"/>
      <c r="B52" s="52"/>
      <c r="C52" s="883"/>
      <c r="D52" s="883"/>
      <c r="E52" s="821"/>
      <c r="F52" s="821"/>
    </row>
    <row r="53" spans="1:6" ht="14.25" customHeight="1">
      <c r="A53" s="883"/>
      <c r="B53" s="52"/>
      <c r="C53" s="883"/>
      <c r="D53" s="883"/>
      <c r="E53" s="821"/>
      <c r="F53" s="821"/>
    </row>
    <row r="54" spans="1:6" ht="14.25" customHeight="1">
      <c r="A54" s="883"/>
      <c r="B54" s="52"/>
      <c r="C54" s="883"/>
      <c r="D54" s="883"/>
      <c r="E54" s="821"/>
      <c r="F54" s="821"/>
    </row>
    <row r="55" spans="1:6" ht="14.25" customHeight="1">
      <c r="A55" s="883"/>
      <c r="B55" s="52"/>
      <c r="C55" s="883"/>
      <c r="D55" s="883"/>
      <c r="E55" s="821"/>
      <c r="F55" s="821"/>
    </row>
    <row r="56" spans="1:6" ht="14.25" customHeight="1">
      <c r="A56" s="883"/>
      <c r="B56" s="52"/>
      <c r="C56" s="883"/>
      <c r="D56" s="883"/>
      <c r="E56" s="821"/>
      <c r="F56" s="821"/>
    </row>
    <row r="57" spans="1:6">
      <c r="A57" s="883"/>
      <c r="B57" s="52"/>
      <c r="C57" s="883" t="s">
        <v>13</v>
      </c>
      <c r="D57" s="883">
        <v>1</v>
      </c>
      <c r="E57" s="1075"/>
      <c r="F57" s="1075">
        <f>D57*E57</f>
        <v>0</v>
      </c>
    </row>
    <row r="58" spans="1:6" ht="15" customHeight="1">
      <c r="A58" s="883">
        <v>3</v>
      </c>
      <c r="B58" s="916" t="s">
        <v>41</v>
      </c>
      <c r="C58" s="883"/>
      <c r="D58" s="883"/>
      <c r="E58" s="821"/>
      <c r="F58" s="821"/>
    </row>
    <row r="59" spans="1:6" ht="57.75" customHeight="1">
      <c r="A59" s="883"/>
      <c r="B59" s="922" t="s">
        <v>42</v>
      </c>
      <c r="C59" s="883"/>
      <c r="D59" s="883"/>
      <c r="E59" s="821"/>
      <c r="F59" s="821"/>
    </row>
    <row r="60" spans="1:6">
      <c r="A60" s="883"/>
      <c r="B60" s="922" t="s">
        <v>43</v>
      </c>
      <c r="C60" s="883" t="s">
        <v>13</v>
      </c>
      <c r="D60" s="883">
        <v>1</v>
      </c>
      <c r="E60" s="1075"/>
      <c r="F60" s="1075">
        <f t="shared" ref="F60:F62" si="2">D60*E60</f>
        <v>0</v>
      </c>
    </row>
    <row r="61" spans="1:6">
      <c r="A61" s="883"/>
      <c r="B61" s="922" t="s">
        <v>44</v>
      </c>
      <c r="C61" s="883" t="s">
        <v>13</v>
      </c>
      <c r="D61" s="883">
        <v>1</v>
      </c>
      <c r="E61" s="1075"/>
      <c r="F61" s="1075">
        <f t="shared" si="2"/>
        <v>0</v>
      </c>
    </row>
    <row r="62" spans="1:6" ht="42.75">
      <c r="A62" s="883"/>
      <c r="B62" s="922" t="s">
        <v>45</v>
      </c>
      <c r="C62" s="883" t="s">
        <v>46</v>
      </c>
      <c r="D62" s="883">
        <v>1</v>
      </c>
      <c r="E62" s="1075"/>
      <c r="F62" s="1075">
        <f t="shared" si="2"/>
        <v>0</v>
      </c>
    </row>
    <row r="63" spans="1:6" ht="14.25" customHeight="1">
      <c r="A63" s="883"/>
      <c r="B63" s="922" t="s">
        <v>47</v>
      </c>
      <c r="C63" s="883" t="s">
        <v>13</v>
      </c>
      <c r="D63" s="883"/>
      <c r="E63" s="821"/>
      <c r="F63" s="821"/>
    </row>
    <row r="64" spans="1:6">
      <c r="A64" s="883"/>
      <c r="B64" s="922" t="s">
        <v>48</v>
      </c>
      <c r="C64" s="883" t="s">
        <v>13</v>
      </c>
      <c r="D64" s="883">
        <v>1</v>
      </c>
      <c r="E64" s="1075"/>
      <c r="F64" s="1075">
        <f>D64*E64</f>
        <v>0</v>
      </c>
    </row>
    <row r="65" spans="1:6" ht="17.25" customHeight="1">
      <c r="A65" s="1352" t="s">
        <v>805</v>
      </c>
      <c r="B65" s="1354"/>
      <c r="C65" s="1354"/>
      <c r="D65" s="1354"/>
      <c r="E65" s="1355"/>
      <c r="F65" s="821">
        <f>SUM(F44:F64)</f>
        <v>0</v>
      </c>
    </row>
    <row r="66" spans="1:6" ht="15" customHeight="1">
      <c r="A66" s="1352" t="s">
        <v>51</v>
      </c>
      <c r="B66" s="1354"/>
      <c r="C66" s="1354"/>
      <c r="D66" s="1354"/>
      <c r="E66" s="1355"/>
      <c r="F66" s="271">
        <f>F65+F40+F24+F16+F11</f>
        <v>0</v>
      </c>
    </row>
    <row r="67" spans="1:6" ht="15" customHeight="1">
      <c r="A67" s="1348" t="s">
        <v>52</v>
      </c>
      <c r="B67" s="1350"/>
      <c r="C67" s="1350"/>
      <c r="D67" s="1350"/>
      <c r="E67" s="1350"/>
      <c r="F67" s="1351"/>
    </row>
    <row r="68" spans="1:6" ht="15" customHeight="1">
      <c r="A68" s="1348" t="s">
        <v>5</v>
      </c>
      <c r="B68" s="1350"/>
      <c r="C68" s="1350"/>
      <c r="D68" s="1350"/>
      <c r="E68" s="1350"/>
      <c r="F68" s="1351"/>
    </row>
    <row r="69" spans="1:6" ht="70.5" customHeight="1">
      <c r="A69" s="838">
        <v>1</v>
      </c>
      <c r="B69" s="917" t="s">
        <v>53</v>
      </c>
      <c r="C69" s="839" t="s">
        <v>2</v>
      </c>
      <c r="D69" s="839">
        <v>2.8</v>
      </c>
      <c r="E69" s="1075"/>
      <c r="F69" s="1075">
        <f>D69*E69</f>
        <v>0</v>
      </c>
    </row>
    <row r="70" spans="1:6" ht="16.5" customHeight="1">
      <c r="A70" s="838"/>
      <c r="B70" s="917" t="s">
        <v>54</v>
      </c>
      <c r="C70" s="839"/>
      <c r="D70" s="839"/>
      <c r="E70" s="821"/>
      <c r="F70" s="821"/>
    </row>
    <row r="71" spans="1:6" ht="16.5" customHeight="1">
      <c r="A71" s="838"/>
      <c r="B71" s="917" t="s">
        <v>55</v>
      </c>
      <c r="C71" s="839"/>
      <c r="D71" s="839"/>
      <c r="E71" s="821"/>
      <c r="F71" s="821"/>
    </row>
    <row r="72" spans="1:6" ht="45" customHeight="1">
      <c r="A72" s="838">
        <v>2</v>
      </c>
      <c r="B72" s="917" t="s">
        <v>6</v>
      </c>
      <c r="C72" s="839" t="s">
        <v>2</v>
      </c>
      <c r="D72" s="839">
        <v>0.24</v>
      </c>
      <c r="E72" s="1075"/>
      <c r="F72" s="1075">
        <f>D72*E72</f>
        <v>0</v>
      </c>
    </row>
    <row r="73" spans="1:6" ht="16.5" customHeight="1">
      <c r="A73" s="838"/>
      <c r="B73" s="917" t="s">
        <v>54</v>
      </c>
      <c r="C73" s="839"/>
      <c r="D73" s="839"/>
      <c r="E73" s="821"/>
      <c r="F73" s="821"/>
    </row>
    <row r="74" spans="1:6" ht="15" customHeight="1">
      <c r="A74" s="838"/>
      <c r="B74" s="917" t="s">
        <v>56</v>
      </c>
      <c r="C74" s="839"/>
      <c r="D74" s="839"/>
      <c r="E74" s="821"/>
      <c r="F74" s="821"/>
    </row>
    <row r="75" spans="1:6" ht="42.75">
      <c r="A75" s="838">
        <v>3</v>
      </c>
      <c r="B75" s="917" t="s">
        <v>57</v>
      </c>
      <c r="C75" s="839" t="s">
        <v>15</v>
      </c>
      <c r="D75" s="839">
        <v>3.08</v>
      </c>
      <c r="E75" s="1075"/>
      <c r="F75" s="1075">
        <f>D75*E75</f>
        <v>0</v>
      </c>
    </row>
    <row r="76" spans="1:6" ht="16.5" customHeight="1">
      <c r="A76" s="838"/>
      <c r="B76" s="917" t="s">
        <v>54</v>
      </c>
      <c r="C76" s="839"/>
      <c r="D76" s="839"/>
      <c r="E76" s="821"/>
      <c r="F76" s="821"/>
    </row>
    <row r="77" spans="1:6" ht="15" customHeight="1">
      <c r="A77" s="838"/>
      <c r="B77" s="917" t="s">
        <v>58</v>
      </c>
      <c r="C77" s="839"/>
      <c r="D77" s="839"/>
      <c r="E77" s="821"/>
      <c r="F77" s="821"/>
    </row>
    <row r="78" spans="1:6" ht="17.25" customHeight="1">
      <c r="A78" s="1348" t="s">
        <v>59</v>
      </c>
      <c r="B78" s="1350"/>
      <c r="C78" s="1350"/>
      <c r="D78" s="1350"/>
      <c r="E78" s="1351"/>
      <c r="F78" s="821">
        <f>SUM(F69:F77)</f>
        <v>0</v>
      </c>
    </row>
    <row r="79" spans="1:6" ht="15" customHeight="1">
      <c r="A79" s="1348" t="s">
        <v>806</v>
      </c>
      <c r="B79" s="1350"/>
      <c r="C79" s="1350"/>
      <c r="D79" s="1350"/>
      <c r="E79" s="1350"/>
      <c r="F79" s="1351"/>
    </row>
    <row r="80" spans="1:6" ht="99.75" customHeight="1">
      <c r="A80" s="838">
        <v>1</v>
      </c>
      <c r="B80" s="917" t="s">
        <v>643</v>
      </c>
      <c r="C80" s="839" t="s">
        <v>2</v>
      </c>
      <c r="D80" s="839">
        <v>1.1000000000000001</v>
      </c>
      <c r="E80" s="1075"/>
      <c r="F80" s="1075">
        <f>D80*E80</f>
        <v>0</v>
      </c>
    </row>
    <row r="81" spans="1:6" ht="14.25" customHeight="1">
      <c r="A81" s="838"/>
      <c r="B81" s="917"/>
      <c r="C81" s="839"/>
      <c r="D81" s="839"/>
      <c r="E81" s="839"/>
      <c r="F81" s="821"/>
    </row>
    <row r="82" spans="1:6" ht="29.25" customHeight="1">
      <c r="A82" s="838"/>
      <c r="B82" s="917" t="s">
        <v>392</v>
      </c>
      <c r="C82" s="839"/>
      <c r="D82" s="839"/>
      <c r="E82" s="839"/>
      <c r="F82" s="821"/>
    </row>
    <row r="83" spans="1:6" ht="15" customHeight="1">
      <c r="A83" s="1348" t="s">
        <v>807</v>
      </c>
      <c r="B83" s="1350"/>
      <c r="C83" s="1350"/>
      <c r="D83" s="1350"/>
      <c r="E83" s="1351"/>
      <c r="F83" s="821">
        <f>SUM(F80:F82)</f>
        <v>0</v>
      </c>
    </row>
    <row r="84" spans="1:6" ht="20.25" customHeight="1">
      <c r="A84" s="1348" t="s">
        <v>808</v>
      </c>
      <c r="B84" s="1350"/>
      <c r="C84" s="1350"/>
      <c r="D84" s="1350"/>
      <c r="E84" s="1350"/>
      <c r="F84" s="1351"/>
    </row>
    <row r="85" spans="1:6" ht="79.5" customHeight="1">
      <c r="A85" s="821"/>
      <c r="B85" s="917" t="s">
        <v>61</v>
      </c>
      <c r="C85" s="839"/>
      <c r="D85" s="821"/>
      <c r="E85" s="821"/>
      <c r="F85" s="821"/>
    </row>
    <row r="86" spans="1:6" ht="14.25" customHeight="1">
      <c r="A86" s="821"/>
      <c r="B86" s="917"/>
      <c r="C86" s="839"/>
      <c r="D86" s="821"/>
      <c r="E86" s="821"/>
      <c r="F86" s="821"/>
    </row>
    <row r="87" spans="1:6" ht="98.25" customHeight="1">
      <c r="A87" s="838">
        <v>1</v>
      </c>
      <c r="B87" s="917" t="s">
        <v>62</v>
      </c>
      <c r="C87" s="5"/>
      <c r="D87" s="839">
        <v>0</v>
      </c>
      <c r="E87" s="1075"/>
      <c r="F87" s="1075">
        <f>D87*E87</f>
        <v>0</v>
      </c>
    </row>
    <row r="88" spans="1:6" ht="15" customHeight="1">
      <c r="A88" s="838"/>
      <c r="B88" s="917" t="s">
        <v>12</v>
      </c>
      <c r="C88" s="839" t="s">
        <v>46</v>
      </c>
      <c r="D88" s="839"/>
      <c r="E88" s="821"/>
      <c r="F88" s="821"/>
    </row>
    <row r="89" spans="1:6" ht="78" customHeight="1">
      <c r="A89" s="838">
        <v>2</v>
      </c>
      <c r="B89" s="917" t="s">
        <v>63</v>
      </c>
      <c r="C89" s="839" t="s">
        <v>15</v>
      </c>
      <c r="D89" s="839">
        <v>0</v>
      </c>
      <c r="E89" s="1075"/>
      <c r="F89" s="1075">
        <f>D89*E89</f>
        <v>0</v>
      </c>
    </row>
    <row r="90" spans="1:6" ht="15" customHeight="1">
      <c r="A90" s="838"/>
      <c r="B90" s="917" t="s">
        <v>12</v>
      </c>
      <c r="C90" s="839"/>
      <c r="D90" s="839"/>
      <c r="E90" s="821"/>
      <c r="F90" s="821"/>
    </row>
    <row r="91" spans="1:6" ht="60" customHeight="1">
      <c r="A91" s="838">
        <v>3</v>
      </c>
      <c r="B91" s="202" t="s">
        <v>64</v>
      </c>
      <c r="C91" s="839" t="s">
        <v>46</v>
      </c>
      <c r="D91" s="839">
        <v>1</v>
      </c>
      <c r="E91" s="1075"/>
      <c r="F91" s="1075">
        <f>D91*E91</f>
        <v>0</v>
      </c>
    </row>
    <row r="92" spans="1:6" ht="15" customHeight="1">
      <c r="A92" s="838"/>
      <c r="B92" s="202" t="s">
        <v>65</v>
      </c>
      <c r="C92" s="839"/>
      <c r="D92" s="839"/>
      <c r="E92" s="821"/>
      <c r="F92" s="821"/>
    </row>
    <row r="93" spans="1:6" ht="45">
      <c r="A93" s="838">
        <v>4</v>
      </c>
      <c r="B93" s="202" t="s">
        <v>809</v>
      </c>
      <c r="C93" s="839" t="s">
        <v>46</v>
      </c>
      <c r="D93" s="839">
        <v>1</v>
      </c>
      <c r="E93" s="1075"/>
      <c r="F93" s="1075">
        <f>D93*E93</f>
        <v>0</v>
      </c>
    </row>
    <row r="94" spans="1:6" ht="15" customHeight="1">
      <c r="A94" s="121" t="s">
        <v>810</v>
      </c>
      <c r="B94" s="915"/>
      <c r="C94" s="821"/>
      <c r="D94" s="821"/>
      <c r="E94" s="821"/>
      <c r="F94" s="821">
        <f>SUM(F85:F93)</f>
        <v>0</v>
      </c>
    </row>
    <row r="95" spans="1:6" ht="15" customHeight="1">
      <c r="A95" s="838">
        <v>2.4</v>
      </c>
      <c r="B95" s="916" t="s">
        <v>67</v>
      </c>
      <c r="C95" s="883"/>
      <c r="D95" s="883"/>
      <c r="E95" s="821"/>
      <c r="F95" s="821"/>
    </row>
    <row r="96" spans="1:6" ht="58.5" customHeight="1">
      <c r="A96" s="883"/>
      <c r="B96" s="922" t="s">
        <v>68</v>
      </c>
      <c r="C96" s="883"/>
      <c r="D96" s="883"/>
      <c r="E96" s="821"/>
      <c r="F96" s="821"/>
    </row>
    <row r="97" spans="1:6" ht="14.25" customHeight="1">
      <c r="A97" s="883"/>
      <c r="B97" s="922"/>
      <c r="C97" s="883"/>
      <c r="D97" s="883"/>
      <c r="E97" s="821"/>
      <c r="F97" s="821"/>
    </row>
    <row r="98" spans="1:6" ht="15" customHeight="1">
      <c r="A98" s="883">
        <v>1</v>
      </c>
      <c r="B98" s="916" t="s">
        <v>69</v>
      </c>
      <c r="C98" s="883"/>
      <c r="D98" s="883"/>
      <c r="E98" s="821"/>
      <c r="F98" s="821"/>
    </row>
    <row r="99" spans="1:6" ht="270" customHeight="1">
      <c r="A99" s="883"/>
      <c r="B99" s="922" t="s">
        <v>70</v>
      </c>
      <c r="C99" s="883"/>
      <c r="D99" s="883"/>
      <c r="E99" s="821"/>
      <c r="F99" s="821"/>
    </row>
    <row r="100" spans="1:6" ht="57" customHeight="1">
      <c r="A100" s="883"/>
      <c r="B100" s="922" t="s">
        <v>71</v>
      </c>
      <c r="C100" s="883"/>
      <c r="D100" s="883"/>
      <c r="E100" s="821"/>
      <c r="F100" s="821"/>
    </row>
    <row r="101" spans="1:6" ht="29.25" customHeight="1">
      <c r="A101" s="883"/>
      <c r="B101" s="922" t="s">
        <v>72</v>
      </c>
      <c r="C101" s="883"/>
      <c r="D101" s="883"/>
      <c r="E101" s="821"/>
      <c r="F101" s="821"/>
    </row>
    <row r="102" spans="1:6">
      <c r="A102" s="883"/>
      <c r="B102" s="922" t="s">
        <v>73</v>
      </c>
      <c r="C102" s="883" t="s">
        <v>74</v>
      </c>
      <c r="D102" s="883">
        <v>11.87</v>
      </c>
      <c r="E102" s="1075"/>
      <c r="F102" s="1075">
        <f t="shared" ref="F102:F103" si="3">D102*E102</f>
        <v>0</v>
      </c>
    </row>
    <row r="103" spans="1:6">
      <c r="A103" s="883"/>
      <c r="B103" s="922" t="s">
        <v>75</v>
      </c>
      <c r="C103" s="883" t="s">
        <v>74</v>
      </c>
      <c r="D103" s="883">
        <v>1.37</v>
      </c>
      <c r="E103" s="1075"/>
      <c r="F103" s="1075">
        <f t="shared" si="3"/>
        <v>0</v>
      </c>
    </row>
    <row r="104" spans="1:6" ht="15" customHeight="1">
      <c r="A104" s="883">
        <v>2</v>
      </c>
      <c r="B104" s="916" t="s">
        <v>76</v>
      </c>
      <c r="C104" s="883"/>
      <c r="D104" s="883"/>
      <c r="E104" s="821"/>
      <c r="F104" s="821"/>
    </row>
    <row r="105" spans="1:6" ht="71.25" customHeight="1">
      <c r="A105" s="883"/>
      <c r="B105" s="922" t="s">
        <v>77</v>
      </c>
      <c r="C105" s="883"/>
      <c r="D105" s="883"/>
      <c r="E105" s="821"/>
      <c r="F105" s="821"/>
    </row>
    <row r="106" spans="1:6" ht="36" customHeight="1">
      <c r="A106" s="883"/>
      <c r="B106" s="922" t="s">
        <v>78</v>
      </c>
      <c r="C106" s="883"/>
      <c r="D106" s="883"/>
      <c r="E106" s="821"/>
      <c r="F106" s="821"/>
    </row>
    <row r="107" spans="1:6" ht="14.25" customHeight="1">
      <c r="A107" s="883"/>
      <c r="B107" s="922" t="s">
        <v>73</v>
      </c>
      <c r="C107" s="883"/>
      <c r="D107" s="883"/>
      <c r="E107" s="821"/>
      <c r="F107" s="821"/>
    </row>
    <row r="108" spans="1:6" ht="18" customHeight="1">
      <c r="A108" s="883"/>
      <c r="B108" s="52"/>
      <c r="C108" s="883" t="s">
        <v>46</v>
      </c>
      <c r="D108" s="883"/>
      <c r="E108" s="821"/>
      <c r="F108" s="821"/>
    </row>
    <row r="109" spans="1:6" ht="14.25" customHeight="1">
      <c r="A109" s="883"/>
      <c r="B109" s="52"/>
      <c r="C109" s="125"/>
      <c r="D109" s="883"/>
      <c r="E109" s="821"/>
      <c r="F109" s="821"/>
    </row>
    <row r="110" spans="1:6">
      <c r="A110" s="883"/>
      <c r="B110" s="52"/>
      <c r="C110" s="125"/>
      <c r="D110" s="883">
        <v>1</v>
      </c>
      <c r="E110" s="1075"/>
      <c r="F110" s="1075">
        <f>D110*E110</f>
        <v>0</v>
      </c>
    </row>
    <row r="111" spans="1:6" ht="15" customHeight="1">
      <c r="A111" s="883">
        <v>3</v>
      </c>
      <c r="B111" s="916" t="s">
        <v>79</v>
      </c>
      <c r="C111" s="883"/>
      <c r="D111" s="883"/>
      <c r="E111" s="821"/>
      <c r="F111" s="821"/>
    </row>
    <row r="112" spans="1:6" ht="72.75" customHeight="1">
      <c r="A112" s="883"/>
      <c r="B112" s="922" t="s">
        <v>80</v>
      </c>
      <c r="C112" s="883"/>
      <c r="D112" s="883"/>
      <c r="E112" s="821"/>
      <c r="F112" s="821"/>
    </row>
    <row r="113" spans="1:6" ht="29.25" customHeight="1">
      <c r="A113" s="883"/>
      <c r="B113" s="922" t="s">
        <v>81</v>
      </c>
      <c r="C113" s="883"/>
      <c r="D113" s="883"/>
      <c r="E113" s="821"/>
      <c r="F113" s="821"/>
    </row>
    <row r="114" spans="1:6">
      <c r="A114" s="883"/>
      <c r="B114" s="52"/>
      <c r="C114" s="883" t="s">
        <v>82</v>
      </c>
      <c r="D114" s="883">
        <v>1</v>
      </c>
      <c r="E114" s="1075"/>
      <c r="F114" s="1075">
        <f>D114*E114</f>
        <v>0</v>
      </c>
    </row>
    <row r="115" spans="1:6" ht="15" customHeight="1">
      <c r="A115" s="883">
        <v>4</v>
      </c>
      <c r="B115" s="916" t="s">
        <v>83</v>
      </c>
      <c r="C115" s="883"/>
      <c r="D115" s="883"/>
      <c r="E115" s="821"/>
      <c r="F115" s="821"/>
    </row>
    <row r="116" spans="1:6" ht="19.5" customHeight="1">
      <c r="A116" s="883"/>
      <c r="B116" s="922" t="s">
        <v>84</v>
      </c>
      <c r="C116" s="883"/>
      <c r="D116" s="883"/>
      <c r="E116" s="821"/>
      <c r="F116" s="821"/>
    </row>
    <row r="117" spans="1:6" ht="14.25" customHeight="1">
      <c r="A117" s="883"/>
      <c r="B117" s="922" t="s">
        <v>85</v>
      </c>
      <c r="C117" s="883"/>
      <c r="D117" s="883"/>
      <c r="E117" s="821"/>
      <c r="F117" s="821"/>
    </row>
    <row r="118" spans="1:6">
      <c r="A118" s="883"/>
      <c r="B118" s="52"/>
      <c r="C118" s="883" t="s">
        <v>13</v>
      </c>
      <c r="D118" s="883">
        <v>1</v>
      </c>
      <c r="E118" s="1075"/>
      <c r="F118" s="1075">
        <f>D118*E118</f>
        <v>0</v>
      </c>
    </row>
    <row r="119" spans="1:6" ht="15" customHeight="1">
      <c r="A119" s="883">
        <v>5</v>
      </c>
      <c r="B119" s="916" t="s">
        <v>86</v>
      </c>
      <c r="C119" s="883"/>
      <c r="D119" s="883"/>
      <c r="E119" s="821"/>
      <c r="F119" s="821"/>
    </row>
    <row r="120" spans="1:6" ht="15.75" customHeight="1">
      <c r="A120" s="883"/>
      <c r="B120" s="922" t="s">
        <v>87</v>
      </c>
      <c r="C120" s="883"/>
      <c r="D120" s="883"/>
      <c r="E120" s="821"/>
      <c r="F120" s="821"/>
    </row>
    <row r="121" spans="1:6" ht="15" customHeight="1">
      <c r="A121" s="883"/>
      <c r="B121" s="922" t="s">
        <v>88</v>
      </c>
      <c r="C121" s="883"/>
      <c r="D121" s="883"/>
      <c r="E121" s="821"/>
      <c r="F121" s="821"/>
    </row>
    <row r="122" spans="1:6">
      <c r="A122" s="883"/>
      <c r="B122" s="52"/>
      <c r="C122" s="883" t="s">
        <v>74</v>
      </c>
      <c r="D122" s="883">
        <v>13.42</v>
      </c>
      <c r="E122" s="1075"/>
      <c r="F122" s="1075">
        <f>D122*E122</f>
        <v>0</v>
      </c>
    </row>
    <row r="123" spans="1:6" ht="15" customHeight="1">
      <c r="A123" s="1348" t="s">
        <v>811</v>
      </c>
      <c r="B123" s="1350"/>
      <c r="C123" s="1350"/>
      <c r="D123" s="1350"/>
      <c r="E123" s="1351"/>
      <c r="F123" s="821">
        <f>SUM(F85:F122)</f>
        <v>0</v>
      </c>
    </row>
    <row r="124" spans="1:6" ht="15" customHeight="1">
      <c r="A124" s="1348" t="s">
        <v>90</v>
      </c>
      <c r="B124" s="1350"/>
      <c r="C124" s="1350"/>
      <c r="D124" s="1350"/>
      <c r="E124" s="1351"/>
      <c r="F124" s="821">
        <f>F123+F94+F83+F78</f>
        <v>0</v>
      </c>
    </row>
    <row r="125" spans="1:6" ht="15" customHeight="1">
      <c r="A125" s="1348" t="s">
        <v>91</v>
      </c>
      <c r="B125" s="1350"/>
      <c r="C125" s="1350"/>
      <c r="D125" s="1350"/>
      <c r="E125" s="1350"/>
      <c r="F125" s="1351"/>
    </row>
    <row r="126" spans="1:6" ht="15" customHeight="1">
      <c r="A126" s="1348" t="s">
        <v>92</v>
      </c>
      <c r="B126" s="1350"/>
      <c r="C126" s="1350"/>
      <c r="D126" s="1350"/>
      <c r="E126" s="1350"/>
      <c r="F126" s="1351"/>
    </row>
    <row r="127" spans="1:6" ht="42.75" customHeight="1">
      <c r="A127" s="821"/>
      <c r="B127" s="917" t="s">
        <v>93</v>
      </c>
      <c r="C127" s="839"/>
      <c r="D127" s="821"/>
      <c r="E127" s="821"/>
      <c r="F127" s="821"/>
    </row>
    <row r="128" spans="1:6" ht="71.25" customHeight="1">
      <c r="A128" s="838">
        <v>1</v>
      </c>
      <c r="B128" s="917" t="s">
        <v>94</v>
      </c>
      <c r="C128" s="839" t="s">
        <v>2</v>
      </c>
      <c r="D128" s="839"/>
      <c r="E128" s="821"/>
      <c r="F128" s="821"/>
    </row>
    <row r="129" spans="1:6" ht="16.5" customHeight="1">
      <c r="A129" s="838"/>
      <c r="B129" s="917" t="s">
        <v>95</v>
      </c>
      <c r="C129" s="839"/>
      <c r="D129" s="839"/>
      <c r="E129" s="821"/>
      <c r="F129" s="821"/>
    </row>
    <row r="130" spans="1:6" ht="42.75" customHeight="1">
      <c r="A130" s="838">
        <v>2</v>
      </c>
      <c r="B130" s="917" t="s">
        <v>6</v>
      </c>
      <c r="C130" s="839" t="s">
        <v>2</v>
      </c>
      <c r="D130" s="839"/>
      <c r="E130" s="821"/>
      <c r="F130" s="821"/>
    </row>
    <row r="131" spans="1:6" ht="16.5" customHeight="1">
      <c r="A131" s="838"/>
      <c r="B131" s="917" t="s">
        <v>54</v>
      </c>
      <c r="C131" s="839"/>
      <c r="D131" s="839"/>
      <c r="E131" s="821"/>
      <c r="F131" s="821"/>
    </row>
    <row r="132" spans="1:6" ht="42.75" customHeight="1">
      <c r="A132" s="838">
        <v>3</v>
      </c>
      <c r="B132" s="917" t="s">
        <v>57</v>
      </c>
      <c r="C132" s="839" t="s">
        <v>15</v>
      </c>
      <c r="D132" s="839"/>
      <c r="E132" s="821"/>
      <c r="F132" s="821"/>
    </row>
    <row r="133" spans="1:6" ht="16.5" customHeight="1">
      <c r="A133" s="838"/>
      <c r="B133" s="917" t="s">
        <v>54</v>
      </c>
      <c r="C133" s="839"/>
      <c r="D133" s="839"/>
      <c r="E133" s="821"/>
      <c r="F133" s="821"/>
    </row>
    <row r="134" spans="1:6" ht="15" customHeight="1">
      <c r="A134" s="1348" t="s">
        <v>96</v>
      </c>
      <c r="B134" s="1350"/>
      <c r="C134" s="1350"/>
      <c r="D134" s="1350"/>
      <c r="E134" s="1351"/>
      <c r="F134" s="821">
        <f>SUM(F127:F133)</f>
        <v>0</v>
      </c>
    </row>
    <row r="135" spans="1:6" ht="22.5" customHeight="1">
      <c r="A135" s="1348" t="s">
        <v>97</v>
      </c>
      <c r="B135" s="1350"/>
      <c r="C135" s="1350"/>
      <c r="D135" s="1350"/>
      <c r="E135" s="1350"/>
      <c r="F135" s="1351"/>
    </row>
    <row r="136" spans="1:6" ht="57" customHeight="1">
      <c r="A136" s="821"/>
      <c r="B136" s="917" t="s">
        <v>61</v>
      </c>
      <c r="C136" s="839"/>
      <c r="D136" s="821"/>
      <c r="E136" s="821"/>
      <c r="F136" s="821"/>
    </row>
    <row r="137" spans="1:6" ht="85.5">
      <c r="A137" s="838">
        <v>1</v>
      </c>
      <c r="B137" s="917" t="s">
        <v>62</v>
      </c>
      <c r="C137" s="5"/>
      <c r="D137" s="839">
        <v>2</v>
      </c>
      <c r="E137" s="1075"/>
      <c r="F137" s="1075">
        <f>D137*E137</f>
        <v>0</v>
      </c>
    </row>
    <row r="138" spans="1:6" ht="15" customHeight="1">
      <c r="A138" s="838"/>
      <c r="B138" s="917" t="s">
        <v>12</v>
      </c>
      <c r="C138" s="839" t="s">
        <v>13</v>
      </c>
      <c r="D138" s="839"/>
      <c r="E138" s="821"/>
      <c r="F138" s="821"/>
    </row>
    <row r="139" spans="1:6" ht="71.25">
      <c r="A139" s="838">
        <v>2</v>
      </c>
      <c r="B139" s="917" t="s">
        <v>63</v>
      </c>
      <c r="C139" s="839" t="s">
        <v>15</v>
      </c>
      <c r="D139" s="839">
        <v>0</v>
      </c>
      <c r="E139" s="1075"/>
      <c r="F139" s="1075">
        <f>D139*E139</f>
        <v>0</v>
      </c>
    </row>
    <row r="140" spans="1:6" ht="15" customHeight="1">
      <c r="A140" s="838"/>
      <c r="B140" s="917" t="s">
        <v>12</v>
      </c>
      <c r="C140" s="839"/>
      <c r="D140" s="839"/>
      <c r="E140" s="821"/>
      <c r="F140" s="821">
        <f>SUM(F136:F139)</f>
        <v>0</v>
      </c>
    </row>
    <row r="141" spans="1:6" ht="16.5" customHeight="1">
      <c r="A141" s="1348" t="s">
        <v>98</v>
      </c>
      <c r="B141" s="1350"/>
      <c r="C141" s="1350"/>
      <c r="D141" s="1350"/>
      <c r="E141" s="1351"/>
      <c r="F141" s="821"/>
    </row>
    <row r="142" spans="1:6" ht="15" customHeight="1">
      <c r="A142" s="1348" t="s">
        <v>99</v>
      </c>
      <c r="B142" s="1350"/>
      <c r="C142" s="1350"/>
      <c r="D142" s="1350"/>
      <c r="E142" s="1350"/>
      <c r="F142" s="1351"/>
    </row>
    <row r="143" spans="1:6" ht="85.5">
      <c r="A143" s="838">
        <v>1</v>
      </c>
      <c r="B143" s="917" t="s">
        <v>100</v>
      </c>
      <c r="C143" s="839" t="s">
        <v>15</v>
      </c>
      <c r="D143" s="839">
        <v>8.85</v>
      </c>
      <c r="E143" s="1075"/>
      <c r="F143" s="1075">
        <f t="shared" ref="F143:F156" si="4">D143*E143</f>
        <v>0</v>
      </c>
    </row>
    <row r="144" spans="1:6" ht="99.75">
      <c r="A144" s="838">
        <v>2</v>
      </c>
      <c r="B144" s="917" t="s">
        <v>101</v>
      </c>
      <c r="C144" s="839" t="s">
        <v>15</v>
      </c>
      <c r="D144" s="839">
        <v>14.13</v>
      </c>
      <c r="E144" s="1075"/>
      <c r="F144" s="1075">
        <f t="shared" si="4"/>
        <v>0</v>
      </c>
    </row>
    <row r="145" spans="1:6" ht="99.75">
      <c r="A145" s="838">
        <v>3</v>
      </c>
      <c r="B145" s="917" t="s">
        <v>102</v>
      </c>
      <c r="C145" s="839" t="s">
        <v>15</v>
      </c>
      <c r="D145" s="839">
        <v>34.72</v>
      </c>
      <c r="E145" s="1075"/>
      <c r="F145" s="1075">
        <f t="shared" si="4"/>
        <v>0</v>
      </c>
    </row>
    <row r="146" spans="1:6" ht="99.75">
      <c r="A146" s="838">
        <v>4</v>
      </c>
      <c r="B146" s="917" t="s">
        <v>103</v>
      </c>
      <c r="C146" s="839" t="s">
        <v>15</v>
      </c>
      <c r="D146" s="839">
        <v>19.84</v>
      </c>
      <c r="E146" s="1075"/>
      <c r="F146" s="1075">
        <f t="shared" si="4"/>
        <v>0</v>
      </c>
    </row>
    <row r="147" spans="1:6" ht="99.75">
      <c r="A147" s="838">
        <v>5</v>
      </c>
      <c r="B147" s="917" t="s">
        <v>104</v>
      </c>
      <c r="C147" s="839" t="s">
        <v>15</v>
      </c>
      <c r="D147" s="839">
        <v>4.96</v>
      </c>
      <c r="E147" s="1075"/>
      <c r="F147" s="1075">
        <f t="shared" si="4"/>
        <v>0</v>
      </c>
    </row>
    <row r="148" spans="1:6" ht="99.75">
      <c r="A148" s="838">
        <v>6</v>
      </c>
      <c r="B148" s="917" t="s">
        <v>105</v>
      </c>
      <c r="C148" s="839" t="s">
        <v>15</v>
      </c>
      <c r="D148" s="839">
        <v>4.4000000000000004</v>
      </c>
      <c r="E148" s="1075"/>
      <c r="F148" s="1075">
        <f t="shared" si="4"/>
        <v>0</v>
      </c>
    </row>
    <row r="149" spans="1:6" ht="99.75">
      <c r="A149" s="838">
        <v>7</v>
      </c>
      <c r="B149" s="917" t="s">
        <v>106</v>
      </c>
      <c r="C149" s="839" t="s">
        <v>15</v>
      </c>
      <c r="D149" s="839">
        <v>36.79</v>
      </c>
      <c r="E149" s="1075"/>
      <c r="F149" s="1075">
        <f t="shared" si="4"/>
        <v>0</v>
      </c>
    </row>
    <row r="150" spans="1:6" ht="57">
      <c r="A150" s="838">
        <v>8</v>
      </c>
      <c r="B150" s="917" t="s">
        <v>107</v>
      </c>
      <c r="C150" s="839" t="s">
        <v>15</v>
      </c>
      <c r="D150" s="839">
        <v>9.6</v>
      </c>
      <c r="E150" s="1075"/>
      <c r="F150" s="1075">
        <f t="shared" si="4"/>
        <v>0</v>
      </c>
    </row>
    <row r="151" spans="1:6" ht="42.75">
      <c r="A151" s="838">
        <v>9</v>
      </c>
      <c r="B151" s="917" t="s">
        <v>108</v>
      </c>
      <c r="C151" s="839" t="s">
        <v>15</v>
      </c>
      <c r="D151" s="839">
        <v>12</v>
      </c>
      <c r="E151" s="1075"/>
      <c r="F151" s="1075">
        <f t="shared" si="4"/>
        <v>0</v>
      </c>
    </row>
    <row r="152" spans="1:6" ht="28.5">
      <c r="A152" s="838">
        <v>10</v>
      </c>
      <c r="B152" s="917" t="s">
        <v>109</v>
      </c>
      <c r="C152" s="839" t="s">
        <v>46</v>
      </c>
      <c r="D152" s="839">
        <v>4</v>
      </c>
      <c r="E152" s="1075"/>
      <c r="F152" s="1075">
        <f t="shared" si="4"/>
        <v>0</v>
      </c>
    </row>
    <row r="153" spans="1:6" ht="42.75">
      <c r="A153" s="838">
        <v>11</v>
      </c>
      <c r="B153" s="922" t="s">
        <v>110</v>
      </c>
      <c r="C153" s="839" t="s">
        <v>46</v>
      </c>
      <c r="D153" s="839">
        <v>4</v>
      </c>
      <c r="E153" s="1075"/>
      <c r="F153" s="1075">
        <f t="shared" si="4"/>
        <v>0</v>
      </c>
    </row>
    <row r="154" spans="1:6" ht="42.75">
      <c r="A154" s="838">
        <v>12</v>
      </c>
      <c r="B154" s="922" t="s">
        <v>111</v>
      </c>
      <c r="C154" s="839" t="s">
        <v>46</v>
      </c>
      <c r="D154" s="839">
        <v>4</v>
      </c>
      <c r="E154" s="1075"/>
      <c r="F154" s="1075">
        <f t="shared" si="4"/>
        <v>0</v>
      </c>
    </row>
    <row r="155" spans="1:6" ht="28.5">
      <c r="A155" s="838">
        <v>13</v>
      </c>
      <c r="B155" s="922" t="s">
        <v>112</v>
      </c>
      <c r="C155" s="839" t="s">
        <v>46</v>
      </c>
      <c r="D155" s="839">
        <v>4</v>
      </c>
      <c r="E155" s="1075"/>
      <c r="F155" s="1075">
        <f t="shared" si="4"/>
        <v>0</v>
      </c>
    </row>
    <row r="156" spans="1:6" ht="28.5">
      <c r="A156" s="838">
        <v>14</v>
      </c>
      <c r="B156" s="922" t="s">
        <v>360</v>
      </c>
      <c r="C156" s="839" t="s">
        <v>46</v>
      </c>
      <c r="D156" s="839">
        <v>1</v>
      </c>
      <c r="E156" s="1075"/>
      <c r="F156" s="1075">
        <f t="shared" si="4"/>
        <v>0</v>
      </c>
    </row>
    <row r="157" spans="1:6" ht="14.25" customHeight="1">
      <c r="A157" s="838">
        <v>15</v>
      </c>
      <c r="B157" s="922" t="s">
        <v>113</v>
      </c>
      <c r="C157" s="883"/>
      <c r="D157" s="883"/>
      <c r="E157" s="271"/>
      <c r="F157" s="821">
        <f t="shared" ref="F157:F165" si="5">E157*D157</f>
        <v>0</v>
      </c>
    </row>
    <row r="158" spans="1:6" ht="14.25" customHeight="1">
      <c r="A158" s="838"/>
      <c r="B158" s="922"/>
      <c r="C158" s="883"/>
      <c r="D158" s="883"/>
      <c r="E158" s="271"/>
      <c r="F158" s="821">
        <f t="shared" si="5"/>
        <v>0</v>
      </c>
    </row>
    <row r="159" spans="1:6" ht="15" customHeight="1">
      <c r="A159" s="838"/>
      <c r="B159" s="922"/>
      <c r="C159" s="883" t="s">
        <v>46</v>
      </c>
      <c r="D159" s="883">
        <v>1</v>
      </c>
      <c r="E159" s="1075"/>
      <c r="F159" s="1075">
        <f t="shared" ref="F159:F160" si="6">D159*E159</f>
        <v>0</v>
      </c>
    </row>
    <row r="160" spans="1:6" ht="28.5">
      <c r="A160" s="838">
        <v>16</v>
      </c>
      <c r="B160" s="917" t="s">
        <v>114</v>
      </c>
      <c r="C160" s="839" t="s">
        <v>74</v>
      </c>
      <c r="D160" s="839">
        <v>4.16</v>
      </c>
      <c r="E160" s="1075"/>
      <c r="F160" s="1075">
        <f t="shared" si="6"/>
        <v>0</v>
      </c>
    </row>
    <row r="161" spans="1:6" ht="14.25" customHeight="1">
      <c r="A161" s="838">
        <v>17</v>
      </c>
      <c r="B161" s="922" t="s">
        <v>115</v>
      </c>
      <c r="C161" s="883"/>
      <c r="D161" s="883"/>
      <c r="E161" s="271"/>
      <c r="F161" s="821">
        <f t="shared" si="5"/>
        <v>0</v>
      </c>
    </row>
    <row r="162" spans="1:6" ht="14.25" customHeight="1">
      <c r="A162" s="838"/>
      <c r="B162" s="922"/>
      <c r="C162" s="883"/>
      <c r="D162" s="883"/>
      <c r="E162" s="271"/>
      <c r="F162" s="821">
        <f t="shared" si="5"/>
        <v>0</v>
      </c>
    </row>
    <row r="163" spans="1:6" ht="15" customHeight="1">
      <c r="A163" s="838"/>
      <c r="B163" s="922"/>
      <c r="C163" s="883" t="s">
        <v>46</v>
      </c>
      <c r="D163" s="883">
        <v>1</v>
      </c>
      <c r="E163" s="1075"/>
      <c r="F163" s="1075">
        <f>D163*E163</f>
        <v>0</v>
      </c>
    </row>
    <row r="164" spans="1:6" ht="33.75" customHeight="1">
      <c r="A164" s="838">
        <v>18</v>
      </c>
      <c r="B164" s="922" t="s">
        <v>116</v>
      </c>
      <c r="C164" s="883"/>
      <c r="D164" s="883"/>
      <c r="E164" s="271"/>
      <c r="F164" s="821">
        <f t="shared" si="5"/>
        <v>0</v>
      </c>
    </row>
    <row r="165" spans="1:6" ht="14.25" customHeight="1">
      <c r="A165" s="838"/>
      <c r="B165" s="922"/>
      <c r="C165" s="883"/>
      <c r="D165" s="883"/>
      <c r="E165" s="271"/>
      <c r="F165" s="821">
        <f t="shared" si="5"/>
        <v>0</v>
      </c>
    </row>
    <row r="166" spans="1:6" ht="15" customHeight="1">
      <c r="A166" s="838"/>
      <c r="B166" s="922"/>
      <c r="C166" s="883" t="s">
        <v>46</v>
      </c>
      <c r="D166" s="883">
        <v>1</v>
      </c>
      <c r="E166" s="1075"/>
      <c r="F166" s="1075">
        <f t="shared" ref="F166:F170" si="7">D166*E166</f>
        <v>0</v>
      </c>
    </row>
    <row r="167" spans="1:6" ht="99.75">
      <c r="A167" s="838">
        <v>19</v>
      </c>
      <c r="B167" s="917" t="s">
        <v>117</v>
      </c>
      <c r="C167" s="839" t="s">
        <v>26</v>
      </c>
      <c r="D167" s="839">
        <v>4</v>
      </c>
      <c r="E167" s="1075"/>
      <c r="F167" s="1075">
        <f t="shared" si="7"/>
        <v>0</v>
      </c>
    </row>
    <row r="168" spans="1:6" ht="42.75">
      <c r="A168" s="838">
        <v>20</v>
      </c>
      <c r="B168" s="917" t="s">
        <v>118</v>
      </c>
      <c r="C168" s="839" t="s">
        <v>26</v>
      </c>
      <c r="D168" s="839">
        <v>4</v>
      </c>
      <c r="E168" s="1075"/>
      <c r="F168" s="1075">
        <f t="shared" si="7"/>
        <v>0</v>
      </c>
    </row>
    <row r="169" spans="1:6" ht="42.75">
      <c r="A169" s="838">
        <v>21</v>
      </c>
      <c r="B169" s="917" t="s">
        <v>812</v>
      </c>
      <c r="C169" s="839" t="s">
        <v>46</v>
      </c>
      <c r="D169" s="839">
        <v>64</v>
      </c>
      <c r="E169" s="1075"/>
      <c r="F169" s="1075">
        <f t="shared" si="7"/>
        <v>0</v>
      </c>
    </row>
    <row r="170" spans="1:6" ht="99.75">
      <c r="A170" s="838">
        <v>22</v>
      </c>
      <c r="B170" s="917" t="s">
        <v>29</v>
      </c>
      <c r="C170" s="839" t="s">
        <v>15</v>
      </c>
      <c r="D170" s="839">
        <v>149.15</v>
      </c>
      <c r="E170" s="1075"/>
      <c r="F170" s="1075">
        <f t="shared" si="7"/>
        <v>0</v>
      </c>
    </row>
    <row r="171" spans="1:6" ht="15" customHeight="1">
      <c r="A171" s="838"/>
      <c r="B171" s="917" t="s">
        <v>22</v>
      </c>
      <c r="C171" s="839"/>
      <c r="D171" s="839"/>
      <c r="E171" s="821"/>
      <c r="F171" s="821"/>
    </row>
    <row r="172" spans="1:6" ht="15.75" customHeight="1">
      <c r="A172" s="1348" t="s">
        <v>122</v>
      </c>
      <c r="B172" s="1350"/>
      <c r="C172" s="1350"/>
      <c r="D172" s="1350"/>
      <c r="E172" s="1351"/>
      <c r="F172" s="1024">
        <f>SUM(F143:F171)</f>
        <v>0</v>
      </c>
    </row>
    <row r="173" spans="1:6" ht="15.75" customHeight="1">
      <c r="A173" s="1348" t="s">
        <v>123</v>
      </c>
      <c r="B173" s="1350"/>
      <c r="C173" s="1350"/>
      <c r="D173" s="1350"/>
      <c r="E173" s="1351"/>
      <c r="F173" s="1024">
        <f>F172+F140+F134</f>
        <v>0</v>
      </c>
    </row>
    <row r="174" spans="1:6" ht="15.75" customHeight="1">
      <c r="A174" s="1348" t="s">
        <v>124</v>
      </c>
      <c r="B174" s="1350"/>
      <c r="C174" s="1350"/>
      <c r="D174" s="1350"/>
      <c r="E174" s="1350"/>
      <c r="F174" s="1351"/>
    </row>
    <row r="175" spans="1:6" ht="14.25" customHeight="1">
      <c r="A175" s="162" t="s">
        <v>125</v>
      </c>
      <c r="B175" s="49" t="s">
        <v>126</v>
      </c>
      <c r="C175" s="883"/>
      <c r="D175" s="883"/>
      <c r="E175" s="883"/>
      <c r="F175" s="160"/>
    </row>
    <row r="176" spans="1:6" ht="57">
      <c r="A176" s="838">
        <v>1</v>
      </c>
      <c r="B176" s="922" t="s">
        <v>127</v>
      </c>
      <c r="C176" s="883" t="s">
        <v>2</v>
      </c>
      <c r="D176" s="163">
        <v>31.24</v>
      </c>
      <c r="E176" s="1075"/>
      <c r="F176" s="1075">
        <f t="shared" ref="F176:F178" si="8">D176*E176</f>
        <v>0</v>
      </c>
    </row>
    <row r="177" spans="1:6" ht="28.5">
      <c r="A177" s="838">
        <v>2</v>
      </c>
      <c r="B177" s="922" t="s">
        <v>128</v>
      </c>
      <c r="C177" s="883" t="s">
        <v>2</v>
      </c>
      <c r="D177" s="163">
        <v>18.72</v>
      </c>
      <c r="E177" s="1075"/>
      <c r="F177" s="1075">
        <f t="shared" si="8"/>
        <v>0</v>
      </c>
    </row>
    <row r="178" spans="1:6" ht="28.5">
      <c r="A178" s="838">
        <v>3</v>
      </c>
      <c r="B178" s="922" t="s">
        <v>129</v>
      </c>
      <c r="C178" s="883" t="s">
        <v>2</v>
      </c>
      <c r="D178" s="163">
        <v>15.02</v>
      </c>
      <c r="E178" s="1075"/>
      <c r="F178" s="1075">
        <f t="shared" si="8"/>
        <v>0</v>
      </c>
    </row>
    <row r="179" spans="1:6" ht="15" customHeight="1">
      <c r="A179" s="838"/>
      <c r="B179" s="922" t="s">
        <v>130</v>
      </c>
      <c r="C179" s="883"/>
      <c r="D179" s="163"/>
      <c r="E179" s="821"/>
      <c r="F179" s="821"/>
    </row>
    <row r="180" spans="1:6" ht="42.75">
      <c r="A180" s="838">
        <v>4</v>
      </c>
      <c r="B180" s="922" t="s">
        <v>131</v>
      </c>
      <c r="C180" s="883" t="s">
        <v>2</v>
      </c>
      <c r="D180" s="163">
        <v>2.68</v>
      </c>
      <c r="E180" s="1075"/>
      <c r="F180" s="1075">
        <f>D180*E180</f>
        <v>0</v>
      </c>
    </row>
    <row r="181" spans="1:6" ht="14.25" customHeight="1">
      <c r="A181" s="1181" t="s">
        <v>132</v>
      </c>
      <c r="B181" s="1182"/>
      <c r="C181" s="1182"/>
      <c r="D181" s="1182"/>
      <c r="E181" s="1183"/>
      <c r="F181" s="821">
        <f>SUM(F176:F180)</f>
        <v>0</v>
      </c>
    </row>
    <row r="182" spans="1:6" ht="14.25" customHeight="1">
      <c r="A182" s="162">
        <v>4.2</v>
      </c>
      <c r="B182" s="1184" t="s">
        <v>133</v>
      </c>
      <c r="C182" s="1185"/>
      <c r="D182" s="1185"/>
      <c r="E182" s="1185"/>
      <c r="F182" s="1186"/>
    </row>
    <row r="183" spans="1:6" ht="28.5">
      <c r="A183" s="883">
        <v>1</v>
      </c>
      <c r="B183" s="922" t="s">
        <v>134</v>
      </c>
      <c r="C183" s="883" t="s">
        <v>2</v>
      </c>
      <c r="D183" s="163">
        <v>1.08</v>
      </c>
      <c r="E183" s="1075"/>
      <c r="F183" s="1075">
        <f t="shared" ref="F183:F185" si="9">D183*E183</f>
        <v>0</v>
      </c>
    </row>
    <row r="184" spans="1:6" ht="42.75">
      <c r="A184" s="883">
        <v>2</v>
      </c>
      <c r="B184" s="922" t="s">
        <v>135</v>
      </c>
      <c r="C184" s="883" t="s">
        <v>2</v>
      </c>
      <c r="D184" s="163">
        <v>3.86</v>
      </c>
      <c r="E184" s="1075"/>
      <c r="F184" s="1075">
        <f t="shared" si="9"/>
        <v>0</v>
      </c>
    </row>
    <row r="185" spans="1:6" ht="27.75" customHeight="1">
      <c r="A185" s="883">
        <v>3</v>
      </c>
      <c r="B185" s="922" t="s">
        <v>136</v>
      </c>
      <c r="C185" s="883"/>
      <c r="D185" s="163">
        <v>31.24</v>
      </c>
      <c r="E185" s="1075"/>
      <c r="F185" s="1075">
        <f t="shared" si="9"/>
        <v>0</v>
      </c>
    </row>
    <row r="186" spans="1:6" ht="15" customHeight="1">
      <c r="A186" s="883"/>
      <c r="B186" s="922"/>
      <c r="C186" s="883"/>
      <c r="D186" s="163"/>
      <c r="E186" s="821"/>
      <c r="F186" s="821"/>
    </row>
    <row r="187" spans="1:6" ht="14.25" customHeight="1">
      <c r="A187" s="883"/>
      <c r="B187" s="922" t="s">
        <v>137</v>
      </c>
      <c r="C187" s="883" t="s">
        <v>138</v>
      </c>
      <c r="D187" s="883"/>
      <c r="E187" s="821"/>
      <c r="F187" s="821"/>
    </row>
    <row r="188" spans="1:6" ht="14.25" customHeight="1">
      <c r="A188" s="883"/>
      <c r="B188" s="922" t="s">
        <v>139</v>
      </c>
      <c r="C188" s="883" t="s">
        <v>138</v>
      </c>
      <c r="D188" s="883"/>
      <c r="E188" s="821"/>
      <c r="F188" s="821"/>
    </row>
    <row r="189" spans="1:6" ht="14.25" customHeight="1">
      <c r="A189" s="162"/>
      <c r="B189" s="48" t="s">
        <v>140</v>
      </c>
      <c r="C189" s="162"/>
      <c r="D189" s="162"/>
      <c r="E189" s="162"/>
      <c r="F189" s="164">
        <f>SUM(F183:F188)</f>
        <v>0</v>
      </c>
    </row>
    <row r="190" spans="1:6" ht="15" customHeight="1">
      <c r="A190" s="162" t="s">
        <v>141</v>
      </c>
      <c r="B190" s="916" t="s">
        <v>67</v>
      </c>
      <c r="C190" s="883"/>
      <c r="D190" s="883"/>
      <c r="E190" s="883"/>
      <c r="F190" s="160"/>
    </row>
    <row r="191" spans="1:6" ht="28.5">
      <c r="A191" s="883">
        <v>1</v>
      </c>
      <c r="B191" s="922" t="s">
        <v>142</v>
      </c>
      <c r="C191" s="883" t="s">
        <v>13</v>
      </c>
      <c r="D191" s="883">
        <v>6</v>
      </c>
      <c r="E191" s="1075"/>
      <c r="F191" s="1075">
        <f>D191*E191</f>
        <v>0</v>
      </c>
    </row>
    <row r="192" spans="1:6" ht="14.25" customHeight="1">
      <c r="A192" s="883">
        <v>2</v>
      </c>
      <c r="B192" s="922" t="s">
        <v>143</v>
      </c>
      <c r="C192" s="883"/>
      <c r="D192" s="883"/>
      <c r="E192" s="883"/>
      <c r="F192" s="160"/>
    </row>
    <row r="193" spans="1:6">
      <c r="A193" s="883"/>
      <c r="B193" s="922" t="s">
        <v>144</v>
      </c>
      <c r="C193" s="883" t="s">
        <v>13</v>
      </c>
      <c r="D193" s="883">
        <v>2</v>
      </c>
      <c r="E193" s="1075"/>
      <c r="F193" s="1075">
        <f t="shared" ref="F193:F195" si="10">D193*E193</f>
        <v>0</v>
      </c>
    </row>
    <row r="194" spans="1:6">
      <c r="A194" s="883"/>
      <c r="B194" s="922" t="s">
        <v>145</v>
      </c>
      <c r="C194" s="883" t="s">
        <v>13</v>
      </c>
      <c r="D194" s="883">
        <v>2</v>
      </c>
      <c r="E194" s="1075"/>
      <c r="F194" s="1075">
        <f t="shared" si="10"/>
        <v>0</v>
      </c>
    </row>
    <row r="195" spans="1:6">
      <c r="A195" s="883"/>
      <c r="B195" s="922" t="s">
        <v>146</v>
      </c>
      <c r="C195" s="883" t="s">
        <v>13</v>
      </c>
      <c r="D195" s="883">
        <v>2</v>
      </c>
      <c r="E195" s="1075"/>
      <c r="F195" s="1075">
        <f t="shared" si="10"/>
        <v>0</v>
      </c>
    </row>
    <row r="196" spans="1:6" ht="14.25" customHeight="1">
      <c r="A196" s="883">
        <v>4.3</v>
      </c>
      <c r="B196" s="1184" t="s">
        <v>147</v>
      </c>
      <c r="C196" s="1185"/>
      <c r="D196" s="1185"/>
      <c r="E196" s="1186"/>
      <c r="F196" s="160">
        <f>SUM(F191:F195)</f>
        <v>0</v>
      </c>
    </row>
    <row r="197" spans="1:6" ht="15" customHeight="1">
      <c r="A197" s="162">
        <v>4</v>
      </c>
      <c r="B197" s="1356" t="s">
        <v>148</v>
      </c>
      <c r="C197" s="1349"/>
      <c r="D197" s="1349"/>
      <c r="E197" s="1357"/>
      <c r="F197" s="164">
        <f>F196+F189+F181</f>
        <v>0</v>
      </c>
    </row>
    <row r="198" spans="1:6" ht="16.5" customHeight="1">
      <c r="B198" s="1393" t="s">
        <v>149</v>
      </c>
      <c r="C198" s="1394"/>
      <c r="D198" s="1394"/>
      <c r="E198" s="806"/>
      <c r="F198" s="196"/>
    </row>
    <row r="199" spans="1:6" ht="15.75" customHeight="1">
      <c r="B199" s="1352" t="s">
        <v>4</v>
      </c>
      <c r="C199" s="1354"/>
      <c r="D199" s="1354"/>
      <c r="E199" s="1355"/>
      <c r="F199" s="1024">
        <f>F66</f>
        <v>0</v>
      </c>
    </row>
    <row r="200" spans="1:6" ht="15.75" customHeight="1">
      <c r="B200" s="1352" t="s">
        <v>150</v>
      </c>
      <c r="C200" s="1354"/>
      <c r="D200" s="1354"/>
      <c r="E200" s="1355"/>
      <c r="F200" s="1024">
        <f>F173</f>
        <v>0</v>
      </c>
    </row>
    <row r="201" spans="1:6" ht="15.75" customHeight="1">
      <c r="B201" s="1352" t="s">
        <v>151</v>
      </c>
      <c r="C201" s="1354"/>
      <c r="D201" s="1354"/>
      <c r="E201" s="1355"/>
      <c r="F201" s="1024">
        <f>F124</f>
        <v>0</v>
      </c>
    </row>
    <row r="202" spans="1:6" ht="15.75" customHeight="1">
      <c r="B202" s="1352" t="s">
        <v>124</v>
      </c>
      <c r="C202" s="1354"/>
      <c r="D202" s="1354"/>
      <c r="E202" s="1355"/>
      <c r="F202" s="1369">
        <f>F197</f>
        <v>0</v>
      </c>
    </row>
    <row r="203" spans="1:6" ht="15" customHeight="1">
      <c r="B203" s="1352" t="s">
        <v>152</v>
      </c>
      <c r="C203" s="1354"/>
      <c r="D203" s="1354"/>
      <c r="E203" s="1355"/>
      <c r="F203" s="1024">
        <f>SUM(F199:F202)</f>
        <v>0</v>
      </c>
    </row>
    <row r="204" spans="1:6" ht="14.25" customHeight="1">
      <c r="A204" s="1003"/>
      <c r="B204" s="1004"/>
      <c r="C204" s="1004"/>
      <c r="D204" s="1004"/>
      <c r="E204" s="1004"/>
      <c r="F204" s="1005"/>
    </row>
    <row r="205" spans="1:6" ht="14.25" customHeight="1">
      <c r="A205" s="1000" t="s">
        <v>566</v>
      </c>
      <c r="B205" s="1001"/>
      <c r="C205" s="1001"/>
      <c r="D205" s="1001"/>
      <c r="E205" s="1001"/>
      <c r="F205" s="1002"/>
    </row>
    <row r="206" spans="1:6" ht="14.25" customHeight="1">
      <c r="A206" s="1000"/>
      <c r="B206" s="1001"/>
      <c r="C206" s="1001"/>
      <c r="D206" s="1001"/>
      <c r="E206" s="1001"/>
      <c r="F206" s="1002"/>
    </row>
    <row r="207" spans="1:6" ht="43.5" customHeight="1">
      <c r="A207" s="854" t="s">
        <v>155</v>
      </c>
      <c r="B207" s="854" t="s">
        <v>156</v>
      </c>
      <c r="C207" s="883" t="s">
        <v>157</v>
      </c>
      <c r="D207" s="883" t="s">
        <v>158</v>
      </c>
      <c r="E207" s="883"/>
      <c r="F207" s="883" t="s">
        <v>159</v>
      </c>
    </row>
    <row r="208" spans="1:6" ht="59.25" customHeight="1">
      <c r="A208" s="876">
        <v>1</v>
      </c>
      <c r="B208" s="854" t="s">
        <v>813</v>
      </c>
      <c r="C208" s="883"/>
      <c r="D208" s="883"/>
      <c r="E208" s="884"/>
      <c r="F208" s="884"/>
    </row>
    <row r="209" spans="1:6" ht="57" customHeight="1">
      <c r="A209" s="876"/>
      <c r="B209" s="854" t="s">
        <v>161</v>
      </c>
      <c r="C209" s="883"/>
      <c r="D209" s="883"/>
      <c r="E209" s="884"/>
      <c r="F209" s="884"/>
    </row>
    <row r="210" spans="1:6" ht="14.25" customHeight="1">
      <c r="A210" s="876"/>
      <c r="B210" s="854" t="s">
        <v>162</v>
      </c>
      <c r="C210" s="883"/>
      <c r="D210" s="883"/>
      <c r="E210" s="884"/>
      <c r="F210" s="884"/>
    </row>
    <row r="211" spans="1:6" ht="33" customHeight="1">
      <c r="A211" s="876"/>
      <c r="B211" s="38" t="s">
        <v>163</v>
      </c>
      <c r="C211" s="883"/>
      <c r="D211" s="883"/>
      <c r="E211" s="884"/>
      <c r="F211" s="884"/>
    </row>
    <row r="212" spans="1:6" ht="14.25" customHeight="1">
      <c r="A212" s="876"/>
      <c r="B212" s="854" t="s">
        <v>164</v>
      </c>
      <c r="C212" s="883"/>
      <c r="D212" s="883"/>
      <c r="E212" s="884"/>
      <c r="F212" s="884"/>
    </row>
    <row r="213" spans="1:6" ht="33" customHeight="1">
      <c r="A213" s="876"/>
      <c r="B213" s="38" t="s">
        <v>165</v>
      </c>
      <c r="C213" s="883"/>
      <c r="D213" s="883"/>
      <c r="E213" s="884"/>
      <c r="F213" s="884"/>
    </row>
    <row r="214" spans="1:6" ht="14.25" customHeight="1">
      <c r="A214" s="876"/>
      <c r="B214" s="854" t="s">
        <v>166</v>
      </c>
      <c r="C214" s="883"/>
      <c r="D214" s="883"/>
      <c r="E214" s="884"/>
      <c r="F214" s="884"/>
    </row>
    <row r="215" spans="1:6" ht="14.25" customHeight="1">
      <c r="A215" s="876"/>
      <c r="B215" s="38" t="s">
        <v>175</v>
      </c>
      <c r="C215" s="883"/>
      <c r="D215" s="883"/>
      <c r="E215" s="884"/>
      <c r="F215" s="884"/>
    </row>
    <row r="216" spans="1:6" ht="14.25" customHeight="1">
      <c r="A216" s="876"/>
      <c r="B216" s="38" t="s">
        <v>168</v>
      </c>
      <c r="C216" s="883"/>
      <c r="D216" s="883"/>
      <c r="E216" s="884"/>
      <c r="F216" s="884"/>
    </row>
    <row r="217" spans="1:6" ht="28.5" customHeight="1">
      <c r="A217" s="876"/>
      <c r="B217" s="38" t="s">
        <v>169</v>
      </c>
      <c r="C217" s="883"/>
      <c r="D217" s="883"/>
      <c r="E217" s="884"/>
      <c r="F217" s="884"/>
    </row>
    <row r="218" spans="1:6" ht="28.5" customHeight="1">
      <c r="A218" s="876"/>
      <c r="B218" s="38" t="s">
        <v>170</v>
      </c>
      <c r="C218" s="883"/>
      <c r="D218" s="883"/>
      <c r="E218" s="884"/>
      <c r="F218" s="884"/>
    </row>
    <row r="219" spans="1:6" ht="42.75" customHeight="1">
      <c r="A219" s="876"/>
      <c r="B219" s="38" t="s">
        <v>171</v>
      </c>
      <c r="C219" s="883"/>
      <c r="D219" s="883"/>
      <c r="E219" s="884"/>
      <c r="F219" s="884"/>
    </row>
    <row r="220" spans="1:6" ht="45" customHeight="1">
      <c r="A220" s="876"/>
      <c r="B220" s="38" t="s">
        <v>172</v>
      </c>
      <c r="C220" s="883"/>
      <c r="D220" s="883"/>
      <c r="E220" s="884"/>
      <c r="F220" s="884"/>
    </row>
    <row r="221" spans="1:6" ht="14.25" customHeight="1">
      <c r="A221" s="876"/>
      <c r="B221" s="38" t="s">
        <v>173</v>
      </c>
      <c r="C221" s="883"/>
      <c r="D221" s="883"/>
      <c r="E221" s="884"/>
      <c r="F221" s="884"/>
    </row>
    <row r="222" spans="1:6" ht="42.75" customHeight="1">
      <c r="A222" s="876"/>
      <c r="B222" s="38" t="s">
        <v>814</v>
      </c>
      <c r="C222" s="883"/>
      <c r="D222" s="883"/>
      <c r="E222" s="884"/>
      <c r="F222" s="884"/>
    </row>
    <row r="223" spans="1:6" ht="14.25" customHeight="1">
      <c r="A223" s="876"/>
      <c r="B223" s="38" t="s">
        <v>175</v>
      </c>
      <c r="C223" s="883"/>
      <c r="D223" s="883"/>
      <c r="E223" s="884"/>
      <c r="F223" s="884"/>
    </row>
    <row r="224" spans="1:6" ht="14.25" customHeight="1">
      <c r="A224" s="876"/>
      <c r="B224" s="38" t="s">
        <v>176</v>
      </c>
      <c r="C224" s="883"/>
      <c r="D224" s="883"/>
      <c r="E224" s="884"/>
      <c r="F224" s="884"/>
    </row>
    <row r="225" spans="1:6" ht="14.25" customHeight="1">
      <c r="A225" s="876"/>
      <c r="B225" s="38" t="s">
        <v>175</v>
      </c>
      <c r="C225" s="854"/>
      <c r="D225" s="883"/>
      <c r="E225" s="884"/>
      <c r="F225" s="884"/>
    </row>
    <row r="226" spans="1:6" ht="28.5" customHeight="1">
      <c r="A226" s="876"/>
      <c r="B226" s="38" t="s">
        <v>177</v>
      </c>
      <c r="C226" s="883"/>
      <c r="D226" s="883"/>
      <c r="E226" s="884"/>
      <c r="F226" s="884"/>
    </row>
    <row r="227" spans="1:6" ht="28.5" customHeight="1">
      <c r="A227" s="876"/>
      <c r="B227" s="38" t="s">
        <v>178</v>
      </c>
      <c r="C227" s="883"/>
      <c r="D227" s="883"/>
      <c r="E227" s="884"/>
      <c r="F227" s="884"/>
    </row>
    <row r="228" spans="1:6" ht="42.75" customHeight="1">
      <c r="A228" s="876"/>
      <c r="B228" s="38" t="s">
        <v>179</v>
      </c>
      <c r="C228" s="883"/>
      <c r="D228" s="883"/>
      <c r="E228" s="884"/>
      <c r="F228" s="884"/>
    </row>
    <row r="229" spans="1:6" ht="71.25" customHeight="1">
      <c r="A229" s="876"/>
      <c r="B229" s="38" t="s">
        <v>815</v>
      </c>
      <c r="C229" s="883"/>
      <c r="D229" s="883"/>
      <c r="E229" s="884"/>
      <c r="F229" s="884"/>
    </row>
    <row r="230" spans="1:6" ht="14.25" customHeight="1">
      <c r="A230" s="876"/>
      <c r="B230" s="854" t="s">
        <v>366</v>
      </c>
      <c r="C230" s="883"/>
      <c r="D230" s="883"/>
      <c r="E230" s="884"/>
      <c r="F230" s="884"/>
    </row>
    <row r="231" spans="1:6" ht="15" customHeight="1">
      <c r="A231" s="876"/>
      <c r="B231" s="894"/>
      <c r="C231" s="883" t="s">
        <v>182</v>
      </c>
      <c r="D231" s="883">
        <v>1</v>
      </c>
      <c r="E231" s="1075"/>
      <c r="F231" s="1075">
        <f>D231*E231</f>
        <v>0</v>
      </c>
    </row>
    <row r="232" spans="1:6" ht="42.75" customHeight="1">
      <c r="A232" s="876">
        <v>2</v>
      </c>
      <c r="B232" s="854" t="s">
        <v>183</v>
      </c>
      <c r="C232" s="883"/>
      <c r="D232" s="883"/>
      <c r="E232" s="884"/>
      <c r="F232" s="884"/>
    </row>
    <row r="233" spans="1:6" ht="14.25" customHeight="1">
      <c r="A233" s="876"/>
      <c r="B233" s="854" t="s">
        <v>184</v>
      </c>
      <c r="C233" s="883"/>
      <c r="D233" s="883"/>
      <c r="E233" s="884"/>
      <c r="F233" s="884"/>
    </row>
    <row r="234" spans="1:6" ht="14.25" customHeight="1">
      <c r="A234" s="876"/>
      <c r="B234" s="854" t="s">
        <v>185</v>
      </c>
      <c r="C234" s="883"/>
      <c r="D234" s="883"/>
      <c r="E234" s="884"/>
      <c r="F234" s="884"/>
    </row>
    <row r="235" spans="1:6" ht="14.25" customHeight="1">
      <c r="A235" s="876"/>
      <c r="B235" s="854" t="s">
        <v>186</v>
      </c>
      <c r="C235" s="883"/>
      <c r="D235" s="883"/>
      <c r="E235" s="884"/>
      <c r="F235" s="884"/>
    </row>
    <row r="236" spans="1:6" ht="14.25" customHeight="1">
      <c r="A236" s="876"/>
      <c r="B236" s="854" t="s">
        <v>816</v>
      </c>
      <c r="C236" s="883"/>
      <c r="D236" s="883"/>
      <c r="E236" s="884"/>
      <c r="F236" s="884"/>
    </row>
    <row r="237" spans="1:6" ht="30.75" customHeight="1">
      <c r="A237" s="876"/>
      <c r="B237" s="854" t="s">
        <v>817</v>
      </c>
      <c r="C237" s="883"/>
      <c r="D237" s="883"/>
      <c r="E237" s="884"/>
      <c r="F237" s="884"/>
    </row>
    <row r="238" spans="1:6" ht="42.75" customHeight="1">
      <c r="A238" s="876"/>
      <c r="B238" s="854" t="s">
        <v>189</v>
      </c>
      <c r="C238" s="883"/>
      <c r="D238" s="883"/>
      <c r="E238" s="884"/>
      <c r="F238" s="884"/>
    </row>
    <row r="239" spans="1:6" ht="14.25" customHeight="1">
      <c r="A239" s="876"/>
      <c r="B239" s="894"/>
      <c r="C239" s="883" t="s">
        <v>182</v>
      </c>
      <c r="D239" s="883"/>
      <c r="E239" s="884"/>
      <c r="F239" s="884"/>
    </row>
    <row r="240" spans="1:6" ht="14.25" customHeight="1">
      <c r="A240" s="876"/>
      <c r="B240" s="894"/>
      <c r="C240" s="894"/>
      <c r="D240" s="883">
        <v>1</v>
      </c>
      <c r="E240" s="1075"/>
      <c r="F240" s="1075">
        <f>D240*E240</f>
        <v>0</v>
      </c>
    </row>
    <row r="241" spans="1:6" ht="14.25" customHeight="1">
      <c r="A241" s="876">
        <v>3</v>
      </c>
      <c r="B241" s="854" t="s">
        <v>190</v>
      </c>
      <c r="C241" s="883"/>
      <c r="D241" s="883"/>
      <c r="E241" s="884"/>
      <c r="F241" s="884"/>
    </row>
    <row r="242" spans="1:6" ht="14.25" customHeight="1">
      <c r="A242" s="876"/>
      <c r="B242" s="854" t="s">
        <v>191</v>
      </c>
      <c r="C242" s="883"/>
      <c r="D242" s="883"/>
      <c r="E242" s="884"/>
      <c r="F242" s="884"/>
    </row>
    <row r="243" spans="1:6" ht="28.5" customHeight="1">
      <c r="A243" s="876"/>
      <c r="B243" s="854" t="s">
        <v>192</v>
      </c>
      <c r="C243" s="883"/>
      <c r="D243" s="883"/>
      <c r="E243" s="884"/>
      <c r="F243" s="884"/>
    </row>
    <row r="244" spans="1:6" ht="14.25" customHeight="1">
      <c r="A244" s="876"/>
      <c r="B244" s="854" t="s">
        <v>193</v>
      </c>
      <c r="C244" s="883"/>
      <c r="D244" s="883"/>
      <c r="E244" s="884"/>
      <c r="F244" s="884"/>
    </row>
    <row r="245" spans="1:6" ht="14.25" customHeight="1">
      <c r="A245" s="876"/>
      <c r="B245" s="854" t="s">
        <v>194</v>
      </c>
      <c r="C245" s="883"/>
      <c r="D245" s="883"/>
      <c r="E245" s="884"/>
      <c r="F245" s="884"/>
    </row>
    <row r="246" spans="1:6" ht="14.25" customHeight="1">
      <c r="A246" s="876"/>
      <c r="B246" s="854" t="s">
        <v>195</v>
      </c>
      <c r="C246" s="883"/>
      <c r="D246" s="883"/>
      <c r="E246" s="884"/>
      <c r="F246" s="884"/>
    </row>
    <row r="247" spans="1:6" ht="28.5" customHeight="1">
      <c r="A247" s="876"/>
      <c r="B247" s="854" t="s">
        <v>369</v>
      </c>
      <c r="C247" s="883"/>
      <c r="D247" s="883"/>
      <c r="E247" s="884"/>
      <c r="F247" s="884"/>
    </row>
    <row r="248" spans="1:6" ht="14.25" customHeight="1">
      <c r="A248" s="876"/>
      <c r="B248" s="894"/>
      <c r="C248" s="883" t="s">
        <v>182</v>
      </c>
      <c r="D248" s="883">
        <v>1</v>
      </c>
      <c r="E248" s="1075"/>
      <c r="F248" s="1075">
        <f>D248*E248</f>
        <v>0</v>
      </c>
    </row>
    <row r="249" spans="1:6" ht="14.25" customHeight="1">
      <c r="A249" s="876">
        <v>4</v>
      </c>
      <c r="B249" s="854" t="s">
        <v>202</v>
      </c>
      <c r="C249" s="883"/>
      <c r="D249" s="883"/>
      <c r="E249" s="884"/>
      <c r="F249" s="884"/>
    </row>
    <row r="250" spans="1:6" ht="14.25" customHeight="1">
      <c r="A250" s="876"/>
      <c r="B250" s="854" t="s">
        <v>203</v>
      </c>
      <c r="C250" s="883"/>
      <c r="D250" s="883"/>
      <c r="E250" s="884"/>
      <c r="F250" s="884"/>
    </row>
    <row r="251" spans="1:6" ht="15" customHeight="1">
      <c r="A251" s="876"/>
      <c r="B251" s="854" t="s">
        <v>204</v>
      </c>
      <c r="C251" s="883"/>
      <c r="D251" s="883"/>
      <c r="E251" s="884"/>
      <c r="F251" s="884"/>
    </row>
    <row r="252" spans="1:6" ht="14.25" customHeight="1">
      <c r="A252" s="876"/>
      <c r="B252" s="854" t="s">
        <v>205</v>
      </c>
      <c r="C252" s="883"/>
      <c r="D252" s="883"/>
      <c r="E252" s="884"/>
      <c r="F252" s="884"/>
    </row>
    <row r="253" spans="1:6" ht="14.25" customHeight="1">
      <c r="A253" s="876"/>
      <c r="B253" s="854" t="s">
        <v>206</v>
      </c>
      <c r="C253" s="883" t="s">
        <v>242</v>
      </c>
      <c r="D253" s="883">
        <v>1</v>
      </c>
      <c r="E253" s="1075"/>
      <c r="F253" s="1075">
        <f>D253*E253</f>
        <v>0</v>
      </c>
    </row>
    <row r="254" spans="1:6" ht="14.25" customHeight="1">
      <c r="A254" s="876"/>
      <c r="B254" s="854" t="s">
        <v>207</v>
      </c>
      <c r="C254" s="883"/>
      <c r="D254" s="883"/>
      <c r="E254" s="884"/>
      <c r="F254" s="884"/>
    </row>
    <row r="255" spans="1:6" ht="14.25" customHeight="1">
      <c r="A255" s="876"/>
      <c r="B255" s="854" t="s">
        <v>208</v>
      </c>
      <c r="C255" s="883" t="s">
        <v>242</v>
      </c>
      <c r="D255" s="883">
        <v>3</v>
      </c>
      <c r="E255" s="1075"/>
      <c r="F255" s="1075">
        <f>D255*E255</f>
        <v>0</v>
      </c>
    </row>
    <row r="256" spans="1:6" ht="14.25" customHeight="1">
      <c r="A256" s="876"/>
      <c r="B256" s="854" t="s">
        <v>209</v>
      </c>
      <c r="C256" s="883"/>
      <c r="D256" s="883"/>
      <c r="E256" s="884"/>
      <c r="F256" s="884"/>
    </row>
    <row r="257" spans="1:6" ht="14.25" customHeight="1">
      <c r="A257" s="876"/>
      <c r="B257" s="854" t="s">
        <v>210</v>
      </c>
      <c r="C257" s="883" t="s">
        <v>242</v>
      </c>
      <c r="D257" s="883">
        <v>3</v>
      </c>
      <c r="E257" s="1075"/>
      <c r="F257" s="1075">
        <f>D257*E257</f>
        <v>0</v>
      </c>
    </row>
    <row r="258" spans="1:6" ht="14.25" customHeight="1">
      <c r="A258" s="876"/>
      <c r="B258" s="854" t="s">
        <v>211</v>
      </c>
      <c r="C258" s="883"/>
      <c r="D258" s="883"/>
      <c r="E258" s="884"/>
      <c r="F258" s="884"/>
    </row>
    <row r="259" spans="1:6" ht="15">
      <c r="A259" s="876"/>
      <c r="B259" s="854" t="s">
        <v>212</v>
      </c>
      <c r="C259" s="883" t="s">
        <v>242</v>
      </c>
      <c r="D259" s="883">
        <v>3</v>
      </c>
      <c r="E259" s="1075"/>
      <c r="F259" s="1075">
        <f t="shared" ref="F259:F262" si="11">D259*E259</f>
        <v>0</v>
      </c>
    </row>
    <row r="260" spans="1:6" ht="14.25" customHeight="1">
      <c r="A260" s="876"/>
      <c r="B260" s="854" t="s">
        <v>213</v>
      </c>
      <c r="C260" s="883" t="s">
        <v>242</v>
      </c>
      <c r="D260" s="883">
        <v>3</v>
      </c>
      <c r="E260" s="1075"/>
      <c r="F260" s="1075">
        <f t="shared" si="11"/>
        <v>0</v>
      </c>
    </row>
    <row r="261" spans="1:6" ht="14.25" customHeight="1">
      <c r="A261" s="876"/>
      <c r="B261" s="854"/>
      <c r="C261" s="883" t="s">
        <v>242</v>
      </c>
      <c r="D261" s="883">
        <v>2</v>
      </c>
      <c r="E261" s="1075"/>
      <c r="F261" s="1075">
        <f t="shared" si="11"/>
        <v>0</v>
      </c>
    </row>
    <row r="262" spans="1:6" ht="14.25" customHeight="1">
      <c r="A262" s="876"/>
      <c r="B262" s="894"/>
      <c r="C262" s="883" t="s">
        <v>242</v>
      </c>
      <c r="D262" s="883">
        <v>30</v>
      </c>
      <c r="E262" s="1075"/>
      <c r="F262" s="1075">
        <f t="shared" si="11"/>
        <v>0</v>
      </c>
    </row>
    <row r="263" spans="1:6" ht="14.25" customHeight="1">
      <c r="A263" s="876"/>
      <c r="B263" s="894"/>
      <c r="C263" s="883"/>
      <c r="D263" s="894"/>
      <c r="E263" s="884"/>
      <c r="F263" s="884"/>
    </row>
    <row r="264" spans="1:6" ht="14.25" customHeight="1">
      <c r="A264" s="876">
        <v>5</v>
      </c>
      <c r="B264" s="854" t="s">
        <v>818</v>
      </c>
      <c r="C264" s="883"/>
      <c r="D264" s="883"/>
      <c r="E264" s="884"/>
      <c r="F264" s="884"/>
    </row>
    <row r="265" spans="1:6" ht="14.25" customHeight="1">
      <c r="A265" s="876"/>
      <c r="B265" s="854" t="s">
        <v>371</v>
      </c>
      <c r="C265" s="883"/>
      <c r="D265" s="883"/>
      <c r="E265" s="884"/>
      <c r="F265" s="884"/>
    </row>
    <row r="266" spans="1:6" ht="14.25" customHeight="1">
      <c r="A266" s="876"/>
      <c r="B266" s="854" t="s">
        <v>819</v>
      </c>
      <c r="C266" s="883"/>
      <c r="D266" s="883"/>
      <c r="E266" s="884"/>
      <c r="F266" s="884"/>
    </row>
    <row r="267" spans="1:6" ht="14.25" customHeight="1">
      <c r="A267" s="876"/>
      <c r="B267" s="854" t="s">
        <v>219</v>
      </c>
      <c r="C267" s="883"/>
      <c r="D267" s="883"/>
      <c r="E267" s="884"/>
      <c r="F267" s="884"/>
    </row>
    <row r="268" spans="1:6" ht="21" customHeight="1">
      <c r="A268" s="876"/>
      <c r="B268" s="854" t="s">
        <v>820</v>
      </c>
      <c r="C268" s="883"/>
      <c r="D268" s="883"/>
      <c r="E268" s="884"/>
      <c r="F268" s="884"/>
    </row>
    <row r="269" spans="1:6" ht="42.75" customHeight="1">
      <c r="A269" s="876"/>
      <c r="B269" s="854" t="s">
        <v>576</v>
      </c>
      <c r="C269" s="883"/>
      <c r="D269" s="854"/>
      <c r="E269" s="884"/>
      <c r="F269" s="884"/>
    </row>
    <row r="270" spans="1:6" ht="14.25" customHeight="1">
      <c r="A270" s="876"/>
      <c r="B270" s="76" t="s">
        <v>577</v>
      </c>
      <c r="C270" s="883" t="s">
        <v>242</v>
      </c>
      <c r="D270" s="883">
        <v>1</v>
      </c>
      <c r="E270" s="1075"/>
      <c r="F270" s="1075">
        <f>D270*E270</f>
        <v>0</v>
      </c>
    </row>
    <row r="271" spans="1:6" ht="14.25" customHeight="1">
      <c r="A271" s="876"/>
      <c r="B271" s="76" t="s">
        <v>376</v>
      </c>
      <c r="C271" s="883"/>
      <c r="D271" s="883"/>
      <c r="E271" s="884"/>
      <c r="F271" s="884"/>
    </row>
    <row r="272" spans="1:6" ht="14.25" customHeight="1">
      <c r="A272" s="876"/>
      <c r="B272" s="76" t="s">
        <v>821</v>
      </c>
      <c r="C272" s="883" t="s">
        <v>242</v>
      </c>
      <c r="D272" s="883">
        <v>1</v>
      </c>
      <c r="E272" s="1075"/>
      <c r="F272" s="1075">
        <f>D272*E272</f>
        <v>0</v>
      </c>
    </row>
    <row r="273" spans="1:6" ht="14.25" customHeight="1">
      <c r="A273" s="876"/>
      <c r="B273" s="854" t="s">
        <v>578</v>
      </c>
      <c r="C273" s="883"/>
      <c r="D273" s="883"/>
      <c r="E273" s="884"/>
      <c r="F273" s="884"/>
    </row>
    <row r="274" spans="1:6" ht="14.25" customHeight="1">
      <c r="A274" s="876"/>
      <c r="B274" s="854" t="s">
        <v>822</v>
      </c>
      <c r="C274" s="883" t="s">
        <v>242</v>
      </c>
      <c r="D274" s="883"/>
      <c r="E274" s="884"/>
      <c r="F274" s="884"/>
    </row>
    <row r="275" spans="1:6" ht="14.25" customHeight="1">
      <c r="A275" s="876"/>
      <c r="B275" s="854" t="s">
        <v>580</v>
      </c>
      <c r="C275" s="883"/>
      <c r="D275" s="883">
        <v>6</v>
      </c>
      <c r="E275" s="1075"/>
      <c r="F275" s="1075">
        <f>D275*E275</f>
        <v>0</v>
      </c>
    </row>
    <row r="276" spans="1:6" ht="15" customHeight="1">
      <c r="A276" s="876"/>
      <c r="B276" s="854" t="s">
        <v>225</v>
      </c>
      <c r="C276" s="883" t="s">
        <v>242</v>
      </c>
      <c r="D276" s="854"/>
      <c r="E276" s="884"/>
      <c r="F276" s="884"/>
    </row>
    <row r="277" spans="1:6" ht="22.5" customHeight="1">
      <c r="A277" s="876"/>
      <c r="B277" s="854" t="s">
        <v>823</v>
      </c>
      <c r="C277" s="883"/>
      <c r="D277" s="883">
        <v>3</v>
      </c>
      <c r="E277" s="1075"/>
      <c r="F277" s="1075">
        <f>D277*E277</f>
        <v>0</v>
      </c>
    </row>
    <row r="278" spans="1:6" ht="14.25" customHeight="1">
      <c r="A278" s="876"/>
      <c r="B278" s="854" t="s">
        <v>581</v>
      </c>
      <c r="C278" s="883" t="s">
        <v>242</v>
      </c>
      <c r="D278" s="883"/>
      <c r="E278" s="884"/>
      <c r="F278" s="884"/>
    </row>
    <row r="279" spans="1:6" ht="14.25" customHeight="1">
      <c r="A279" s="876"/>
      <c r="B279" s="854" t="s">
        <v>582</v>
      </c>
      <c r="C279" s="883"/>
      <c r="D279" s="883">
        <v>3</v>
      </c>
      <c r="E279" s="1075"/>
      <c r="F279" s="1075">
        <f>D279*E279</f>
        <v>0</v>
      </c>
    </row>
    <row r="280" spans="1:6" ht="14.25" customHeight="1">
      <c r="A280" s="876"/>
      <c r="B280" s="854" t="s">
        <v>583</v>
      </c>
      <c r="C280" s="883"/>
      <c r="D280" s="883"/>
      <c r="E280" s="884"/>
      <c r="F280" s="884"/>
    </row>
    <row r="281" spans="1:6" ht="15" customHeight="1">
      <c r="A281" s="876"/>
      <c r="B281" s="854" t="s">
        <v>584</v>
      </c>
      <c r="C281" s="883"/>
      <c r="D281" s="883"/>
      <c r="E281" s="884"/>
      <c r="F281" s="884"/>
    </row>
    <row r="282" spans="1:6" ht="15" customHeight="1">
      <c r="A282" s="876"/>
      <c r="B282" s="894"/>
      <c r="C282" s="883" t="s">
        <v>242</v>
      </c>
      <c r="D282" s="883">
        <v>4</v>
      </c>
      <c r="E282" s="1075"/>
      <c r="F282" s="1075">
        <f t="shared" ref="F282:F285" si="12">D282*E282</f>
        <v>0</v>
      </c>
    </row>
    <row r="283" spans="1:6" ht="15" customHeight="1">
      <c r="A283" s="876"/>
      <c r="B283" s="894"/>
      <c r="C283" s="883" t="s">
        <v>242</v>
      </c>
      <c r="D283" s="883">
        <v>4</v>
      </c>
      <c r="E283" s="1075"/>
      <c r="F283" s="1075">
        <f t="shared" si="12"/>
        <v>0</v>
      </c>
    </row>
    <row r="284" spans="1:6" ht="14.25" customHeight="1">
      <c r="A284" s="876"/>
      <c r="B284" s="894"/>
      <c r="C284" s="883" t="s">
        <v>242</v>
      </c>
      <c r="D284" s="883">
        <v>4</v>
      </c>
      <c r="E284" s="1075"/>
      <c r="F284" s="1075">
        <f t="shared" si="12"/>
        <v>0</v>
      </c>
    </row>
    <row r="285" spans="1:6" ht="14.25" customHeight="1">
      <c r="A285" s="876"/>
      <c r="B285" s="894"/>
      <c r="C285" s="883" t="s">
        <v>242</v>
      </c>
      <c r="D285" s="883">
        <v>5</v>
      </c>
      <c r="E285" s="1075"/>
      <c r="F285" s="1075">
        <f t="shared" si="12"/>
        <v>0</v>
      </c>
    </row>
    <row r="286" spans="1:6" ht="55.5" customHeight="1">
      <c r="A286" s="876">
        <v>6</v>
      </c>
      <c r="B286" s="854" t="s">
        <v>585</v>
      </c>
      <c r="C286" s="883"/>
      <c r="D286" s="158"/>
      <c r="E286" s="884"/>
      <c r="F286" s="884"/>
    </row>
    <row r="287" spans="1:6" ht="15" customHeight="1">
      <c r="A287" s="876"/>
      <c r="B287" s="854"/>
      <c r="C287" s="883"/>
      <c r="D287" s="158"/>
      <c r="E287" s="884"/>
      <c r="F287" s="884"/>
    </row>
    <row r="288" spans="1:6" ht="14.25" customHeight="1">
      <c r="A288" s="876"/>
      <c r="B288" s="854"/>
      <c r="C288" s="883"/>
      <c r="D288" s="158"/>
      <c r="E288" s="884"/>
      <c r="F288" s="884"/>
    </row>
    <row r="289" spans="1:6" ht="14.25" customHeight="1">
      <c r="A289" s="876"/>
      <c r="B289" s="854"/>
      <c r="C289" s="883"/>
      <c r="D289" s="158"/>
      <c r="E289" s="884"/>
      <c r="F289" s="884"/>
    </row>
    <row r="290" spans="1:6" ht="15" customHeight="1">
      <c r="A290" s="876"/>
      <c r="B290" s="854"/>
      <c r="C290" s="883" t="s">
        <v>244</v>
      </c>
      <c r="D290" s="159">
        <v>950</v>
      </c>
      <c r="E290" s="1075"/>
      <c r="F290" s="1075">
        <f>D290*E290</f>
        <v>0</v>
      </c>
    </row>
    <row r="291" spans="1:6" ht="42.75" customHeight="1">
      <c r="A291" s="876">
        <v>7</v>
      </c>
      <c r="B291" s="854" t="s">
        <v>824</v>
      </c>
      <c r="C291" s="883"/>
      <c r="D291" s="158"/>
      <c r="E291" s="884"/>
      <c r="F291" s="884"/>
    </row>
    <row r="292" spans="1:6" ht="14.25" customHeight="1">
      <c r="A292" s="876"/>
      <c r="B292" s="854"/>
      <c r="C292" s="883" t="s">
        <v>74</v>
      </c>
      <c r="D292" s="883">
        <v>10</v>
      </c>
      <c r="E292" s="1075"/>
      <c r="F292" s="1075">
        <f>D292*E292</f>
        <v>0</v>
      </c>
    </row>
    <row r="293" spans="1:6" ht="85.5" customHeight="1">
      <c r="A293" s="876">
        <v>8</v>
      </c>
      <c r="B293" s="854" t="s">
        <v>245</v>
      </c>
      <c r="C293" s="883"/>
      <c r="D293" s="883"/>
      <c r="E293" s="884"/>
      <c r="F293" s="884"/>
    </row>
    <row r="294" spans="1:6" ht="16.5" customHeight="1">
      <c r="A294" s="876"/>
      <c r="B294" s="854" t="s">
        <v>246</v>
      </c>
      <c r="C294" s="883"/>
      <c r="D294" s="883"/>
      <c r="E294" s="884"/>
      <c r="F294" s="884"/>
    </row>
    <row r="295" spans="1:6" ht="16.5">
      <c r="A295" s="876"/>
      <c r="B295" s="894"/>
      <c r="C295" s="883" t="s">
        <v>247</v>
      </c>
      <c r="D295" s="159">
        <v>150</v>
      </c>
      <c r="E295" s="1075"/>
      <c r="F295" s="1075">
        <f>D295*E295</f>
        <v>0</v>
      </c>
    </row>
    <row r="296" spans="1:6" ht="14.25" customHeight="1">
      <c r="A296" s="876">
        <v>9</v>
      </c>
      <c r="B296" s="854" t="s">
        <v>248</v>
      </c>
      <c r="C296" s="854" t="s">
        <v>249</v>
      </c>
      <c r="D296" s="883"/>
      <c r="E296" s="884"/>
      <c r="F296" s="884"/>
    </row>
    <row r="297" spans="1:6" ht="14.25" customHeight="1">
      <c r="A297" s="876"/>
      <c r="B297" s="854"/>
      <c r="C297" s="854"/>
      <c r="D297" s="883">
        <v>1</v>
      </c>
      <c r="E297" s="1075"/>
      <c r="F297" s="1075">
        <f>D297*E297</f>
        <v>0</v>
      </c>
    </row>
    <row r="298" spans="1:6" ht="15" customHeight="1">
      <c r="A298" s="1356" t="s">
        <v>388</v>
      </c>
      <c r="B298" s="1349"/>
      <c r="C298" s="1349"/>
      <c r="D298" s="1349"/>
      <c r="E298" s="1357"/>
      <c r="F298" s="883">
        <f>SUM(F230:F297)</f>
        <v>0</v>
      </c>
    </row>
    <row r="299" spans="1:6" ht="57.75" customHeight="1">
      <c r="A299" s="854" t="s">
        <v>155</v>
      </c>
      <c r="B299" s="854" t="s">
        <v>252</v>
      </c>
      <c r="C299" s="883" t="s">
        <v>157</v>
      </c>
      <c r="D299" s="883" t="s">
        <v>158</v>
      </c>
      <c r="E299" s="883"/>
      <c r="F299" s="854" t="s">
        <v>159</v>
      </c>
    </row>
    <row r="300" spans="1:6" ht="14.25" customHeight="1">
      <c r="A300" s="883">
        <v>1</v>
      </c>
      <c r="B300" s="854" t="s">
        <v>253</v>
      </c>
      <c r="C300" s="883"/>
      <c r="D300" s="883"/>
      <c r="E300" s="883"/>
      <c r="F300" s="883"/>
    </row>
    <row r="301" spans="1:6" ht="14.25" customHeight="1">
      <c r="A301" s="883"/>
      <c r="B301" s="40" t="s">
        <v>254</v>
      </c>
      <c r="C301" s="883"/>
      <c r="D301" s="883"/>
      <c r="E301" s="883"/>
      <c r="F301" s="883"/>
    </row>
    <row r="302" spans="1:6" ht="14.25" customHeight="1">
      <c r="A302" s="883"/>
      <c r="B302" s="40" t="s">
        <v>255</v>
      </c>
      <c r="C302" s="883"/>
      <c r="D302" s="883"/>
      <c r="E302" s="883"/>
      <c r="F302" s="883"/>
    </row>
    <row r="303" spans="1:6" ht="14.25" customHeight="1">
      <c r="A303" s="883"/>
      <c r="B303" s="40" t="s">
        <v>256</v>
      </c>
      <c r="C303" s="883"/>
      <c r="D303" s="883"/>
      <c r="E303" s="883"/>
      <c r="F303" s="883"/>
    </row>
    <row r="304" spans="1:6" ht="16.5" customHeight="1">
      <c r="A304" s="883"/>
      <c r="B304" s="40" t="s">
        <v>257</v>
      </c>
      <c r="C304" s="883"/>
      <c r="D304" s="883"/>
      <c r="E304" s="883"/>
      <c r="F304" s="883"/>
    </row>
    <row r="305" spans="1:6" ht="14.25" customHeight="1">
      <c r="A305" s="883"/>
      <c r="B305" s="40" t="s">
        <v>258</v>
      </c>
      <c r="C305" s="883"/>
      <c r="D305" s="883"/>
      <c r="E305" s="883"/>
      <c r="F305" s="883"/>
    </row>
    <row r="306" spans="1:6" ht="28.5" customHeight="1">
      <c r="A306" s="883"/>
      <c r="B306" s="40" t="s">
        <v>259</v>
      </c>
      <c r="C306" s="883"/>
      <c r="D306" s="883"/>
      <c r="E306" s="883"/>
      <c r="F306" s="883"/>
    </row>
    <row r="307" spans="1:6" ht="14.25" customHeight="1">
      <c r="A307" s="883"/>
      <c r="B307" s="40" t="s">
        <v>260</v>
      </c>
      <c r="C307" s="883"/>
      <c r="D307" s="883"/>
      <c r="E307" s="883"/>
      <c r="F307" s="883"/>
    </row>
    <row r="308" spans="1:6" ht="14.25" customHeight="1">
      <c r="A308" s="883"/>
      <c r="B308" s="894"/>
      <c r="C308" s="883"/>
      <c r="D308" s="854"/>
      <c r="E308" s="883"/>
      <c r="F308" s="883"/>
    </row>
    <row r="309" spans="1:6">
      <c r="A309" s="883"/>
      <c r="B309" s="894"/>
      <c r="C309" s="854" t="s">
        <v>182</v>
      </c>
      <c r="D309" s="883">
        <v>1</v>
      </c>
      <c r="E309" s="1075"/>
      <c r="F309" s="1075">
        <f>D309*E309</f>
        <v>0</v>
      </c>
    </row>
    <row r="310" spans="1:6" ht="14.25" customHeight="1">
      <c r="A310" s="883">
        <v>2</v>
      </c>
      <c r="B310" s="854" t="s">
        <v>261</v>
      </c>
      <c r="C310" s="883" t="s">
        <v>201</v>
      </c>
      <c r="D310" s="883"/>
      <c r="E310" s="883"/>
      <c r="F310" s="883"/>
    </row>
    <row r="311" spans="1:6" ht="27.75" customHeight="1">
      <c r="A311" s="883"/>
      <c r="B311" s="854"/>
      <c r="C311" s="883"/>
      <c r="D311" s="883">
        <v>1</v>
      </c>
      <c r="E311" s="1075"/>
      <c r="F311" s="1075">
        <f>D311*E311</f>
        <v>0</v>
      </c>
    </row>
    <row r="312" spans="1:6" ht="14.25" customHeight="1">
      <c r="A312" s="883">
        <v>3</v>
      </c>
      <c r="B312" s="854" t="s">
        <v>262</v>
      </c>
      <c r="C312" s="854"/>
      <c r="D312" s="883"/>
      <c r="E312" s="883"/>
      <c r="F312" s="883"/>
    </row>
    <row r="313" spans="1:6" ht="14.25" customHeight="1">
      <c r="A313" s="883"/>
      <c r="B313" s="854"/>
      <c r="C313" s="883" t="s">
        <v>74</v>
      </c>
      <c r="D313" s="883">
        <v>40</v>
      </c>
      <c r="E313" s="1075"/>
      <c r="F313" s="1075">
        <f>D313*E313</f>
        <v>0</v>
      </c>
    </row>
    <row r="314" spans="1:6" ht="14.25" customHeight="1">
      <c r="A314" s="883">
        <v>4</v>
      </c>
      <c r="B314" s="854" t="s">
        <v>263</v>
      </c>
      <c r="C314" s="854"/>
      <c r="D314" s="883"/>
      <c r="E314" s="883"/>
      <c r="F314" s="883"/>
    </row>
    <row r="315" spans="1:6" ht="14.25" customHeight="1">
      <c r="A315" s="883"/>
      <c r="B315" s="854"/>
      <c r="C315" s="883" t="s">
        <v>264</v>
      </c>
      <c r="D315" s="883"/>
      <c r="E315" s="883"/>
      <c r="F315" s="883"/>
    </row>
    <row r="316" spans="1:6" ht="27.75" customHeight="1">
      <c r="A316" s="883"/>
      <c r="B316" s="854"/>
      <c r="C316" s="894"/>
      <c r="D316" s="883">
        <v>14</v>
      </c>
      <c r="E316" s="1075"/>
      <c r="F316" s="1075">
        <f>D316*E316</f>
        <v>0</v>
      </c>
    </row>
    <row r="317" spans="1:6" ht="14.25" customHeight="1">
      <c r="A317" s="883">
        <v>5</v>
      </c>
      <c r="B317" s="854" t="s">
        <v>389</v>
      </c>
      <c r="C317" s="854"/>
      <c r="D317" s="883"/>
      <c r="E317" s="883"/>
      <c r="F317" s="883"/>
    </row>
    <row r="318" spans="1:6" ht="27.75" customHeight="1">
      <c r="A318" s="883"/>
      <c r="B318" s="854"/>
      <c r="C318" s="883"/>
      <c r="D318" s="883"/>
      <c r="E318" s="883"/>
      <c r="F318" s="883"/>
    </row>
    <row r="319" spans="1:6">
      <c r="A319" s="883"/>
      <c r="B319" s="854"/>
      <c r="C319" s="883" t="s">
        <v>201</v>
      </c>
      <c r="D319" s="883">
        <v>6</v>
      </c>
      <c r="E319" s="1075"/>
      <c r="F319" s="1075">
        <f>D319*E319</f>
        <v>0</v>
      </c>
    </row>
    <row r="320" spans="1:6" ht="42.75" customHeight="1">
      <c r="A320" s="883">
        <v>6</v>
      </c>
      <c r="B320" s="854" t="s">
        <v>421</v>
      </c>
      <c r="C320" s="883"/>
      <c r="D320" s="883"/>
      <c r="E320" s="883"/>
      <c r="F320" s="883"/>
    </row>
    <row r="321" spans="1:6" ht="14.25" customHeight="1">
      <c r="A321" s="883"/>
      <c r="B321" s="854" t="s">
        <v>267</v>
      </c>
      <c r="C321" s="883"/>
      <c r="D321" s="883"/>
      <c r="E321" s="883"/>
      <c r="F321" s="883"/>
    </row>
    <row r="322" spans="1:6">
      <c r="A322" s="883"/>
      <c r="B322" s="894"/>
      <c r="C322" s="883" t="s">
        <v>201</v>
      </c>
      <c r="D322" s="883">
        <v>5</v>
      </c>
      <c r="E322" s="1075"/>
      <c r="F322" s="1075">
        <f>D322*E322</f>
        <v>0</v>
      </c>
    </row>
    <row r="323" spans="1:6" ht="27.75" customHeight="1">
      <c r="A323" s="883">
        <v>7</v>
      </c>
      <c r="B323" s="854" t="s">
        <v>268</v>
      </c>
      <c r="C323" s="883"/>
      <c r="D323" s="883"/>
      <c r="E323" s="883"/>
      <c r="F323" s="883"/>
    </row>
    <row r="324" spans="1:6">
      <c r="A324" s="883"/>
      <c r="B324" s="854"/>
      <c r="C324" s="883" t="s">
        <v>201</v>
      </c>
      <c r="D324" s="883">
        <v>4</v>
      </c>
      <c r="E324" s="1075"/>
      <c r="F324" s="1075">
        <f>D324*E324</f>
        <v>0</v>
      </c>
    </row>
    <row r="325" spans="1:6" ht="14.25" customHeight="1">
      <c r="A325" s="883">
        <v>8</v>
      </c>
      <c r="B325" s="854" t="s">
        <v>269</v>
      </c>
      <c r="C325" s="883"/>
      <c r="D325" s="883"/>
      <c r="E325" s="883"/>
      <c r="F325" s="883"/>
    </row>
    <row r="326" spans="1:6">
      <c r="A326" s="883"/>
      <c r="B326" s="854"/>
      <c r="C326" s="883" t="s">
        <v>201</v>
      </c>
      <c r="D326" s="883">
        <v>14</v>
      </c>
      <c r="E326" s="1075"/>
      <c r="F326" s="1075">
        <f t="shared" ref="F326:F327" si="13">D326*E326</f>
        <v>0</v>
      </c>
    </row>
    <row r="327" spans="1:6" ht="28.5">
      <c r="A327" s="883">
        <v>9</v>
      </c>
      <c r="B327" s="854" t="s">
        <v>390</v>
      </c>
      <c r="C327" s="160" t="s">
        <v>271</v>
      </c>
      <c r="D327" s="883">
        <v>1</v>
      </c>
      <c r="E327" s="1075"/>
      <c r="F327" s="1075">
        <f t="shared" si="13"/>
        <v>0</v>
      </c>
    </row>
    <row r="328" spans="1:6" ht="27.75" customHeight="1">
      <c r="A328" s="883">
        <v>10</v>
      </c>
      <c r="B328" s="854" t="s">
        <v>825</v>
      </c>
      <c r="C328" s="160" t="s">
        <v>339</v>
      </c>
      <c r="D328" s="883"/>
      <c r="E328" s="883"/>
      <c r="F328" s="883"/>
    </row>
    <row r="329" spans="1:6">
      <c r="A329" s="883"/>
      <c r="B329" s="854"/>
      <c r="C329" s="160"/>
      <c r="D329" s="883">
        <v>1</v>
      </c>
      <c r="E329" s="1075"/>
      <c r="F329" s="1075">
        <f>D329*E329</f>
        <v>0</v>
      </c>
    </row>
    <row r="330" spans="1:6" ht="27.75" customHeight="1">
      <c r="A330" s="883">
        <v>10</v>
      </c>
      <c r="B330" s="854" t="s">
        <v>272</v>
      </c>
      <c r="C330" s="160" t="s">
        <v>339</v>
      </c>
      <c r="D330" s="883"/>
      <c r="E330" s="883"/>
      <c r="F330" s="883"/>
    </row>
    <row r="331" spans="1:6" ht="22.5" customHeight="1">
      <c r="A331" s="883"/>
      <c r="B331" s="854"/>
      <c r="C331" s="160"/>
      <c r="D331" s="883">
        <v>1</v>
      </c>
      <c r="E331" s="1075"/>
      <c r="F331" s="1075">
        <f>D331*E331</f>
        <v>0</v>
      </c>
    </row>
    <row r="332" spans="1:6" ht="17.25" customHeight="1">
      <c r="A332" s="1356" t="s">
        <v>274</v>
      </c>
      <c r="B332" s="1349"/>
      <c r="C332" s="1349"/>
      <c r="D332" s="1349"/>
      <c r="E332" s="1357"/>
      <c r="F332" s="883">
        <f>SUM(F300:F331)</f>
        <v>0</v>
      </c>
    </row>
    <row r="333" spans="1:6" ht="14.25" customHeight="1">
      <c r="B333" s="1409" t="s">
        <v>1697</v>
      </c>
      <c r="C333" s="1409"/>
      <c r="D333" s="1409"/>
      <c r="E333" s="1409"/>
      <c r="F333" s="214">
        <v>747021.83000000007</v>
      </c>
    </row>
    <row r="334" spans="1:6" ht="15.75" customHeight="1">
      <c r="A334" s="702" t="s">
        <v>1223</v>
      </c>
      <c r="B334" s="697"/>
      <c r="C334" s="703"/>
      <c r="D334" s="704"/>
      <c r="E334" s="705"/>
      <c r="F334" s="706"/>
    </row>
    <row r="335" spans="1:6" ht="15" customHeight="1">
      <c r="A335" s="706"/>
      <c r="B335" s="1015"/>
      <c r="C335" s="743"/>
      <c r="D335" s="1016"/>
      <c r="E335" s="706"/>
      <c r="F335" s="706"/>
    </row>
    <row r="336" spans="1:6" ht="15.75" customHeight="1">
      <c r="A336" s="290" t="s">
        <v>1224</v>
      </c>
      <c r="B336" s="1338" t="s">
        <v>1225</v>
      </c>
      <c r="C336" s="1339"/>
      <c r="D336" s="1339"/>
      <c r="E336" s="1339"/>
      <c r="F336" s="1340"/>
    </row>
    <row r="337" spans="1:6" ht="15" customHeight="1">
      <c r="A337" s="286"/>
      <c r="B337" s="288"/>
      <c r="C337" s="1189"/>
      <c r="D337" s="289"/>
      <c r="E337" s="286"/>
      <c r="F337" s="286"/>
    </row>
    <row r="338" spans="1:6" ht="240" customHeight="1">
      <c r="A338" s="291"/>
      <c r="B338" s="292" t="s">
        <v>1226</v>
      </c>
      <c r="C338" s="293"/>
      <c r="D338" s="294"/>
      <c r="E338" s="295"/>
      <c r="F338" s="296"/>
    </row>
    <row r="339" spans="1:6" ht="15.75" customHeight="1">
      <c r="A339" s="297" t="s">
        <v>1227</v>
      </c>
      <c r="B339" s="1341" t="s">
        <v>1228</v>
      </c>
      <c r="C339" s="1342"/>
      <c r="D339" s="1342"/>
      <c r="E339" s="298"/>
      <c r="F339" s="299"/>
    </row>
    <row r="340" spans="1:6" ht="15.75" customHeight="1">
      <c r="A340" s="1292"/>
      <c r="B340" s="300"/>
      <c r="C340" s="301"/>
      <c r="D340" s="302"/>
      <c r="E340" s="300"/>
      <c r="F340" s="303"/>
    </row>
    <row r="341" spans="1:6" ht="15" customHeight="1">
      <c r="A341" s="304" t="s">
        <v>1229</v>
      </c>
      <c r="B341" s="304" t="s">
        <v>1230</v>
      </c>
      <c r="C341" s="1343" t="s">
        <v>1231</v>
      </c>
      <c r="D341" s="1345" t="s">
        <v>1232</v>
      </c>
      <c r="E341" s="1089"/>
      <c r="F341" s="1090"/>
    </row>
    <row r="342" spans="1:6" ht="15" customHeight="1">
      <c r="A342" s="305"/>
      <c r="B342" s="306"/>
      <c r="C342" s="1344"/>
      <c r="D342" s="1346"/>
      <c r="E342" s="307"/>
      <c r="F342" s="307" t="s">
        <v>1234</v>
      </c>
    </row>
    <row r="343" spans="1:6" ht="15.75" customHeight="1">
      <c r="A343" s="308" t="s">
        <v>1235</v>
      </c>
      <c r="B343" s="309" t="s">
        <v>1236</v>
      </c>
      <c r="C343" s="310"/>
      <c r="D343" s="311"/>
      <c r="E343" s="312"/>
      <c r="F343" s="312"/>
    </row>
    <row r="344" spans="1:6" ht="60" customHeight="1">
      <c r="A344" s="308"/>
      <c r="B344" s="306" t="s">
        <v>1237</v>
      </c>
      <c r="C344" s="313"/>
      <c r="D344" s="311"/>
      <c r="E344" s="312"/>
      <c r="F344" s="312"/>
    </row>
    <row r="345" spans="1:6" ht="15.75" customHeight="1">
      <c r="A345" s="314"/>
      <c r="B345" s="315"/>
      <c r="C345" s="316"/>
      <c r="D345" s="317"/>
      <c r="E345" s="318"/>
      <c r="F345" s="318"/>
    </row>
    <row r="346" spans="1:6" ht="31.5" customHeight="1">
      <c r="A346" s="308" t="s">
        <v>1238</v>
      </c>
      <c r="B346" s="319" t="s">
        <v>1620</v>
      </c>
      <c r="C346" s="316"/>
      <c r="D346" s="317"/>
      <c r="E346" s="318"/>
      <c r="F346" s="318"/>
    </row>
    <row r="347" spans="1:6" ht="135" customHeight="1">
      <c r="A347" s="320"/>
      <c r="B347" s="306" t="s">
        <v>1621</v>
      </c>
      <c r="C347" s="316"/>
      <c r="D347" s="317"/>
      <c r="E347" s="318"/>
      <c r="F347" s="318"/>
    </row>
    <row r="348" spans="1:6" ht="78.75" customHeight="1">
      <c r="A348" s="320"/>
      <c r="B348" s="319" t="s">
        <v>1241</v>
      </c>
      <c r="C348" s="316"/>
      <c r="D348" s="317"/>
      <c r="E348" s="318"/>
      <c r="F348" s="318"/>
    </row>
    <row r="349" spans="1:6" ht="15">
      <c r="A349" s="320"/>
      <c r="B349" s="306" t="s">
        <v>1242</v>
      </c>
      <c r="C349" s="313" t="s">
        <v>1243</v>
      </c>
      <c r="D349" s="311">
        <v>1</v>
      </c>
      <c r="E349" s="1075"/>
      <c r="F349" s="1075">
        <f>D349*E349</f>
        <v>0</v>
      </c>
    </row>
    <row r="350" spans="1:6" ht="15" customHeight="1">
      <c r="A350" s="320"/>
      <c r="B350" s="514"/>
      <c r="C350" s="316"/>
      <c r="D350" s="317"/>
      <c r="E350" s="318"/>
      <c r="F350" s="318"/>
    </row>
    <row r="351" spans="1:6" ht="135" customHeight="1">
      <c r="A351" s="305"/>
      <c r="B351" s="306" t="s">
        <v>1622</v>
      </c>
      <c r="C351" s="316"/>
      <c r="D351" s="317"/>
      <c r="E351" s="312"/>
      <c r="F351" s="312"/>
    </row>
    <row r="352" spans="1:6" ht="78.75" customHeight="1">
      <c r="A352" s="305"/>
      <c r="B352" s="319" t="s">
        <v>1241</v>
      </c>
      <c r="C352" s="316"/>
      <c r="D352" s="317"/>
      <c r="E352" s="312"/>
      <c r="F352" s="312"/>
    </row>
    <row r="353" spans="1:6" ht="15">
      <c r="A353" s="305"/>
      <c r="B353" s="306" t="s">
        <v>1242</v>
      </c>
      <c r="C353" s="313" t="s">
        <v>1243</v>
      </c>
      <c r="D353" s="311">
        <v>1</v>
      </c>
      <c r="E353" s="1075"/>
      <c r="F353" s="1075">
        <f>D353*E353</f>
        <v>0</v>
      </c>
    </row>
    <row r="354" spans="1:6" ht="15" customHeight="1">
      <c r="A354" s="320"/>
      <c r="B354" s="321"/>
      <c r="C354" s="316"/>
      <c r="D354" s="317"/>
      <c r="E354" s="318"/>
      <c r="F354" s="318"/>
    </row>
    <row r="355" spans="1:6" ht="15.75" customHeight="1">
      <c r="A355" s="320"/>
      <c r="B355" s="319" t="s">
        <v>1244</v>
      </c>
      <c r="C355" s="316"/>
      <c r="D355" s="317"/>
      <c r="E355" s="318"/>
      <c r="F355" s="318">
        <f>F353</f>
        <v>0</v>
      </c>
    </row>
    <row r="356" spans="1:6" ht="15" customHeight="1">
      <c r="A356" s="320"/>
      <c r="B356" s="321"/>
      <c r="C356" s="316"/>
      <c r="D356" s="317"/>
      <c r="E356" s="318"/>
      <c r="F356" s="318"/>
    </row>
    <row r="357" spans="1:6" ht="15.75" customHeight="1">
      <c r="A357" s="308" t="s">
        <v>1245</v>
      </c>
      <c r="B357" s="309" t="s">
        <v>1246</v>
      </c>
      <c r="C357" s="323"/>
      <c r="D357" s="324"/>
      <c r="E357" s="290"/>
      <c r="F357" s="290"/>
    </row>
    <row r="358" spans="1:6" ht="15.75" customHeight="1">
      <c r="A358" s="308"/>
      <c r="B358" s="319"/>
      <c r="C358" s="323"/>
      <c r="D358" s="324"/>
      <c r="E358" s="290"/>
      <c r="F358" s="290"/>
    </row>
    <row r="359" spans="1:6" ht="75" customHeight="1">
      <c r="A359" s="305">
        <v>1</v>
      </c>
      <c r="B359" s="306" t="s">
        <v>1247</v>
      </c>
      <c r="C359" s="313"/>
      <c r="D359" s="311"/>
      <c r="E359" s="312"/>
      <c r="F359" s="312"/>
    </row>
    <row r="360" spans="1:6" ht="15.75" customHeight="1">
      <c r="A360" s="320"/>
      <c r="B360" s="321"/>
      <c r="C360" s="316"/>
      <c r="D360" s="317"/>
      <c r="E360" s="318"/>
      <c r="F360" s="318"/>
    </row>
    <row r="361" spans="1:6" ht="15">
      <c r="A361" s="320"/>
      <c r="B361" s="306" t="s">
        <v>1623</v>
      </c>
      <c r="C361" s="313" t="s">
        <v>74</v>
      </c>
      <c r="D361" s="311">
        <v>50</v>
      </c>
      <c r="E361" s="1075"/>
      <c r="F361" s="1075">
        <f t="shared" ref="F361:F368" si="14">D361*E361</f>
        <v>0</v>
      </c>
    </row>
    <row r="362" spans="1:6" ht="15">
      <c r="A362" s="320"/>
      <c r="B362" s="306" t="s">
        <v>1613</v>
      </c>
      <c r="C362" s="313" t="s">
        <v>74</v>
      </c>
      <c r="D362" s="311">
        <v>25</v>
      </c>
      <c r="E362" s="1075"/>
      <c r="F362" s="1075">
        <f t="shared" si="14"/>
        <v>0</v>
      </c>
    </row>
    <row r="363" spans="1:6" ht="15">
      <c r="A363" s="320"/>
      <c r="B363" s="306" t="s">
        <v>1252</v>
      </c>
      <c r="C363" s="313" t="s">
        <v>74</v>
      </c>
      <c r="D363" s="311">
        <v>20</v>
      </c>
      <c r="E363" s="1075"/>
      <c r="F363" s="1075">
        <f t="shared" si="14"/>
        <v>0</v>
      </c>
    </row>
    <row r="364" spans="1:6" ht="15">
      <c r="A364" s="320"/>
      <c r="B364" s="306" t="s">
        <v>1572</v>
      </c>
      <c r="C364" s="313" t="s">
        <v>74</v>
      </c>
      <c r="D364" s="311">
        <v>15</v>
      </c>
      <c r="E364" s="1075"/>
      <c r="F364" s="1075">
        <f t="shared" si="14"/>
        <v>0</v>
      </c>
    </row>
    <row r="365" spans="1:6" ht="15">
      <c r="A365" s="320"/>
      <c r="B365" s="306" t="s">
        <v>1254</v>
      </c>
      <c r="C365" s="313" t="s">
        <v>74</v>
      </c>
      <c r="D365" s="311">
        <v>10</v>
      </c>
      <c r="E365" s="1075"/>
      <c r="F365" s="1075">
        <f t="shared" si="14"/>
        <v>0</v>
      </c>
    </row>
    <row r="366" spans="1:6" ht="15">
      <c r="A366" s="320"/>
      <c r="B366" s="306" t="s">
        <v>1255</v>
      </c>
      <c r="C366" s="313" t="s">
        <v>74</v>
      </c>
      <c r="D366" s="311">
        <v>25</v>
      </c>
      <c r="E366" s="1075"/>
      <c r="F366" s="1075">
        <f t="shared" si="14"/>
        <v>0</v>
      </c>
    </row>
    <row r="367" spans="1:6" ht="15">
      <c r="A367" s="320"/>
      <c r="B367" s="306" t="s">
        <v>1256</v>
      </c>
      <c r="C367" s="313" t="s">
        <v>74</v>
      </c>
      <c r="D367" s="311">
        <v>25</v>
      </c>
      <c r="E367" s="1075"/>
      <c r="F367" s="1075">
        <f t="shared" si="14"/>
        <v>0</v>
      </c>
    </row>
    <row r="368" spans="1:6" ht="15">
      <c r="A368" s="320"/>
      <c r="B368" s="306" t="s">
        <v>1257</v>
      </c>
      <c r="C368" s="313" t="s">
        <v>74</v>
      </c>
      <c r="D368" s="311">
        <v>25</v>
      </c>
      <c r="E368" s="1075"/>
      <c r="F368" s="1075">
        <f t="shared" si="14"/>
        <v>0</v>
      </c>
    </row>
    <row r="369" spans="1:6" ht="15" customHeight="1">
      <c r="A369" s="320"/>
      <c r="B369" s="321"/>
      <c r="C369" s="316"/>
      <c r="D369" s="317"/>
      <c r="E369" s="318"/>
      <c r="F369" s="318"/>
    </row>
    <row r="370" spans="1:6" ht="120" customHeight="1">
      <c r="A370" s="325">
        <v>2</v>
      </c>
      <c r="B370" s="326" t="s">
        <v>1258</v>
      </c>
      <c r="C370" s="327"/>
      <c r="D370" s="328"/>
      <c r="E370" s="329"/>
      <c r="F370" s="329"/>
    </row>
    <row r="371" spans="1:6" ht="15" customHeight="1">
      <c r="A371" s="325"/>
      <c r="B371" s="325"/>
      <c r="C371" s="327"/>
      <c r="D371" s="328"/>
      <c r="E371" s="329"/>
      <c r="F371" s="329"/>
    </row>
    <row r="372" spans="1:6" ht="15">
      <c r="A372" s="325"/>
      <c r="B372" s="325" t="s">
        <v>1259</v>
      </c>
      <c r="C372" s="327" t="s">
        <v>74</v>
      </c>
      <c r="D372" s="328">
        <v>90</v>
      </c>
      <c r="E372" s="1075"/>
      <c r="F372" s="1075">
        <f>D372*E372</f>
        <v>0</v>
      </c>
    </row>
    <row r="373" spans="1:6" ht="15" customHeight="1">
      <c r="A373" s="320"/>
      <c r="B373" s="321"/>
      <c r="C373" s="316"/>
      <c r="D373" s="317"/>
      <c r="E373" s="318"/>
      <c r="F373" s="318"/>
    </row>
    <row r="374" spans="1:6" ht="30">
      <c r="A374" s="305">
        <v>3</v>
      </c>
      <c r="B374" s="306" t="s">
        <v>1260</v>
      </c>
      <c r="C374" s="1189" t="s">
        <v>474</v>
      </c>
      <c r="D374" s="1191">
        <v>20</v>
      </c>
      <c r="E374" s="1075"/>
      <c r="F374" s="1075">
        <f>D374*E374</f>
        <v>0</v>
      </c>
    </row>
    <row r="375" spans="1:6" ht="15" customHeight="1">
      <c r="A375" s="320"/>
      <c r="B375" s="321"/>
      <c r="C375" s="331"/>
      <c r="D375" s="332"/>
      <c r="E375" s="318"/>
      <c r="F375" s="318"/>
    </row>
    <row r="376" spans="1:6" ht="30">
      <c r="A376" s="305">
        <v>4</v>
      </c>
      <c r="B376" s="306" t="s">
        <v>1261</v>
      </c>
      <c r="C376" s="313" t="s">
        <v>1262</v>
      </c>
      <c r="D376" s="311">
        <v>1</v>
      </c>
      <c r="E376" s="1075"/>
      <c r="F376" s="1075">
        <f>D376*E376</f>
        <v>0</v>
      </c>
    </row>
    <row r="377" spans="1:6" ht="15" customHeight="1">
      <c r="A377" s="305"/>
      <c r="B377" s="306"/>
      <c r="C377" s="313"/>
      <c r="D377" s="311"/>
      <c r="E377" s="312"/>
      <c r="F377" s="318"/>
    </row>
    <row r="378" spans="1:6" ht="45">
      <c r="A378" s="305">
        <v>5</v>
      </c>
      <c r="B378" s="306" t="s">
        <v>1263</v>
      </c>
      <c r="C378" s="313" t="s">
        <v>1262</v>
      </c>
      <c r="D378" s="311">
        <v>1</v>
      </c>
      <c r="E378" s="1075"/>
      <c r="F378" s="1075">
        <f>D378*E378</f>
        <v>0</v>
      </c>
    </row>
    <row r="379" spans="1:6" ht="15.75" customHeight="1">
      <c r="A379" s="320"/>
      <c r="B379" s="333" t="s">
        <v>1264</v>
      </c>
      <c r="C379" s="316"/>
      <c r="D379" s="317"/>
      <c r="E379" s="318"/>
      <c r="F379" s="334">
        <f>SUM(F359:F378)</f>
        <v>0</v>
      </c>
    </row>
    <row r="380" spans="1:6" ht="15.75" customHeight="1">
      <c r="A380" s="320"/>
      <c r="B380" s="315"/>
      <c r="C380" s="316"/>
      <c r="D380" s="317"/>
      <c r="E380" s="318"/>
      <c r="F380" s="334"/>
    </row>
    <row r="381" spans="1:6" ht="15.75" customHeight="1">
      <c r="A381" s="320"/>
      <c r="B381" s="314"/>
      <c r="C381" s="316"/>
      <c r="D381" s="317"/>
      <c r="E381" s="318"/>
      <c r="F381" s="318"/>
    </row>
    <row r="382" spans="1:6" ht="31.5" customHeight="1">
      <c r="A382" s="308" t="s">
        <v>1265</v>
      </c>
      <c r="B382" s="309" t="s">
        <v>1266</v>
      </c>
      <c r="C382" s="323"/>
      <c r="D382" s="324"/>
      <c r="E382" s="290"/>
      <c r="F382" s="312"/>
    </row>
    <row r="383" spans="1:6" ht="15.75" customHeight="1">
      <c r="A383" s="308"/>
      <c r="B383" s="319"/>
      <c r="C383" s="323"/>
      <c r="D383" s="324"/>
      <c r="E383" s="290"/>
      <c r="F383" s="312"/>
    </row>
    <row r="384" spans="1:6" ht="120" customHeight="1">
      <c r="A384" s="305"/>
      <c r="B384" s="306" t="s">
        <v>1267</v>
      </c>
      <c r="C384" s="313"/>
      <c r="D384" s="311"/>
      <c r="E384" s="312"/>
      <c r="F384" s="312"/>
    </row>
    <row r="385" spans="1:6" ht="90.75" customHeight="1">
      <c r="A385" s="305">
        <v>1</v>
      </c>
      <c r="B385" s="306" t="s">
        <v>1268</v>
      </c>
      <c r="C385" s="313"/>
      <c r="D385" s="311"/>
      <c r="E385" s="312"/>
      <c r="F385" s="312"/>
    </row>
    <row r="386" spans="1:6" ht="15">
      <c r="A386" s="305"/>
      <c r="B386" s="306" t="s">
        <v>1269</v>
      </c>
      <c r="C386" s="313" t="s">
        <v>74</v>
      </c>
      <c r="D386" s="311">
        <v>10</v>
      </c>
      <c r="E386" s="1075"/>
      <c r="F386" s="1075">
        <f t="shared" ref="F386:F388" si="15">D386*E386</f>
        <v>0</v>
      </c>
    </row>
    <row r="387" spans="1:6" ht="15">
      <c r="A387" s="305"/>
      <c r="B387" s="306" t="s">
        <v>1270</v>
      </c>
      <c r="C387" s="313" t="s">
        <v>74</v>
      </c>
      <c r="D387" s="311">
        <v>30</v>
      </c>
      <c r="E387" s="1075"/>
      <c r="F387" s="1075">
        <f t="shared" si="15"/>
        <v>0</v>
      </c>
    </row>
    <row r="388" spans="1:6" ht="15">
      <c r="A388" s="320"/>
      <c r="B388" s="306" t="s">
        <v>1271</v>
      </c>
      <c r="C388" s="313" t="s">
        <v>74</v>
      </c>
      <c r="D388" s="311">
        <v>30</v>
      </c>
      <c r="E388" s="1075"/>
      <c r="F388" s="1075">
        <f t="shared" si="15"/>
        <v>0</v>
      </c>
    </row>
    <row r="389" spans="1:6" ht="15" customHeight="1">
      <c r="A389" s="320"/>
      <c r="B389" s="321"/>
      <c r="C389" s="316"/>
      <c r="D389" s="317"/>
      <c r="E389" s="318"/>
      <c r="F389" s="318"/>
    </row>
    <row r="390" spans="1:6" ht="75" customHeight="1">
      <c r="A390" s="305">
        <v>2</v>
      </c>
      <c r="B390" s="306" t="s">
        <v>1272</v>
      </c>
      <c r="C390" s="313"/>
      <c r="D390" s="311"/>
      <c r="E390" s="312"/>
      <c r="F390" s="312"/>
    </row>
    <row r="391" spans="1:6" ht="15">
      <c r="A391" s="305"/>
      <c r="B391" s="306" t="s">
        <v>1273</v>
      </c>
      <c r="C391" s="313" t="s">
        <v>74</v>
      </c>
      <c r="D391" s="311">
        <v>25</v>
      </c>
      <c r="E391" s="1075"/>
      <c r="F391" s="1075">
        <f>D391*E391</f>
        <v>0</v>
      </c>
    </row>
    <row r="392" spans="1:6" ht="15.75" customHeight="1">
      <c r="A392" s="305"/>
      <c r="B392" s="306"/>
      <c r="C392" s="313"/>
      <c r="D392" s="311"/>
      <c r="E392" s="312"/>
      <c r="F392" s="312"/>
    </row>
    <row r="393" spans="1:6" ht="15">
      <c r="A393" s="305">
        <v>3</v>
      </c>
      <c r="B393" s="306" t="s">
        <v>1274</v>
      </c>
      <c r="C393" s="313" t="s">
        <v>1275</v>
      </c>
      <c r="D393" s="311">
        <v>1</v>
      </c>
      <c r="E393" s="1075"/>
      <c r="F393" s="1075">
        <f>D393*E393</f>
        <v>0</v>
      </c>
    </row>
    <row r="394" spans="1:6" ht="15.75" customHeight="1">
      <c r="A394" s="305"/>
      <c r="B394" s="333" t="s">
        <v>1276</v>
      </c>
      <c r="C394" s="313"/>
      <c r="D394" s="311"/>
      <c r="E394" s="312"/>
      <c r="F394" s="312">
        <f>SUM(F382:F393)</f>
        <v>0</v>
      </c>
    </row>
    <row r="395" spans="1:6" ht="15" customHeight="1">
      <c r="A395" s="320"/>
      <c r="B395" s="321"/>
      <c r="C395" s="316"/>
      <c r="D395" s="317"/>
      <c r="E395" s="318"/>
      <c r="F395" s="318"/>
    </row>
    <row r="396" spans="1:6" ht="15.75" customHeight="1">
      <c r="A396" s="308" t="s">
        <v>1277</v>
      </c>
      <c r="B396" s="309" t="s">
        <v>1278</v>
      </c>
      <c r="C396" s="313"/>
      <c r="D396" s="311"/>
      <c r="E396" s="312"/>
      <c r="F396" s="312"/>
    </row>
    <row r="397" spans="1:6" ht="15.75" customHeight="1">
      <c r="A397" s="308"/>
      <c r="B397" s="319"/>
      <c r="C397" s="313"/>
      <c r="D397" s="311"/>
      <c r="E397" s="312"/>
      <c r="F397" s="312"/>
    </row>
    <row r="398" spans="1:6" ht="30" customHeight="1">
      <c r="A398" s="305"/>
      <c r="B398" s="306" t="s">
        <v>1279</v>
      </c>
      <c r="C398" s="313"/>
      <c r="D398" s="311"/>
      <c r="E398" s="312"/>
      <c r="F398" s="312"/>
    </row>
    <row r="399" spans="1:6" ht="15.75" customHeight="1">
      <c r="A399" s="305"/>
      <c r="B399" s="306"/>
      <c r="C399" s="313"/>
      <c r="D399" s="311"/>
      <c r="E399" s="312"/>
      <c r="F399" s="312"/>
    </row>
    <row r="400" spans="1:6" ht="210.75">
      <c r="A400" s="305">
        <v>1</v>
      </c>
      <c r="B400" s="306" t="s">
        <v>1280</v>
      </c>
      <c r="C400" s="313" t="s">
        <v>1243</v>
      </c>
      <c r="D400" s="311">
        <v>16</v>
      </c>
      <c r="E400" s="1075"/>
      <c r="F400" s="1075">
        <f>D400*E400</f>
        <v>0</v>
      </c>
    </row>
    <row r="401" spans="1:6" ht="15" customHeight="1">
      <c r="A401" s="305"/>
      <c r="B401" s="306"/>
      <c r="C401" s="313"/>
      <c r="D401" s="311"/>
      <c r="E401" s="312"/>
      <c r="F401" s="318"/>
    </row>
    <row r="402" spans="1:6" ht="210.75">
      <c r="A402" s="305">
        <v>2</v>
      </c>
      <c r="B402" s="319" t="s">
        <v>1281</v>
      </c>
      <c r="C402" s="313" t="s">
        <v>1243</v>
      </c>
      <c r="D402" s="311">
        <v>9</v>
      </c>
      <c r="E402" s="1075"/>
      <c r="F402" s="1075">
        <f>D402*E402</f>
        <v>0</v>
      </c>
    </row>
    <row r="403" spans="1:6" ht="15" customHeight="1">
      <c r="A403" s="320"/>
      <c r="B403" s="321"/>
      <c r="C403" s="316"/>
      <c r="D403" s="317"/>
      <c r="E403" s="318"/>
      <c r="F403" s="318"/>
    </row>
    <row r="404" spans="1:6" ht="195.75">
      <c r="A404" s="305" t="s">
        <v>1282</v>
      </c>
      <c r="B404" s="306" t="s">
        <v>1283</v>
      </c>
      <c r="C404" s="313" t="s">
        <v>1243</v>
      </c>
      <c r="D404" s="311">
        <v>1</v>
      </c>
      <c r="E404" s="1075"/>
      <c r="F404" s="1075">
        <f>D404*E404</f>
        <v>0</v>
      </c>
    </row>
    <row r="405" spans="1:6" ht="15" customHeight="1">
      <c r="A405" s="320"/>
      <c r="B405" s="335"/>
      <c r="C405" s="316"/>
      <c r="D405" s="317"/>
      <c r="E405" s="318"/>
      <c r="F405" s="318"/>
    </row>
    <row r="406" spans="1:6" ht="346.5">
      <c r="A406" s="305" t="s">
        <v>1284</v>
      </c>
      <c r="B406" s="336" t="s">
        <v>1285</v>
      </c>
      <c r="C406" s="313" t="s">
        <v>1243</v>
      </c>
      <c r="D406" s="311">
        <v>5</v>
      </c>
      <c r="E406" s="1075"/>
      <c r="F406" s="1075">
        <f>D406*E406</f>
        <v>0</v>
      </c>
    </row>
    <row r="407" spans="1:6" ht="15" customHeight="1">
      <c r="A407" s="305"/>
      <c r="B407" s="336"/>
      <c r="C407" s="313"/>
      <c r="D407" s="311"/>
      <c r="E407" s="312"/>
      <c r="F407" s="312"/>
    </row>
    <row r="408" spans="1:6" ht="225.75">
      <c r="A408" s="305" t="s">
        <v>1286</v>
      </c>
      <c r="B408" s="336" t="s">
        <v>1287</v>
      </c>
      <c r="C408" s="313" t="s">
        <v>1243</v>
      </c>
      <c r="D408" s="311">
        <v>10</v>
      </c>
      <c r="E408" s="1075"/>
      <c r="F408" s="1075">
        <f>D408*E408</f>
        <v>0</v>
      </c>
    </row>
    <row r="409" spans="1:6" ht="15" customHeight="1">
      <c r="A409" s="320"/>
      <c r="B409" s="335"/>
      <c r="C409" s="316"/>
      <c r="D409" s="317"/>
      <c r="E409" s="318"/>
      <c r="F409" s="318"/>
    </row>
    <row r="410" spans="1:6" ht="75">
      <c r="A410" s="305" t="s">
        <v>1288</v>
      </c>
      <c r="B410" s="306" t="s">
        <v>1289</v>
      </c>
      <c r="C410" s="313" t="s">
        <v>1243</v>
      </c>
      <c r="D410" s="311">
        <v>2</v>
      </c>
      <c r="E410" s="1075"/>
      <c r="F410" s="1075">
        <f>D410*E410</f>
        <v>0</v>
      </c>
    </row>
    <row r="411" spans="1:6" ht="15" customHeight="1">
      <c r="A411" s="305"/>
      <c r="B411" s="306"/>
      <c r="C411" s="313"/>
      <c r="D411" s="311"/>
      <c r="E411" s="312"/>
      <c r="F411" s="312"/>
    </row>
    <row r="412" spans="1:6" ht="30">
      <c r="A412" s="305" t="s">
        <v>1290</v>
      </c>
      <c r="B412" s="306" t="s">
        <v>1291</v>
      </c>
      <c r="C412" s="313" t="s">
        <v>1292</v>
      </c>
      <c r="D412" s="311">
        <v>1</v>
      </c>
      <c r="E412" s="1075"/>
      <c r="F412" s="1075">
        <f>D412*E412</f>
        <v>0</v>
      </c>
    </row>
    <row r="413" spans="1:6" ht="15.75" customHeight="1">
      <c r="A413" s="305"/>
      <c r="B413" s="306"/>
      <c r="C413" s="313"/>
      <c r="D413" s="311"/>
      <c r="E413" s="312"/>
      <c r="F413" s="312"/>
    </row>
    <row r="414" spans="1:6" ht="30">
      <c r="A414" s="305" t="s">
        <v>1293</v>
      </c>
      <c r="B414" s="306" t="s">
        <v>1294</v>
      </c>
      <c r="C414" s="313" t="s">
        <v>1292</v>
      </c>
      <c r="D414" s="311">
        <v>1</v>
      </c>
      <c r="E414" s="1075"/>
      <c r="F414" s="1075">
        <f>D414*E414</f>
        <v>0</v>
      </c>
    </row>
    <row r="415" spans="1:6" ht="15.75" customHeight="1">
      <c r="A415" s="337"/>
      <c r="B415" s="333" t="s">
        <v>1295</v>
      </c>
      <c r="C415" s="338"/>
      <c r="D415" s="339"/>
      <c r="E415" s="3"/>
      <c r="F415" s="312">
        <f>SUM(F398:F414)</f>
        <v>0</v>
      </c>
    </row>
    <row r="416" spans="1:6" ht="15" customHeight="1">
      <c r="A416" s="320"/>
      <c r="B416" s="321"/>
      <c r="C416" s="316"/>
      <c r="D416" s="317"/>
      <c r="E416" s="318"/>
      <c r="F416" s="318"/>
    </row>
    <row r="417" spans="1:6" ht="15" customHeight="1">
      <c r="A417" s="320"/>
      <c r="B417" s="321"/>
      <c r="C417" s="316"/>
      <c r="D417" s="317"/>
      <c r="E417" s="318"/>
      <c r="F417" s="318"/>
    </row>
    <row r="418" spans="1:6" ht="15.75" customHeight="1">
      <c r="A418" s="308" t="s">
        <v>1296</v>
      </c>
      <c r="B418" s="309" t="s">
        <v>1297</v>
      </c>
      <c r="C418" s="313"/>
      <c r="D418" s="311"/>
      <c r="E418" s="312"/>
      <c r="F418" s="312"/>
    </row>
    <row r="419" spans="1:6" ht="15.75" customHeight="1">
      <c r="A419" s="337"/>
      <c r="B419" s="308"/>
      <c r="C419" s="323"/>
      <c r="D419" s="324"/>
      <c r="E419" s="312"/>
      <c r="F419" s="312"/>
    </row>
    <row r="420" spans="1:6" ht="15.75" customHeight="1">
      <c r="A420" s="308" t="s">
        <v>1298</v>
      </c>
      <c r="B420" s="308" t="s">
        <v>1299</v>
      </c>
      <c r="C420" s="323"/>
      <c r="D420" s="324"/>
      <c r="E420" s="312"/>
      <c r="F420" s="312"/>
    </row>
    <row r="421" spans="1:6" ht="150">
      <c r="A421" s="305" t="s">
        <v>1300</v>
      </c>
      <c r="B421" s="306" t="s">
        <v>1301</v>
      </c>
      <c r="C421" s="313" t="s">
        <v>1243</v>
      </c>
      <c r="D421" s="311">
        <v>36</v>
      </c>
      <c r="E421" s="1075"/>
      <c r="F421" s="1075">
        <f>D421*E421</f>
        <v>0</v>
      </c>
    </row>
    <row r="422" spans="1:6" ht="15" customHeight="1">
      <c r="A422" s="320"/>
      <c r="B422" s="321"/>
      <c r="C422" s="316"/>
      <c r="D422" s="317"/>
      <c r="E422" s="318"/>
      <c r="F422" s="318"/>
    </row>
    <row r="423" spans="1:6" ht="150">
      <c r="A423" s="305" t="s">
        <v>1302</v>
      </c>
      <c r="B423" s="306" t="s">
        <v>1303</v>
      </c>
      <c r="C423" s="313" t="s">
        <v>1243</v>
      </c>
      <c r="D423" s="311">
        <v>7</v>
      </c>
      <c r="E423" s="1075"/>
      <c r="F423" s="1075">
        <f>D423*E423</f>
        <v>0</v>
      </c>
    </row>
    <row r="424" spans="1:6" ht="15" customHeight="1">
      <c r="A424" s="337"/>
      <c r="B424" s="321"/>
      <c r="C424" s="313"/>
      <c r="D424" s="289"/>
      <c r="E424" s="318"/>
      <c r="F424" s="318"/>
    </row>
    <row r="425" spans="1:6" ht="90">
      <c r="A425" s="305" t="s">
        <v>1304</v>
      </c>
      <c r="B425" s="306" t="s">
        <v>1305</v>
      </c>
      <c r="C425" s="313" t="s">
        <v>1306</v>
      </c>
      <c r="D425" s="311">
        <v>30</v>
      </c>
      <c r="E425" s="1075"/>
      <c r="F425" s="1075">
        <f>D425*E425</f>
        <v>0</v>
      </c>
    </row>
    <row r="426" spans="1:6" ht="15" customHeight="1">
      <c r="A426" s="320"/>
      <c r="B426" s="321"/>
      <c r="C426" s="316"/>
      <c r="D426" s="317"/>
      <c r="E426" s="318"/>
      <c r="F426" s="318"/>
    </row>
    <row r="427" spans="1:6" ht="90">
      <c r="A427" s="305" t="s">
        <v>1307</v>
      </c>
      <c r="B427" s="306" t="s">
        <v>1308</v>
      </c>
      <c r="C427" s="313" t="s">
        <v>1306</v>
      </c>
      <c r="D427" s="311">
        <v>45</v>
      </c>
      <c r="E427" s="1075"/>
      <c r="F427" s="1075">
        <f>D427*E427</f>
        <v>0</v>
      </c>
    </row>
    <row r="428" spans="1:6" ht="15" customHeight="1">
      <c r="A428" s="337"/>
      <c r="B428" s="321"/>
      <c r="C428" s="316"/>
      <c r="D428" s="317"/>
      <c r="E428" s="318"/>
      <c r="F428" s="318"/>
    </row>
    <row r="429" spans="1:6" ht="30" customHeight="1">
      <c r="A429" s="325" t="s">
        <v>1309</v>
      </c>
      <c r="B429" s="326" t="s">
        <v>1310</v>
      </c>
      <c r="C429" s="327"/>
      <c r="D429" s="328"/>
      <c r="E429" s="329"/>
      <c r="F429" s="329"/>
    </row>
    <row r="430" spans="1:6" ht="15">
      <c r="A430" s="325"/>
      <c r="B430" s="326" t="s">
        <v>1311</v>
      </c>
      <c r="C430" s="327" t="s">
        <v>1243</v>
      </c>
      <c r="D430" s="328">
        <v>1</v>
      </c>
      <c r="E430" s="1075"/>
      <c r="F430" s="1075">
        <f t="shared" ref="F430:F431" si="16">D430*E430</f>
        <v>0</v>
      </c>
    </row>
    <row r="431" spans="1:6" ht="15">
      <c r="A431" s="325"/>
      <c r="B431" s="326" t="s">
        <v>1312</v>
      </c>
      <c r="C431" s="327" t="s">
        <v>1243</v>
      </c>
      <c r="D431" s="328">
        <v>1</v>
      </c>
      <c r="E431" s="1075"/>
      <c r="F431" s="1075">
        <f t="shared" si="16"/>
        <v>0</v>
      </c>
    </row>
    <row r="432" spans="1:6" ht="15" customHeight="1">
      <c r="A432" s="305"/>
      <c r="B432" s="306"/>
      <c r="C432" s="313"/>
      <c r="D432" s="311"/>
      <c r="E432" s="312"/>
      <c r="F432" s="318"/>
    </row>
    <row r="433" spans="1:6" ht="15" customHeight="1">
      <c r="A433" s="305"/>
      <c r="B433" s="306"/>
      <c r="C433" s="313"/>
      <c r="D433" s="311"/>
      <c r="E433" s="312"/>
      <c r="F433" s="318"/>
    </row>
    <row r="434" spans="1:6" ht="60">
      <c r="A434" s="305"/>
      <c r="B434" s="306" t="s">
        <v>1313</v>
      </c>
      <c r="C434" s="313" t="s">
        <v>1243</v>
      </c>
      <c r="D434" s="311">
        <v>1</v>
      </c>
      <c r="E434" s="1075"/>
      <c r="F434" s="1075">
        <f>D434*E434</f>
        <v>0</v>
      </c>
    </row>
    <row r="435" spans="1:6" ht="15" customHeight="1">
      <c r="A435" s="305"/>
      <c r="B435" s="306"/>
      <c r="C435" s="313"/>
      <c r="D435" s="311"/>
      <c r="E435" s="312"/>
      <c r="F435" s="318"/>
    </row>
    <row r="436" spans="1:6" ht="15" customHeight="1">
      <c r="A436" s="305"/>
      <c r="B436" s="306"/>
      <c r="C436" s="313"/>
      <c r="D436" s="311"/>
      <c r="E436" s="312"/>
      <c r="F436" s="318"/>
    </row>
    <row r="437" spans="1:6" ht="60">
      <c r="A437" s="305"/>
      <c r="B437" s="306" t="s">
        <v>1314</v>
      </c>
      <c r="C437" s="313" t="s">
        <v>1243</v>
      </c>
      <c r="D437" s="311">
        <v>6</v>
      </c>
      <c r="E437" s="1075"/>
      <c r="F437" s="1075">
        <f>D437*E437</f>
        <v>0</v>
      </c>
    </row>
    <row r="438" spans="1:6" ht="15" customHeight="1">
      <c r="A438" s="305"/>
      <c r="B438" s="306"/>
      <c r="C438" s="313"/>
      <c r="D438" s="311"/>
      <c r="E438" s="312"/>
      <c r="F438" s="318"/>
    </row>
    <row r="439" spans="1:6" ht="60">
      <c r="A439" s="305"/>
      <c r="B439" s="306" t="s">
        <v>1315</v>
      </c>
      <c r="C439" s="313" t="s">
        <v>1243</v>
      </c>
      <c r="D439" s="311">
        <v>3</v>
      </c>
      <c r="E439" s="1075"/>
      <c r="F439" s="1075">
        <f>D439*E439</f>
        <v>0</v>
      </c>
    </row>
    <row r="440" spans="1:6" ht="15" customHeight="1">
      <c r="A440" s="320"/>
      <c r="B440" s="321"/>
      <c r="C440" s="316"/>
      <c r="D440" s="317"/>
      <c r="E440" s="318"/>
      <c r="F440" s="318"/>
    </row>
    <row r="441" spans="1:6" ht="15">
      <c r="A441" s="305">
        <v>11</v>
      </c>
      <c r="B441" s="306" t="s">
        <v>1274</v>
      </c>
      <c r="C441" s="313" t="s">
        <v>1275</v>
      </c>
      <c r="D441" s="311">
        <v>1</v>
      </c>
      <c r="E441" s="1075"/>
      <c r="F441" s="1075">
        <f>D441*E441</f>
        <v>0</v>
      </c>
    </row>
    <row r="442" spans="1:6" ht="15" customHeight="1">
      <c r="A442" s="305"/>
      <c r="B442" s="306"/>
      <c r="C442" s="313"/>
      <c r="D442" s="311"/>
      <c r="E442" s="312"/>
      <c r="F442" s="312"/>
    </row>
    <row r="443" spans="1:6" ht="45">
      <c r="A443" s="305">
        <v>12</v>
      </c>
      <c r="B443" s="306" t="s">
        <v>1316</v>
      </c>
      <c r="C443" s="313" t="s">
        <v>1275</v>
      </c>
      <c r="D443" s="311">
        <v>1</v>
      </c>
      <c r="E443" s="1075"/>
      <c r="F443" s="1075">
        <f>D443*E443</f>
        <v>0</v>
      </c>
    </row>
    <row r="444" spans="1:6" ht="15.75" customHeight="1">
      <c r="A444" s="337"/>
      <c r="B444" s="333" t="s">
        <v>1317</v>
      </c>
      <c r="C444" s="313"/>
      <c r="D444" s="289"/>
      <c r="E444" s="318"/>
      <c r="F444" s="318">
        <f>SUM(F421:F443)</f>
        <v>0</v>
      </c>
    </row>
    <row r="445" spans="1:6" ht="15.75" customHeight="1">
      <c r="A445" s="320"/>
      <c r="B445" s="315"/>
      <c r="C445" s="316"/>
      <c r="D445" s="317"/>
      <c r="E445" s="318"/>
      <c r="F445" s="318"/>
    </row>
    <row r="446" spans="1:6" ht="14.25" customHeight="1">
      <c r="A446" s="279"/>
      <c r="B446" s="279"/>
      <c r="C446" s="340"/>
      <c r="D446" s="341"/>
      <c r="E446" s="1291"/>
      <c r="F446" s="1291"/>
    </row>
    <row r="447" spans="1:6" ht="14.25" customHeight="1">
      <c r="A447" s="279"/>
      <c r="B447" s="279"/>
      <c r="C447" s="340"/>
      <c r="D447" s="341"/>
      <c r="E447" s="1291"/>
      <c r="F447" s="1291"/>
    </row>
    <row r="448" spans="1:6" ht="14.25" customHeight="1">
      <c r="A448" s="279"/>
      <c r="B448" s="279"/>
      <c r="C448" s="340"/>
      <c r="D448" s="341"/>
      <c r="E448" s="1291"/>
      <c r="F448" s="1291"/>
    </row>
    <row r="449" spans="1:6" ht="15.75" customHeight="1">
      <c r="A449" s="314"/>
      <c r="B449" s="342"/>
      <c r="C449" s="316"/>
      <c r="D449" s="317"/>
      <c r="E449" s="318"/>
      <c r="F449" s="318"/>
    </row>
    <row r="450" spans="1:6" ht="31.5" customHeight="1">
      <c r="A450" s="308" t="s">
        <v>1318</v>
      </c>
      <c r="B450" s="309" t="s">
        <v>1319</v>
      </c>
      <c r="C450" s="316"/>
      <c r="D450" s="343"/>
      <c r="E450" s="344"/>
      <c r="F450" s="344"/>
    </row>
    <row r="451" spans="1:6" ht="15.75" customHeight="1">
      <c r="A451" s="320"/>
      <c r="B451" s="315"/>
      <c r="C451" s="316"/>
      <c r="D451" s="317"/>
      <c r="E451" s="318"/>
      <c r="F451" s="318"/>
    </row>
    <row r="452" spans="1:6" ht="150">
      <c r="A452" s="325">
        <v>1</v>
      </c>
      <c r="B452" s="326" t="s">
        <v>1320</v>
      </c>
      <c r="C452" s="327" t="s">
        <v>1306</v>
      </c>
      <c r="D452" s="328">
        <v>45</v>
      </c>
      <c r="E452" s="1075"/>
      <c r="F452" s="1075">
        <f>D452*E452</f>
        <v>0</v>
      </c>
    </row>
    <row r="453" spans="1:6" ht="15" customHeight="1">
      <c r="A453" s="345"/>
      <c r="B453" s="326"/>
      <c r="C453" s="346"/>
      <c r="D453" s="347"/>
      <c r="E453" s="329"/>
      <c r="F453" s="329"/>
    </row>
    <row r="454" spans="1:6" ht="135">
      <c r="A454" s="325">
        <v>2</v>
      </c>
      <c r="B454" s="326" t="s">
        <v>1321</v>
      </c>
      <c r="C454" s="327" t="s">
        <v>1306</v>
      </c>
      <c r="D454" s="328">
        <v>50</v>
      </c>
      <c r="E454" s="1075"/>
      <c r="F454" s="1075">
        <f>D454*E454</f>
        <v>0</v>
      </c>
    </row>
    <row r="455" spans="1:6" ht="15.75" customHeight="1">
      <c r="A455" s="279"/>
      <c r="B455" s="315"/>
      <c r="C455" s="340"/>
      <c r="D455" s="341"/>
      <c r="E455" s="318"/>
      <c r="F455" s="318"/>
    </row>
    <row r="456" spans="1:6" ht="75">
      <c r="A456" s="305" t="s">
        <v>1282</v>
      </c>
      <c r="B456" s="306" t="s">
        <v>1322</v>
      </c>
      <c r="C456" s="313" t="s">
        <v>1306</v>
      </c>
      <c r="D456" s="311">
        <v>3</v>
      </c>
      <c r="E456" s="1075"/>
      <c r="F456" s="1075">
        <f>D456*E456</f>
        <v>0</v>
      </c>
    </row>
    <row r="457" spans="1:6" ht="15" customHeight="1">
      <c r="A457" s="279"/>
      <c r="B457" s="321"/>
      <c r="C457" s="316"/>
      <c r="D457" s="317"/>
      <c r="E457" s="318"/>
      <c r="F457" s="318"/>
    </row>
    <row r="458" spans="1:6" ht="90">
      <c r="A458" s="305" t="s">
        <v>1284</v>
      </c>
      <c r="B458" s="306" t="s">
        <v>1323</v>
      </c>
      <c r="C458" s="313" t="s">
        <v>1306</v>
      </c>
      <c r="D458" s="311">
        <v>30</v>
      </c>
      <c r="E458" s="1075"/>
      <c r="F458" s="1075">
        <f>D458*E458</f>
        <v>0</v>
      </c>
    </row>
    <row r="459" spans="1:6" ht="15" customHeight="1">
      <c r="A459" s="320"/>
      <c r="B459" s="321"/>
      <c r="C459" s="340"/>
      <c r="D459" s="341"/>
      <c r="E459" s="318"/>
      <c r="F459" s="318"/>
    </row>
    <row r="460" spans="1:6" ht="45">
      <c r="A460" s="305" t="s">
        <v>1286</v>
      </c>
      <c r="B460" s="306" t="s">
        <v>1324</v>
      </c>
      <c r="C460" s="313" t="s">
        <v>1243</v>
      </c>
      <c r="D460" s="311">
        <v>2</v>
      </c>
      <c r="E460" s="1075"/>
      <c r="F460" s="1075">
        <f>D460*E460</f>
        <v>0</v>
      </c>
    </row>
    <row r="461" spans="1:6" ht="15" customHeight="1">
      <c r="A461" s="305"/>
      <c r="B461" s="306"/>
      <c r="C461" s="313"/>
      <c r="D461" s="311"/>
      <c r="E461" s="312"/>
      <c r="F461" s="312"/>
    </row>
    <row r="462" spans="1:6" ht="45">
      <c r="A462" s="305" t="s">
        <v>1288</v>
      </c>
      <c r="B462" s="306" t="s">
        <v>1325</v>
      </c>
      <c r="C462" s="313" t="s">
        <v>1243</v>
      </c>
      <c r="D462" s="311">
        <v>4</v>
      </c>
      <c r="E462" s="1075"/>
      <c r="F462" s="1075">
        <f>D462*E462</f>
        <v>0</v>
      </c>
    </row>
    <row r="463" spans="1:6" ht="15" customHeight="1">
      <c r="A463" s="349"/>
      <c r="B463" s="306"/>
      <c r="C463" s="313"/>
      <c r="D463" s="311"/>
      <c r="E463" s="312"/>
      <c r="F463" s="312"/>
    </row>
    <row r="464" spans="1:6" ht="45">
      <c r="A464" s="305" t="s">
        <v>1290</v>
      </c>
      <c r="B464" s="306" t="s">
        <v>1326</v>
      </c>
      <c r="C464" s="313" t="s">
        <v>1243</v>
      </c>
      <c r="D464" s="311">
        <v>4</v>
      </c>
      <c r="E464" s="1075"/>
      <c r="F464" s="1075">
        <f>D464*E464</f>
        <v>0</v>
      </c>
    </row>
    <row r="465" spans="1:6" ht="15" customHeight="1">
      <c r="A465" s="305"/>
      <c r="B465" s="306"/>
      <c r="C465" s="340"/>
      <c r="D465" s="350"/>
      <c r="E465" s="312"/>
      <c r="F465" s="312"/>
    </row>
    <row r="466" spans="1:6" ht="15">
      <c r="A466" s="305" t="s">
        <v>1293</v>
      </c>
      <c r="B466" s="306" t="s">
        <v>1274</v>
      </c>
      <c r="C466" s="313" t="s">
        <v>1275</v>
      </c>
      <c r="D466" s="311">
        <v>1</v>
      </c>
      <c r="E466" s="1075"/>
      <c r="F466" s="1075">
        <f>D466*E466</f>
        <v>0</v>
      </c>
    </row>
    <row r="467" spans="1:6" ht="15" customHeight="1">
      <c r="A467" s="305"/>
      <c r="B467" s="306"/>
      <c r="C467" s="340"/>
      <c r="D467" s="351"/>
      <c r="E467" s="312"/>
      <c r="F467" s="312"/>
    </row>
    <row r="468" spans="1:6" ht="45">
      <c r="A468" s="305" t="s">
        <v>1327</v>
      </c>
      <c r="B468" s="306" t="s">
        <v>1316</v>
      </c>
      <c r="C468" s="313" t="s">
        <v>1275</v>
      </c>
      <c r="D468" s="311">
        <v>1</v>
      </c>
      <c r="E468" s="1075"/>
      <c r="F468" s="1075">
        <f>D468*E468</f>
        <v>0</v>
      </c>
    </row>
    <row r="469" spans="1:6" ht="15.75" customHeight="1">
      <c r="A469" s="305"/>
      <c r="B469" s="333" t="s">
        <v>1328</v>
      </c>
      <c r="C469" s="352"/>
      <c r="D469" s="353"/>
      <c r="E469" s="312"/>
      <c r="F469" s="312">
        <f>SUM(F452:F468)</f>
        <v>0</v>
      </c>
    </row>
    <row r="470" spans="1:6" ht="15.75" customHeight="1">
      <c r="A470" s="354"/>
      <c r="B470" s="355"/>
      <c r="C470" s="356"/>
      <c r="D470" s="357"/>
      <c r="E470" s="358"/>
      <c r="F470" s="358"/>
    </row>
    <row r="471" spans="1:6" ht="15.75" customHeight="1">
      <c r="A471" s="354"/>
      <c r="B471" s="355"/>
      <c r="C471" s="356"/>
      <c r="D471" s="357"/>
      <c r="E471" s="358"/>
      <c r="F471" s="358"/>
    </row>
    <row r="472" spans="1:6" ht="15.75" customHeight="1">
      <c r="A472" s="354"/>
      <c r="B472" s="355"/>
      <c r="C472" s="356"/>
      <c r="D472" s="357"/>
      <c r="E472" s="358"/>
      <c r="F472" s="358"/>
    </row>
    <row r="473" spans="1:6" ht="15.75" customHeight="1">
      <c r="A473" s="354"/>
      <c r="B473" s="355"/>
      <c r="C473" s="356"/>
      <c r="D473" s="357"/>
      <c r="E473" s="358"/>
      <c r="F473" s="358"/>
    </row>
    <row r="474" spans="1:6" ht="15.75" customHeight="1">
      <c r="A474" s="354"/>
      <c r="B474" s="355"/>
      <c r="C474" s="356"/>
      <c r="D474" s="357"/>
      <c r="E474" s="358"/>
      <c r="F474" s="358"/>
    </row>
    <row r="475" spans="1:6" ht="15.75" customHeight="1">
      <c r="A475" s="359"/>
      <c r="B475" s="360"/>
      <c r="C475" s="361"/>
      <c r="D475" s="362"/>
      <c r="E475" s="363"/>
      <c r="F475" s="364"/>
    </row>
    <row r="476" spans="1:6" ht="31.5" customHeight="1">
      <c r="A476" s="308" t="s">
        <v>1329</v>
      </c>
      <c r="B476" s="319" t="s">
        <v>1330</v>
      </c>
      <c r="C476" s="323"/>
      <c r="D476" s="324"/>
      <c r="E476" s="290"/>
      <c r="F476" s="312"/>
    </row>
    <row r="477" spans="1:6" ht="15.75" customHeight="1">
      <c r="A477" s="308"/>
      <c r="B477" s="319"/>
      <c r="C477" s="323"/>
      <c r="D477" s="324"/>
      <c r="E477" s="290"/>
      <c r="F477" s="312"/>
    </row>
    <row r="478" spans="1:6" ht="150">
      <c r="A478" s="305">
        <v>1</v>
      </c>
      <c r="B478" s="306" t="s">
        <v>1331</v>
      </c>
      <c r="C478" s="313" t="s">
        <v>1243</v>
      </c>
      <c r="D478" s="311">
        <v>2</v>
      </c>
      <c r="E478" s="1075"/>
      <c r="F478" s="1075">
        <f>D478*E478</f>
        <v>0</v>
      </c>
    </row>
    <row r="479" spans="1:6" ht="15" customHeight="1">
      <c r="A479" s="320"/>
      <c r="B479" s="321"/>
      <c r="C479" s="316"/>
      <c r="D479" s="317"/>
      <c r="E479" s="318"/>
      <c r="F479" s="318"/>
    </row>
    <row r="480" spans="1:6" ht="90">
      <c r="A480" s="305">
        <v>2</v>
      </c>
      <c r="B480" s="306" t="s">
        <v>1332</v>
      </c>
      <c r="C480" s="313" t="s">
        <v>1243</v>
      </c>
      <c r="D480" s="311">
        <v>5</v>
      </c>
      <c r="E480" s="1075"/>
      <c r="F480" s="1075">
        <f>D480*E480</f>
        <v>0</v>
      </c>
    </row>
    <row r="481" spans="1:6" ht="15" customHeight="1">
      <c r="A481" s="320"/>
      <c r="B481" s="321"/>
      <c r="C481" s="313"/>
      <c r="D481" s="289"/>
      <c r="E481" s="318"/>
      <c r="F481" s="318"/>
    </row>
    <row r="482" spans="1:6" ht="30">
      <c r="A482" s="305">
        <v>3</v>
      </c>
      <c r="B482" s="306" t="s">
        <v>1333</v>
      </c>
      <c r="C482" s="313" t="s">
        <v>1243</v>
      </c>
      <c r="D482" s="311">
        <v>5</v>
      </c>
      <c r="E482" s="1075"/>
      <c r="F482" s="1075">
        <f>D482*E482</f>
        <v>0</v>
      </c>
    </row>
    <row r="483" spans="1:6" ht="15" customHeight="1">
      <c r="A483" s="305"/>
      <c r="B483" s="306"/>
      <c r="C483" s="313"/>
      <c r="D483" s="311"/>
      <c r="E483" s="312"/>
      <c r="F483" s="312"/>
    </row>
    <row r="484" spans="1:6" ht="75">
      <c r="A484" s="305">
        <v>4</v>
      </c>
      <c r="B484" s="306" t="s">
        <v>1334</v>
      </c>
      <c r="C484" s="313" t="s">
        <v>1306</v>
      </c>
      <c r="D484" s="311">
        <v>5</v>
      </c>
      <c r="E484" s="1075"/>
      <c r="F484" s="1075">
        <f>D484*E484</f>
        <v>0</v>
      </c>
    </row>
    <row r="485" spans="1:6" ht="15" customHeight="1">
      <c r="A485" s="320"/>
      <c r="B485" s="321"/>
      <c r="C485" s="313"/>
      <c r="D485" s="289"/>
      <c r="E485" s="318"/>
      <c r="F485" s="318"/>
    </row>
    <row r="486" spans="1:6" ht="81">
      <c r="A486" s="305">
        <v>5</v>
      </c>
      <c r="B486" s="306" t="s">
        <v>1335</v>
      </c>
      <c r="C486" s="313" t="s">
        <v>1243</v>
      </c>
      <c r="D486" s="311">
        <v>6</v>
      </c>
      <c r="E486" s="1075"/>
      <c r="F486" s="1075">
        <f>D486*E486</f>
        <v>0</v>
      </c>
    </row>
    <row r="487" spans="1:6" ht="15" customHeight="1">
      <c r="A487" s="305"/>
      <c r="B487" s="306"/>
      <c r="C487" s="313"/>
      <c r="D487" s="289"/>
      <c r="E487" s="312"/>
      <c r="F487" s="312"/>
    </row>
    <row r="488" spans="1:6" ht="15">
      <c r="A488" s="305">
        <v>6</v>
      </c>
      <c r="B488" s="306" t="s">
        <v>1336</v>
      </c>
      <c r="C488" s="313" t="s">
        <v>1243</v>
      </c>
      <c r="D488" s="311">
        <v>1</v>
      </c>
      <c r="E488" s="1075"/>
      <c r="F488" s="1075">
        <f>D488*E488</f>
        <v>0</v>
      </c>
    </row>
    <row r="489" spans="1:6" ht="15" customHeight="1">
      <c r="A489" s="305"/>
      <c r="B489" s="306"/>
      <c r="C489" s="313"/>
      <c r="D489" s="311"/>
      <c r="E489" s="312"/>
      <c r="F489" s="312"/>
    </row>
    <row r="490" spans="1:6" ht="30">
      <c r="A490" s="305">
        <v>7</v>
      </c>
      <c r="B490" s="306" t="s">
        <v>1337</v>
      </c>
      <c r="C490" s="313" t="s">
        <v>1338</v>
      </c>
      <c r="D490" s="311">
        <v>1</v>
      </c>
      <c r="E490" s="1075"/>
      <c r="F490" s="1075">
        <f>D490*E490</f>
        <v>0</v>
      </c>
    </row>
    <row r="491" spans="1:6" ht="15" customHeight="1">
      <c r="A491" s="337"/>
      <c r="B491" s="306"/>
      <c r="C491" s="313"/>
      <c r="D491" s="311"/>
      <c r="E491" s="312"/>
      <c r="F491" s="312"/>
    </row>
    <row r="492" spans="1:6" ht="15">
      <c r="A492" s="305">
        <v>8</v>
      </c>
      <c r="B492" s="306" t="s">
        <v>1339</v>
      </c>
      <c r="C492" s="313" t="s">
        <v>1338</v>
      </c>
      <c r="D492" s="311">
        <v>1</v>
      </c>
      <c r="E492" s="1075"/>
      <c r="F492" s="1075">
        <f>D492*E492</f>
        <v>0</v>
      </c>
    </row>
    <row r="493" spans="1:6" ht="15.75" customHeight="1">
      <c r="A493" s="337"/>
      <c r="B493" s="333" t="s">
        <v>1340</v>
      </c>
      <c r="C493" s="313"/>
      <c r="D493" s="311"/>
      <c r="E493" s="312"/>
      <c r="F493" s="312">
        <f>SUM(F478:F492)</f>
        <v>0</v>
      </c>
    </row>
    <row r="494" spans="1:6" ht="15.75" customHeight="1">
      <c r="A494" s="365"/>
      <c r="B494" s="366"/>
      <c r="C494" s="361"/>
      <c r="D494" s="362"/>
      <c r="E494" s="363"/>
      <c r="F494" s="363"/>
    </row>
    <row r="495" spans="1:6" ht="15.75" customHeight="1">
      <c r="A495" s="308" t="s">
        <v>1341</v>
      </c>
      <c r="B495" s="308" t="s">
        <v>1342</v>
      </c>
      <c r="C495" s="313"/>
      <c r="D495" s="311"/>
      <c r="E495" s="312"/>
      <c r="F495" s="312"/>
    </row>
    <row r="496" spans="1:6" ht="60" customHeight="1">
      <c r="A496" s="279"/>
      <c r="B496" s="306" t="s">
        <v>1343</v>
      </c>
      <c r="C496" s="313"/>
      <c r="D496" s="311"/>
      <c r="E496" s="312"/>
      <c r="F496" s="312"/>
    </row>
    <row r="497" spans="1:6" ht="60">
      <c r="A497" s="305">
        <v>1</v>
      </c>
      <c r="B497" s="306" t="s">
        <v>1344</v>
      </c>
      <c r="C497" s="313" t="s">
        <v>1243</v>
      </c>
      <c r="D497" s="311">
        <v>110</v>
      </c>
      <c r="E497" s="1075"/>
      <c r="F497" s="1075">
        <f>D497*E497</f>
        <v>0</v>
      </c>
    </row>
    <row r="498" spans="1:6" ht="15" customHeight="1">
      <c r="A498" s="305"/>
      <c r="B498" s="306"/>
      <c r="C498" s="313"/>
      <c r="D498" s="311"/>
      <c r="E498" s="312"/>
      <c r="F498" s="312"/>
    </row>
    <row r="499" spans="1:6" ht="45">
      <c r="A499" s="305">
        <v>2</v>
      </c>
      <c r="B499" s="306" t="s">
        <v>1345</v>
      </c>
      <c r="C499" s="313" t="s">
        <v>74</v>
      </c>
      <c r="D499" s="311">
        <v>10</v>
      </c>
      <c r="E499" s="1075"/>
      <c r="F499" s="1075">
        <f>D499*E499</f>
        <v>0</v>
      </c>
    </row>
    <row r="500" spans="1:6" ht="15.75" customHeight="1">
      <c r="A500" s="305"/>
      <c r="B500" s="306"/>
      <c r="C500" s="313"/>
      <c r="D500" s="311"/>
      <c r="E500" s="312"/>
      <c r="F500" s="312"/>
    </row>
    <row r="501" spans="1:6" ht="150.75">
      <c r="A501" s="305" t="s">
        <v>1282</v>
      </c>
      <c r="B501" s="306" t="s">
        <v>1346</v>
      </c>
      <c r="C501" s="313" t="s">
        <v>1243</v>
      </c>
      <c r="D501" s="311">
        <v>4</v>
      </c>
      <c r="E501" s="1075"/>
      <c r="F501" s="1075">
        <f>D501*E501</f>
        <v>0</v>
      </c>
    </row>
    <row r="502" spans="1:6" ht="15.75" customHeight="1">
      <c r="A502" s="354"/>
      <c r="B502" s="306"/>
      <c r="C502" s="316"/>
      <c r="D502" s="317"/>
      <c r="E502" s="312"/>
      <c r="F502" s="312"/>
    </row>
    <row r="503" spans="1:6" ht="30">
      <c r="A503" s="305" t="s">
        <v>1284</v>
      </c>
      <c r="B503" s="306" t="s">
        <v>1347</v>
      </c>
      <c r="C503" s="313" t="s">
        <v>74</v>
      </c>
      <c r="D503" s="311">
        <v>120</v>
      </c>
      <c r="E503" s="1075"/>
      <c r="F503" s="1075">
        <f>D503*E503</f>
        <v>0</v>
      </c>
    </row>
    <row r="504" spans="1:6" ht="15" customHeight="1">
      <c r="A504" s="320"/>
      <c r="B504" s="321"/>
      <c r="C504" s="316"/>
      <c r="D504" s="317"/>
      <c r="E504" s="318"/>
      <c r="F504" s="318"/>
    </row>
    <row r="505" spans="1:6" ht="409.5">
      <c r="A505" s="305" t="s">
        <v>1286</v>
      </c>
      <c r="B505" s="306" t="s">
        <v>1348</v>
      </c>
      <c r="C505" s="313" t="s">
        <v>1243</v>
      </c>
      <c r="D505" s="311">
        <v>4</v>
      </c>
      <c r="E505" s="1075"/>
      <c r="F505" s="1075">
        <f>D505*E505</f>
        <v>0</v>
      </c>
    </row>
    <row r="506" spans="1:6" ht="15.75" customHeight="1">
      <c r="A506" s="320"/>
      <c r="B506" s="367"/>
      <c r="C506" s="313"/>
      <c r="D506" s="311"/>
      <c r="E506" s="312"/>
      <c r="F506" s="312"/>
    </row>
    <row r="507" spans="1:6" ht="180" customHeight="1">
      <c r="A507" s="305" t="s">
        <v>1288</v>
      </c>
      <c r="B507" s="306" t="s">
        <v>1349</v>
      </c>
      <c r="C507" s="313"/>
      <c r="D507" s="311"/>
      <c r="E507" s="312"/>
      <c r="F507" s="312"/>
    </row>
    <row r="508" spans="1:6" ht="15">
      <c r="A508" s="305"/>
      <c r="B508" s="306" t="s">
        <v>1350</v>
      </c>
      <c r="C508" s="313" t="s">
        <v>335</v>
      </c>
      <c r="D508" s="311">
        <v>120</v>
      </c>
      <c r="E508" s="1075"/>
      <c r="F508" s="1075">
        <f t="shared" ref="F508:F509" si="17">D508*E508</f>
        <v>0</v>
      </c>
    </row>
    <row r="509" spans="1:6" ht="15">
      <c r="A509" s="305"/>
      <c r="B509" s="306" t="s">
        <v>1351</v>
      </c>
      <c r="C509" s="313" t="s">
        <v>1352</v>
      </c>
      <c r="D509" s="311">
        <v>25</v>
      </c>
      <c r="E509" s="1075"/>
      <c r="F509" s="1075">
        <f t="shared" si="17"/>
        <v>0</v>
      </c>
    </row>
    <row r="510" spans="1:6" ht="15" customHeight="1">
      <c r="A510" s="320"/>
      <c r="B510" s="321"/>
      <c r="C510" s="316"/>
      <c r="D510" s="317"/>
      <c r="E510" s="318"/>
      <c r="F510" s="318"/>
    </row>
    <row r="511" spans="1:6" ht="30" customHeight="1">
      <c r="A511" s="305">
        <v>7</v>
      </c>
      <c r="B511" s="306" t="s">
        <v>1353</v>
      </c>
      <c r="C511" s="313"/>
      <c r="D511" s="311"/>
      <c r="E511" s="318"/>
      <c r="F511" s="318"/>
    </row>
    <row r="512" spans="1:6" ht="15">
      <c r="A512" s="320"/>
      <c r="B512" s="306" t="s">
        <v>1354</v>
      </c>
      <c r="C512" s="313" t="s">
        <v>1243</v>
      </c>
      <c r="D512" s="311">
        <v>30</v>
      </c>
      <c r="E512" s="1075"/>
      <c r="F512" s="1075">
        <f t="shared" ref="F512:F513" si="18">D512*E512</f>
        <v>0</v>
      </c>
    </row>
    <row r="513" spans="1:6" ht="15">
      <c r="A513" s="320"/>
      <c r="B513" s="306" t="s">
        <v>1355</v>
      </c>
      <c r="C513" s="313" t="s">
        <v>1306</v>
      </c>
      <c r="D513" s="311">
        <v>30</v>
      </c>
      <c r="E513" s="1075"/>
      <c r="F513" s="1075">
        <f t="shared" si="18"/>
        <v>0</v>
      </c>
    </row>
    <row r="514" spans="1:6" ht="15" customHeight="1">
      <c r="A514" s="320"/>
      <c r="B514" s="321"/>
      <c r="C514" s="316"/>
      <c r="D514" s="317"/>
      <c r="E514" s="318"/>
      <c r="F514" s="318"/>
    </row>
    <row r="515" spans="1:6" ht="30">
      <c r="A515" s="305">
        <v>9</v>
      </c>
      <c r="B515" s="306" t="s">
        <v>1356</v>
      </c>
      <c r="C515" s="313" t="s">
        <v>1275</v>
      </c>
      <c r="D515" s="311">
        <v>1</v>
      </c>
      <c r="E515" s="1075"/>
      <c r="F515" s="1075">
        <f>D515*E515</f>
        <v>0</v>
      </c>
    </row>
    <row r="516" spans="1:6" ht="15" customHeight="1">
      <c r="A516" s="305"/>
      <c r="B516" s="306"/>
      <c r="C516" s="313"/>
      <c r="D516" s="311"/>
      <c r="E516" s="312"/>
      <c r="F516" s="312"/>
    </row>
    <row r="517" spans="1:6" ht="45">
      <c r="A517" s="305">
        <v>10</v>
      </c>
      <c r="B517" s="306" t="s">
        <v>1316</v>
      </c>
      <c r="C517" s="313" t="s">
        <v>1275</v>
      </c>
      <c r="D517" s="311">
        <v>1</v>
      </c>
      <c r="E517" s="1075"/>
      <c r="F517" s="1075">
        <f>D517*E517</f>
        <v>0</v>
      </c>
    </row>
    <row r="518" spans="1:6" ht="45" customHeight="1">
      <c r="A518" s="337"/>
      <c r="B518" s="306" t="s">
        <v>1357</v>
      </c>
      <c r="C518" s="313"/>
      <c r="D518" s="311"/>
      <c r="E518" s="312"/>
      <c r="F518" s="312"/>
    </row>
    <row r="519" spans="1:6" ht="15.75" customHeight="1">
      <c r="A519" s="305"/>
      <c r="B519" s="333" t="s">
        <v>1358</v>
      </c>
      <c r="C519" s="313"/>
      <c r="D519" s="289"/>
      <c r="E519" s="312"/>
      <c r="F519" s="312">
        <f>SUM(F496:F518)</f>
        <v>0</v>
      </c>
    </row>
    <row r="520" spans="1:6" ht="15.75" customHeight="1">
      <c r="A520" s="365"/>
      <c r="B520" s="366"/>
      <c r="C520" s="361"/>
      <c r="D520" s="362"/>
      <c r="E520" s="363"/>
      <c r="F520" s="363"/>
    </row>
    <row r="521" spans="1:6" ht="15.75" customHeight="1">
      <c r="A521" s="368"/>
      <c r="B521" s="366"/>
      <c r="C521" s="361"/>
      <c r="D521" s="369"/>
      <c r="E521" s="370"/>
      <c r="F521" s="370"/>
    </row>
    <row r="522" spans="1:6" ht="15.75" customHeight="1">
      <c r="A522" s="308" t="s">
        <v>1359</v>
      </c>
      <c r="B522" s="308" t="s">
        <v>1360</v>
      </c>
      <c r="C522" s="313"/>
      <c r="D522" s="311"/>
      <c r="E522" s="312"/>
      <c r="F522" s="312"/>
    </row>
    <row r="523" spans="1:6" ht="15.75" customHeight="1">
      <c r="A523" s="308"/>
      <c r="B523" s="305"/>
      <c r="C523" s="313"/>
      <c r="D523" s="311"/>
      <c r="E523" s="312"/>
      <c r="F523" s="312"/>
    </row>
    <row r="524" spans="1:6" ht="30">
      <c r="A524" s="305">
        <v>1</v>
      </c>
      <c r="B524" s="306" t="s">
        <v>1361</v>
      </c>
      <c r="C524" s="1189" t="s">
        <v>74</v>
      </c>
      <c r="D524" s="311">
        <v>1</v>
      </c>
      <c r="E524" s="1075"/>
      <c r="F524" s="1075">
        <f>D524*E524</f>
        <v>0</v>
      </c>
    </row>
    <row r="525" spans="1:6" ht="15" customHeight="1">
      <c r="A525" s="305"/>
      <c r="B525" s="305"/>
      <c r="C525" s="1189"/>
      <c r="D525" s="311"/>
      <c r="E525" s="1192"/>
      <c r="F525" s="312"/>
    </row>
    <row r="526" spans="1:6" ht="60">
      <c r="A526" s="305">
        <v>2</v>
      </c>
      <c r="B526" s="306" t="s">
        <v>1362</v>
      </c>
      <c r="C526" s="1189" t="s">
        <v>1243</v>
      </c>
      <c r="D526" s="311">
        <v>1</v>
      </c>
      <c r="E526" s="1075"/>
      <c r="F526" s="1075">
        <f>D526*E526</f>
        <v>0</v>
      </c>
    </row>
    <row r="527" spans="1:6" ht="15" customHeight="1">
      <c r="A527" s="305"/>
      <c r="B527" s="305"/>
      <c r="C527" s="1189"/>
      <c r="D527" s="311"/>
      <c r="E527" s="1192"/>
      <c r="F527" s="312"/>
    </row>
    <row r="528" spans="1:6" ht="60">
      <c r="A528" s="305">
        <v>3</v>
      </c>
      <c r="B528" s="306" t="s">
        <v>1363</v>
      </c>
      <c r="C528" s="1189" t="s">
        <v>1243</v>
      </c>
      <c r="D528" s="311">
        <v>1</v>
      </c>
      <c r="E528" s="1075"/>
      <c r="F528" s="1075">
        <f>D528*E528</f>
        <v>0</v>
      </c>
    </row>
    <row r="529" spans="1:6" ht="15" customHeight="1">
      <c r="A529" s="305"/>
      <c r="B529" s="305"/>
      <c r="C529" s="1189"/>
      <c r="D529" s="1191"/>
      <c r="E529" s="1192"/>
      <c r="F529" s="312"/>
    </row>
    <row r="530" spans="1:6" ht="60">
      <c r="A530" s="305">
        <v>4</v>
      </c>
      <c r="B530" s="306" t="s">
        <v>1364</v>
      </c>
      <c r="C530" s="1189" t="s">
        <v>1243</v>
      </c>
      <c r="D530" s="311">
        <v>1</v>
      </c>
      <c r="E530" s="1075"/>
      <c r="F530" s="1075">
        <f>D530*E530</f>
        <v>0</v>
      </c>
    </row>
    <row r="531" spans="1:6" ht="15.75" customHeight="1">
      <c r="A531" s="337"/>
      <c r="B531" s="371" t="s">
        <v>1365</v>
      </c>
      <c r="C531" s="1189"/>
      <c r="D531" s="1191"/>
      <c r="E531" s="1192"/>
      <c r="F531" s="312">
        <f>SUM(F524:F530)</f>
        <v>0</v>
      </c>
    </row>
    <row r="532" spans="1:6" ht="15.75" customHeight="1">
      <c r="A532" s="372"/>
      <c r="B532" s="373"/>
      <c r="C532" s="356"/>
      <c r="D532" s="374"/>
      <c r="E532" s="18"/>
      <c r="F532" s="18"/>
    </row>
    <row r="533" spans="1:6" ht="15.75" customHeight="1">
      <c r="A533" s="372"/>
      <c r="B533" s="360"/>
      <c r="C533" s="375"/>
      <c r="D533" s="376"/>
      <c r="E533" s="377"/>
      <c r="F533" s="363"/>
    </row>
    <row r="534" spans="1:6" ht="14.25" customHeight="1">
      <c r="A534" s="368"/>
      <c r="B534" s="360"/>
      <c r="C534" s="361"/>
      <c r="D534" s="369"/>
      <c r="E534" s="370"/>
      <c r="F534" s="370"/>
    </row>
    <row r="535" spans="1:6" ht="14.25" customHeight="1">
      <c r="A535" s="368"/>
      <c r="B535" s="360"/>
      <c r="C535" s="361"/>
      <c r="D535" s="369"/>
      <c r="E535" s="370"/>
      <c r="F535" s="370"/>
    </row>
    <row r="536" spans="1:6" ht="14.25" customHeight="1">
      <c r="A536" s="368"/>
      <c r="B536" s="360"/>
      <c r="C536" s="361"/>
      <c r="D536" s="369"/>
      <c r="E536" s="370"/>
      <c r="F536" s="370"/>
    </row>
    <row r="537" spans="1:6" ht="14.25" customHeight="1">
      <c r="A537" s="368"/>
      <c r="B537" s="360"/>
      <c r="C537" s="361"/>
      <c r="D537" s="369"/>
      <c r="E537" s="370"/>
      <c r="F537" s="370"/>
    </row>
    <row r="538" spans="1:6" ht="14.25" customHeight="1">
      <c r="A538" s="368"/>
      <c r="B538" s="360"/>
      <c r="C538" s="361"/>
      <c r="D538" s="369"/>
      <c r="E538" s="370"/>
      <c r="F538" s="370"/>
    </row>
    <row r="539" spans="1:6" ht="14.25" customHeight="1">
      <c r="A539" s="368"/>
      <c r="B539" s="360"/>
      <c r="C539" s="361"/>
      <c r="D539" s="369"/>
      <c r="E539" s="370"/>
      <c r="F539" s="370"/>
    </row>
    <row r="540" spans="1:6" ht="14.25" customHeight="1">
      <c r="A540" s="368"/>
      <c r="B540" s="360"/>
      <c r="C540" s="361"/>
      <c r="D540" s="369"/>
      <c r="E540" s="370"/>
      <c r="F540" s="370"/>
    </row>
    <row r="541" spans="1:6" ht="14.25" customHeight="1">
      <c r="A541" s="368"/>
      <c r="B541" s="360"/>
      <c r="C541" s="361"/>
      <c r="D541" s="369"/>
      <c r="E541" s="370"/>
      <c r="F541" s="370"/>
    </row>
    <row r="542" spans="1:6" ht="14.25" customHeight="1">
      <c r="A542" s="368"/>
      <c r="B542" s="360"/>
      <c r="C542" s="361"/>
      <c r="D542" s="369"/>
      <c r="E542" s="370"/>
      <c r="F542" s="370"/>
    </row>
    <row r="543" spans="1:6" ht="14.25" customHeight="1">
      <c r="A543" s="368"/>
      <c r="B543" s="360"/>
      <c r="C543" s="361"/>
      <c r="D543" s="369"/>
      <c r="E543" s="370"/>
      <c r="F543" s="370"/>
    </row>
    <row r="544" spans="1:6" ht="14.25" customHeight="1">
      <c r="A544" s="368"/>
      <c r="B544" s="360"/>
      <c r="C544" s="361"/>
      <c r="D544" s="369"/>
      <c r="E544" s="370"/>
      <c r="F544" s="370"/>
    </row>
    <row r="545" spans="1:6" ht="14.25" customHeight="1">
      <c r="A545" s="368"/>
      <c r="B545" s="360"/>
      <c r="C545" s="361"/>
      <c r="D545" s="369"/>
      <c r="E545" s="370"/>
      <c r="F545" s="370"/>
    </row>
    <row r="546" spans="1:6" ht="15.75" customHeight="1">
      <c r="A546" s="735" t="s">
        <v>1366</v>
      </c>
      <c r="B546" s="319" t="s">
        <v>1367</v>
      </c>
      <c r="C546" s="313"/>
      <c r="D546" s="289"/>
      <c r="E546" s="286"/>
      <c r="F546" s="286"/>
    </row>
    <row r="547" spans="1:6" ht="15.75" customHeight="1">
      <c r="A547" s="308"/>
      <c r="B547" s="319"/>
      <c r="C547" s="1189"/>
      <c r="D547" s="1191"/>
      <c r="E547" s="312"/>
      <c r="F547" s="312"/>
    </row>
    <row r="548" spans="1:6" ht="15.75" customHeight="1">
      <c r="A548" s="305"/>
      <c r="B548" s="319" t="s">
        <v>1368</v>
      </c>
      <c r="C548" s="1189"/>
      <c r="D548" s="1191"/>
      <c r="E548" s="312"/>
      <c r="F548" s="312"/>
    </row>
    <row r="549" spans="1:6" ht="210">
      <c r="A549" s="337" t="s">
        <v>1369</v>
      </c>
      <c r="B549" s="306" t="s">
        <v>1370</v>
      </c>
      <c r="C549" s="1189" t="s">
        <v>1243</v>
      </c>
      <c r="D549" s="1191">
        <v>4</v>
      </c>
      <c r="E549" s="1075"/>
      <c r="F549" s="1075">
        <f>D549*E549</f>
        <v>0</v>
      </c>
    </row>
    <row r="550" spans="1:6" ht="15" customHeight="1">
      <c r="A550" s="305"/>
      <c r="B550" s="306"/>
      <c r="C550" s="1189"/>
      <c r="D550" s="1191"/>
      <c r="E550" s="312"/>
      <c r="F550" s="1192"/>
    </row>
    <row r="551" spans="1:6" ht="30">
      <c r="A551" s="305" t="s">
        <v>1371</v>
      </c>
      <c r="B551" s="306" t="s">
        <v>1372</v>
      </c>
      <c r="C551" s="1189" t="s">
        <v>1243</v>
      </c>
      <c r="D551" s="1191">
        <v>4</v>
      </c>
      <c r="E551" s="1075"/>
      <c r="F551" s="1075">
        <f>D551*E551</f>
        <v>0</v>
      </c>
    </row>
    <row r="552" spans="1:6" ht="15" customHeight="1">
      <c r="A552" s="305"/>
      <c r="B552" s="306"/>
      <c r="C552" s="1189"/>
      <c r="D552" s="1191"/>
      <c r="E552" s="312"/>
      <c r="F552" s="1192"/>
    </row>
    <row r="553" spans="1:6" ht="30">
      <c r="A553" s="305" t="s">
        <v>1282</v>
      </c>
      <c r="B553" s="306" t="s">
        <v>1373</v>
      </c>
      <c r="C553" s="1189" t="s">
        <v>1243</v>
      </c>
      <c r="D553" s="1191">
        <v>4</v>
      </c>
      <c r="E553" s="1075"/>
      <c r="F553" s="1075">
        <f>D553*E553</f>
        <v>0</v>
      </c>
    </row>
    <row r="554" spans="1:6" ht="15" customHeight="1">
      <c r="A554" s="305"/>
      <c r="B554" s="306"/>
      <c r="C554" s="1189"/>
      <c r="D554" s="1191"/>
      <c r="E554" s="1192"/>
      <c r="F554" s="1192"/>
    </row>
    <row r="555" spans="1:6" ht="90">
      <c r="A555" s="305" t="s">
        <v>1284</v>
      </c>
      <c r="B555" s="306" t="s">
        <v>1374</v>
      </c>
      <c r="C555" s="1189" t="s">
        <v>1243</v>
      </c>
      <c r="D555" s="1191">
        <v>1</v>
      </c>
      <c r="E555" s="1075"/>
      <c r="F555" s="1075">
        <f>D555*E555</f>
        <v>0</v>
      </c>
    </row>
    <row r="556" spans="1:6" ht="15" customHeight="1">
      <c r="A556" s="305"/>
      <c r="B556" s="306"/>
      <c r="C556" s="1189"/>
      <c r="D556" s="1191"/>
      <c r="E556" s="1192"/>
      <c r="F556" s="1192"/>
    </row>
    <row r="557" spans="1:6" ht="30">
      <c r="A557" s="305" t="s">
        <v>1286</v>
      </c>
      <c r="B557" s="306" t="s">
        <v>1375</v>
      </c>
      <c r="C557" s="1189" t="s">
        <v>1243</v>
      </c>
      <c r="D557" s="1191">
        <v>3</v>
      </c>
      <c r="E557" s="1075"/>
      <c r="F557" s="1075">
        <f>D557*E557</f>
        <v>0</v>
      </c>
    </row>
    <row r="558" spans="1:6" ht="15" customHeight="1">
      <c r="A558" s="305"/>
      <c r="B558" s="306"/>
      <c r="C558" s="1189"/>
      <c r="D558" s="1191"/>
      <c r="E558" s="1192"/>
      <c r="F558" s="1192"/>
    </row>
    <row r="559" spans="1:6" ht="30">
      <c r="A559" s="305" t="s">
        <v>1288</v>
      </c>
      <c r="B559" s="306" t="s">
        <v>1376</v>
      </c>
      <c r="C559" s="1189" t="s">
        <v>1243</v>
      </c>
      <c r="D559" s="1191">
        <v>3</v>
      </c>
      <c r="E559" s="1075"/>
      <c r="F559" s="1075">
        <f>D559*E559</f>
        <v>0</v>
      </c>
    </row>
    <row r="560" spans="1:6" ht="15" customHeight="1">
      <c r="A560" s="305"/>
      <c r="B560" s="306"/>
      <c r="C560" s="1189"/>
      <c r="D560" s="1191"/>
      <c r="E560" s="1192"/>
      <c r="F560" s="1192"/>
    </row>
    <row r="561" spans="1:6" ht="30">
      <c r="A561" s="305" t="s">
        <v>1290</v>
      </c>
      <c r="B561" s="306" t="s">
        <v>1377</v>
      </c>
      <c r="C561" s="1189" t="s">
        <v>1243</v>
      </c>
      <c r="D561" s="1191">
        <v>3</v>
      </c>
      <c r="E561" s="1075"/>
      <c r="F561" s="1075">
        <f>D561*E561</f>
        <v>0</v>
      </c>
    </row>
    <row r="562" spans="1:6" ht="15" customHeight="1">
      <c r="A562" s="305"/>
      <c r="B562" s="306" t="s">
        <v>1378</v>
      </c>
      <c r="C562" s="1189"/>
      <c r="D562" s="1191"/>
      <c r="E562" s="1192"/>
      <c r="F562" s="1192"/>
    </row>
    <row r="563" spans="1:6" ht="15" customHeight="1">
      <c r="A563" s="305"/>
      <c r="B563" s="306"/>
      <c r="C563" s="1189"/>
      <c r="D563" s="378"/>
      <c r="E563" s="1192"/>
      <c r="F563" s="379"/>
    </row>
    <row r="564" spans="1:6" ht="30">
      <c r="A564" s="305" t="s">
        <v>1293</v>
      </c>
      <c r="B564" s="306" t="s">
        <v>1379</v>
      </c>
      <c r="C564" s="1189" t="s">
        <v>1380</v>
      </c>
      <c r="D564" s="1191">
        <v>1</v>
      </c>
      <c r="E564" s="1075"/>
      <c r="F564" s="1075">
        <f>D564*E564</f>
        <v>0</v>
      </c>
    </row>
    <row r="565" spans="1:6" ht="15.75" customHeight="1">
      <c r="A565" s="694"/>
      <c r="B565" s="380" t="s">
        <v>1381</v>
      </c>
      <c r="C565" s="1189"/>
      <c r="D565" s="1191"/>
      <c r="E565" s="1192"/>
      <c r="F565" s="1192">
        <f>SUM(F549:F564)</f>
        <v>0</v>
      </c>
    </row>
    <row r="566" spans="1:6" ht="15.75" customHeight="1">
      <c r="A566" s="334"/>
      <c r="B566" s="381"/>
      <c r="C566" s="382"/>
      <c r="D566" s="383"/>
      <c r="E566" s="384"/>
      <c r="F566" s="318"/>
    </row>
    <row r="567" spans="1:6" ht="15.75" customHeight="1">
      <c r="A567" s="334"/>
      <c r="B567" s="381"/>
      <c r="C567" s="382"/>
      <c r="D567" s="383"/>
      <c r="E567" s="384"/>
      <c r="F567" s="318"/>
    </row>
    <row r="568" spans="1:6" ht="15.75" customHeight="1">
      <c r="A568" s="334"/>
      <c r="B568" s="381"/>
      <c r="C568" s="382"/>
      <c r="D568" s="383"/>
      <c r="E568" s="384"/>
      <c r="F568" s="318"/>
    </row>
    <row r="569" spans="1:6" ht="15.75" customHeight="1">
      <c r="A569" s="334"/>
      <c r="B569" s="381"/>
      <c r="C569" s="382"/>
      <c r="D569" s="383"/>
      <c r="E569" s="384"/>
      <c r="F569" s="318"/>
    </row>
    <row r="570" spans="1:6" ht="15.75" customHeight="1">
      <c r="A570" s="334"/>
      <c r="B570" s="381"/>
      <c r="C570" s="382"/>
      <c r="D570" s="383"/>
      <c r="E570" s="384"/>
      <c r="F570" s="318"/>
    </row>
    <row r="571" spans="1:6" ht="15.75" customHeight="1">
      <c r="A571" s="334"/>
      <c r="B571" s="381"/>
      <c r="C571" s="382"/>
      <c r="D571" s="383"/>
      <c r="E571" s="384"/>
      <c r="F571" s="318"/>
    </row>
    <row r="572" spans="1:6" ht="15.75" customHeight="1">
      <c r="A572" s="334"/>
      <c r="B572" s="381"/>
      <c r="C572" s="382"/>
      <c r="D572" s="383"/>
      <c r="E572" s="384"/>
      <c r="F572" s="318"/>
    </row>
    <row r="573" spans="1:6" ht="15.75" customHeight="1">
      <c r="A573" s="337" t="s">
        <v>1382</v>
      </c>
      <c r="B573" s="319" t="s">
        <v>1383</v>
      </c>
      <c r="C573" s="313"/>
      <c r="D573" s="289"/>
      <c r="E573" s="286"/>
      <c r="F573" s="286"/>
    </row>
    <row r="574" spans="1:6" ht="15.75" customHeight="1">
      <c r="A574" s="308"/>
      <c r="B574" s="319"/>
      <c r="C574" s="1189"/>
      <c r="D574" s="1191"/>
      <c r="E574" s="1192"/>
      <c r="F574" s="312"/>
    </row>
    <row r="575" spans="1:6" ht="240">
      <c r="A575" s="305">
        <v>1</v>
      </c>
      <c r="B575" s="306" t="s">
        <v>1384</v>
      </c>
      <c r="C575" s="1189" t="s">
        <v>1243</v>
      </c>
      <c r="D575" s="1191">
        <v>7</v>
      </c>
      <c r="E575" s="1075"/>
      <c r="F575" s="1075">
        <f>D575*E575</f>
        <v>0</v>
      </c>
    </row>
    <row r="576" spans="1:6" ht="15" customHeight="1">
      <c r="A576" s="305"/>
      <c r="B576" s="306"/>
      <c r="C576" s="1189"/>
      <c r="D576" s="1191"/>
      <c r="E576" s="1192"/>
      <c r="F576" s="1192"/>
    </row>
    <row r="577" spans="1:6" ht="180">
      <c r="A577" s="305">
        <v>2</v>
      </c>
      <c r="B577" s="306" t="s">
        <v>1385</v>
      </c>
      <c r="C577" s="1189" t="s">
        <v>1243</v>
      </c>
      <c r="D577" s="1191">
        <v>1</v>
      </c>
      <c r="E577" s="1075"/>
      <c r="F577" s="1075">
        <f>D577*E577</f>
        <v>0</v>
      </c>
    </row>
    <row r="578" spans="1:6" ht="15" customHeight="1">
      <c r="A578" s="354"/>
      <c r="B578" s="306"/>
      <c r="C578" s="1189"/>
      <c r="D578" s="1191"/>
      <c r="E578" s="1192"/>
      <c r="F578" s="1192"/>
    </row>
    <row r="579" spans="1:6" ht="120">
      <c r="A579" s="305" t="s">
        <v>1282</v>
      </c>
      <c r="B579" s="306" t="s">
        <v>1386</v>
      </c>
      <c r="C579" s="1189" t="s">
        <v>1243</v>
      </c>
      <c r="D579" s="1191">
        <v>4</v>
      </c>
      <c r="E579" s="1075"/>
      <c r="F579" s="1075">
        <f>D579*E579</f>
        <v>0</v>
      </c>
    </row>
    <row r="580" spans="1:6" ht="15" customHeight="1">
      <c r="A580" s="305"/>
      <c r="B580" s="306"/>
      <c r="C580" s="1189"/>
      <c r="D580" s="1191"/>
      <c r="E580" s="1192"/>
      <c r="F580" s="385"/>
    </row>
    <row r="581" spans="1:6" ht="90">
      <c r="A581" s="305" t="s">
        <v>1284</v>
      </c>
      <c r="B581" s="306" t="s">
        <v>1387</v>
      </c>
      <c r="C581" s="1189" t="s">
        <v>1243</v>
      </c>
      <c r="D581" s="1191">
        <v>2</v>
      </c>
      <c r="E581" s="1075"/>
      <c r="F581" s="1075">
        <f>D581*E581</f>
        <v>0</v>
      </c>
    </row>
    <row r="582" spans="1:6" ht="15" customHeight="1">
      <c r="A582" s="305"/>
      <c r="B582" s="306"/>
      <c r="C582" s="1189"/>
      <c r="D582" s="1191"/>
      <c r="E582" s="1192"/>
      <c r="F582" s="385"/>
    </row>
    <row r="583" spans="1:6" ht="90">
      <c r="A583" s="305" t="s">
        <v>1286</v>
      </c>
      <c r="B583" s="306" t="s">
        <v>1388</v>
      </c>
      <c r="C583" s="1189" t="s">
        <v>1243</v>
      </c>
      <c r="D583" s="1191">
        <v>2</v>
      </c>
      <c r="E583" s="1075"/>
      <c r="F583" s="1075">
        <f>D583*E583</f>
        <v>0</v>
      </c>
    </row>
    <row r="584" spans="1:6" ht="15" customHeight="1">
      <c r="A584" s="305"/>
      <c r="B584" s="306"/>
      <c r="C584" s="1189"/>
      <c r="D584" s="1191"/>
      <c r="E584" s="1192"/>
      <c r="F584" s="385"/>
    </row>
    <row r="585" spans="1:6" ht="15" customHeight="1">
      <c r="A585" s="305"/>
      <c r="B585" s="306"/>
      <c r="C585" s="1189"/>
      <c r="D585" s="1191"/>
      <c r="E585" s="1192"/>
      <c r="F585" s="385"/>
    </row>
    <row r="586" spans="1:6" ht="105">
      <c r="A586" s="305" t="s">
        <v>1288</v>
      </c>
      <c r="B586" s="306" t="s">
        <v>1389</v>
      </c>
      <c r="C586" s="1189" t="s">
        <v>1243</v>
      </c>
      <c r="D586" s="1191">
        <v>3</v>
      </c>
      <c r="E586" s="1075"/>
      <c r="F586" s="1075">
        <f>D586*E586</f>
        <v>0</v>
      </c>
    </row>
    <row r="587" spans="1:6" ht="15" customHeight="1">
      <c r="A587" s="305"/>
      <c r="B587" s="306"/>
      <c r="C587" s="1189"/>
      <c r="D587" s="1191"/>
      <c r="E587" s="1192"/>
      <c r="F587" s="385"/>
    </row>
    <row r="588" spans="1:6" ht="240">
      <c r="A588" s="305" t="s">
        <v>1290</v>
      </c>
      <c r="B588" s="386" t="s">
        <v>1390</v>
      </c>
      <c r="C588" s="1189" t="s">
        <v>1243</v>
      </c>
      <c r="D588" s="1191">
        <v>3</v>
      </c>
      <c r="E588" s="1075"/>
      <c r="F588" s="1075">
        <f>D588*E588</f>
        <v>0</v>
      </c>
    </row>
    <row r="589" spans="1:6" ht="15" customHeight="1">
      <c r="A589" s="305"/>
      <c r="B589" s="306"/>
      <c r="C589" s="1189"/>
      <c r="D589" s="1191"/>
      <c r="E589" s="1192"/>
      <c r="F589" s="385"/>
    </row>
    <row r="590" spans="1:6" ht="165">
      <c r="A590" s="305" t="s">
        <v>1293</v>
      </c>
      <c r="B590" s="306" t="s">
        <v>1391</v>
      </c>
      <c r="C590" s="1189" t="s">
        <v>1243</v>
      </c>
      <c r="D590" s="1191">
        <v>2</v>
      </c>
      <c r="E590" s="1075"/>
      <c r="F590" s="1075">
        <f>D590*E590</f>
        <v>0</v>
      </c>
    </row>
    <row r="591" spans="1:6" ht="15" customHeight="1">
      <c r="A591" s="305"/>
      <c r="B591" s="306"/>
      <c r="C591" s="1189"/>
      <c r="D591" s="1191"/>
      <c r="E591" s="1192"/>
      <c r="F591" s="385"/>
    </row>
    <row r="592" spans="1:6" ht="60">
      <c r="A592" s="305" t="s">
        <v>1327</v>
      </c>
      <c r="B592" s="306" t="s">
        <v>1392</v>
      </c>
      <c r="C592" s="1189" t="s">
        <v>1243</v>
      </c>
      <c r="D592" s="1191">
        <v>1</v>
      </c>
      <c r="E592" s="1075"/>
      <c r="F592" s="1075">
        <f>D592*E592</f>
        <v>0</v>
      </c>
    </row>
    <row r="593" spans="1:6" ht="15" customHeight="1">
      <c r="A593" s="305"/>
      <c r="B593" s="306"/>
      <c r="C593" s="1189"/>
      <c r="D593" s="1191"/>
      <c r="E593" s="1192"/>
      <c r="F593" s="385"/>
    </row>
    <row r="594" spans="1:6" ht="90">
      <c r="A594" s="305" t="s">
        <v>1393</v>
      </c>
      <c r="B594" s="306" t="s">
        <v>1394</v>
      </c>
      <c r="C594" s="1189" t="s">
        <v>1243</v>
      </c>
      <c r="D594" s="1191">
        <v>15</v>
      </c>
      <c r="E594" s="1075"/>
      <c r="F594" s="1075">
        <f>D594*E594</f>
        <v>0</v>
      </c>
    </row>
    <row r="595" spans="1:6" ht="15" customHeight="1">
      <c r="A595" s="305"/>
      <c r="B595" s="306"/>
      <c r="C595" s="1189"/>
      <c r="D595" s="1191"/>
      <c r="E595" s="1192"/>
      <c r="F595" s="385"/>
    </row>
    <row r="596" spans="1:6" ht="30">
      <c r="A596" s="305" t="s">
        <v>1395</v>
      </c>
      <c r="B596" s="306" t="s">
        <v>1396</v>
      </c>
      <c r="C596" s="1189" t="s">
        <v>1243</v>
      </c>
      <c r="D596" s="1191">
        <v>6</v>
      </c>
      <c r="E596" s="1075"/>
      <c r="F596" s="1075">
        <f>D596*E596</f>
        <v>0</v>
      </c>
    </row>
    <row r="597" spans="1:6" ht="15" customHeight="1">
      <c r="A597" s="305"/>
      <c r="B597" s="306"/>
      <c r="C597" s="1189"/>
      <c r="D597" s="1191"/>
      <c r="E597" s="1192"/>
      <c r="F597" s="385"/>
    </row>
    <row r="598" spans="1:6" ht="105">
      <c r="A598" s="305" t="s">
        <v>1397</v>
      </c>
      <c r="B598" s="306" t="s">
        <v>1398</v>
      </c>
      <c r="C598" s="1189" t="s">
        <v>1399</v>
      </c>
      <c r="D598" s="1191">
        <v>1</v>
      </c>
      <c r="E598" s="1075"/>
      <c r="F598" s="1075">
        <f>D598*E598</f>
        <v>0</v>
      </c>
    </row>
    <row r="599" spans="1:6" ht="15" customHeight="1">
      <c r="A599" s="305"/>
      <c r="B599" s="387"/>
      <c r="C599" s="1189"/>
      <c r="D599" s="1191"/>
      <c r="E599" s="1192"/>
      <c r="F599" s="385"/>
    </row>
    <row r="600" spans="1:6" ht="15" customHeight="1">
      <c r="A600" s="305"/>
      <c r="B600" s="387"/>
      <c r="C600" s="1189"/>
      <c r="D600" s="1191"/>
      <c r="E600" s="1192"/>
      <c r="F600" s="385"/>
    </row>
    <row r="601" spans="1:6" ht="75">
      <c r="A601" s="305" t="s">
        <v>1400</v>
      </c>
      <c r="B601" s="306" t="s">
        <v>1401</v>
      </c>
      <c r="C601" s="1189" t="s">
        <v>1399</v>
      </c>
      <c r="D601" s="1191">
        <v>1</v>
      </c>
      <c r="E601" s="1075"/>
      <c r="F601" s="1075">
        <f>D601*E601</f>
        <v>0</v>
      </c>
    </row>
    <row r="602" spans="1:6" ht="15" customHeight="1">
      <c r="A602" s="305"/>
      <c r="B602" s="387"/>
      <c r="C602" s="1189"/>
      <c r="D602" s="1191"/>
      <c r="E602" s="1192"/>
      <c r="F602" s="385"/>
    </row>
    <row r="603" spans="1:6" ht="45">
      <c r="A603" s="305" t="s">
        <v>1402</v>
      </c>
      <c r="B603" s="306" t="s">
        <v>1403</v>
      </c>
      <c r="C603" s="1189" t="s">
        <v>1399</v>
      </c>
      <c r="D603" s="1191">
        <v>1</v>
      </c>
      <c r="E603" s="1075"/>
      <c r="F603" s="1075">
        <f>D603*E603</f>
        <v>0</v>
      </c>
    </row>
    <row r="604" spans="1:6" ht="15" customHeight="1">
      <c r="A604" s="305"/>
      <c r="B604" s="306"/>
      <c r="C604" s="1189"/>
      <c r="D604" s="1191"/>
      <c r="E604" s="1192"/>
      <c r="F604" s="385"/>
    </row>
    <row r="605" spans="1:6" ht="60">
      <c r="A605" s="305" t="s">
        <v>1404</v>
      </c>
      <c r="B605" s="306" t="s">
        <v>1405</v>
      </c>
      <c r="C605" s="1189" t="s">
        <v>1399</v>
      </c>
      <c r="D605" s="1191">
        <v>1</v>
      </c>
      <c r="E605" s="1075"/>
      <c r="F605" s="1075">
        <f>D605*E605</f>
        <v>0</v>
      </c>
    </row>
    <row r="606" spans="1:6" ht="15" customHeight="1">
      <c r="A606" s="305"/>
      <c r="B606" s="306"/>
      <c r="C606" s="1189"/>
      <c r="D606" s="1191"/>
      <c r="E606" s="1192"/>
      <c r="F606" s="385"/>
    </row>
    <row r="607" spans="1:6" ht="105">
      <c r="A607" s="305" t="s">
        <v>1406</v>
      </c>
      <c r="B607" s="306" t="s">
        <v>1407</v>
      </c>
      <c r="C607" s="1189" t="s">
        <v>1243</v>
      </c>
      <c r="D607" s="1191">
        <v>2</v>
      </c>
      <c r="E607" s="1075"/>
      <c r="F607" s="1075">
        <f>D607*E607</f>
        <v>0</v>
      </c>
    </row>
    <row r="608" spans="1:6" ht="15" customHeight="1">
      <c r="A608" s="305"/>
      <c r="B608" s="306"/>
      <c r="C608" s="313"/>
      <c r="D608" s="289"/>
      <c r="E608" s="1192"/>
      <c r="F608" s="1192"/>
    </row>
    <row r="609" spans="1:6" ht="75">
      <c r="A609" s="305" t="s">
        <v>1408</v>
      </c>
      <c r="B609" s="306" t="s">
        <v>1409</v>
      </c>
      <c r="C609" s="1189" t="s">
        <v>1243</v>
      </c>
      <c r="D609" s="1191">
        <v>6</v>
      </c>
      <c r="E609" s="1075"/>
      <c r="F609" s="1075">
        <f>D609*E609</f>
        <v>0</v>
      </c>
    </row>
    <row r="610" spans="1:6" ht="15" customHeight="1">
      <c r="A610" s="305"/>
      <c r="B610" s="306"/>
      <c r="C610" s="1189"/>
      <c r="D610" s="1191"/>
      <c r="E610" s="1192"/>
      <c r="F610" s="1192"/>
    </row>
    <row r="611" spans="1:6" ht="30">
      <c r="A611" s="305" t="s">
        <v>1410</v>
      </c>
      <c r="B611" s="306" t="s">
        <v>1377</v>
      </c>
      <c r="C611" s="1189" t="s">
        <v>1243</v>
      </c>
      <c r="D611" s="1191">
        <v>6</v>
      </c>
      <c r="E611" s="1075"/>
      <c r="F611" s="1075">
        <f>D611*E611</f>
        <v>0</v>
      </c>
    </row>
    <row r="612" spans="1:6" ht="15" customHeight="1">
      <c r="A612" s="305"/>
      <c r="B612" s="306"/>
      <c r="C612" s="1189"/>
      <c r="D612" s="1191"/>
      <c r="E612" s="1192"/>
      <c r="F612" s="1192"/>
    </row>
    <row r="613" spans="1:6" ht="15">
      <c r="A613" s="305" t="s">
        <v>1411</v>
      </c>
      <c r="B613" s="306" t="s">
        <v>1378</v>
      </c>
      <c r="C613" s="1189" t="s">
        <v>1380</v>
      </c>
      <c r="D613" s="1191">
        <v>1</v>
      </c>
      <c r="E613" s="1075"/>
      <c r="F613" s="1075">
        <f t="shared" ref="F613:F614" si="19">D613*E613</f>
        <v>0</v>
      </c>
    </row>
    <row r="614" spans="1:6" ht="30">
      <c r="A614" s="305" t="s">
        <v>1412</v>
      </c>
      <c r="B614" s="306" t="s">
        <v>1413</v>
      </c>
      <c r="C614" s="1189" t="s">
        <v>1380</v>
      </c>
      <c r="D614" s="1191">
        <v>3</v>
      </c>
      <c r="E614" s="1075"/>
      <c r="F614" s="1075">
        <f t="shared" si="19"/>
        <v>0</v>
      </c>
    </row>
    <row r="615" spans="1:6" ht="15.75" customHeight="1">
      <c r="A615" s="741"/>
      <c r="B615" s="380" t="s">
        <v>1414</v>
      </c>
      <c r="C615" s="338"/>
      <c r="D615" s="350"/>
      <c r="E615" s="1192"/>
      <c r="F615" s="1192">
        <f>SUM(F575:F614)</f>
        <v>0</v>
      </c>
    </row>
    <row r="616" spans="1:6" ht="15.75" customHeight="1">
      <c r="A616" s="349"/>
      <c r="B616" s="389"/>
      <c r="C616" s="356"/>
      <c r="D616" s="357"/>
      <c r="E616" s="390"/>
      <c r="F616" s="390"/>
    </row>
    <row r="617" spans="1:6" ht="15.75" customHeight="1">
      <c r="A617" s="349"/>
      <c r="B617" s="389"/>
      <c r="C617" s="356"/>
      <c r="D617" s="357"/>
      <c r="E617" s="390"/>
      <c r="F617" s="390"/>
    </row>
    <row r="618" spans="1:6" ht="15.75" customHeight="1">
      <c r="A618" s="290" t="s">
        <v>1415</v>
      </c>
      <c r="B618" s="319" t="s">
        <v>1416</v>
      </c>
      <c r="C618" s="310"/>
      <c r="D618" s="391"/>
      <c r="E618" s="392"/>
      <c r="F618" s="1192"/>
    </row>
    <row r="619" spans="1:6" ht="90" customHeight="1">
      <c r="A619" s="305" t="s">
        <v>1369</v>
      </c>
      <c r="B619" s="306" t="s">
        <v>1417</v>
      </c>
      <c r="C619" s="310"/>
      <c r="D619" s="391"/>
      <c r="E619" s="392"/>
      <c r="F619" s="1192"/>
    </row>
    <row r="620" spans="1:6" ht="15.75" customHeight="1">
      <c r="A620" s="305"/>
      <c r="B620" s="306"/>
      <c r="C620" s="310"/>
      <c r="D620" s="391"/>
      <c r="E620" s="392"/>
      <c r="F620" s="1192"/>
    </row>
    <row r="621" spans="1:6" ht="60">
      <c r="A621" s="305">
        <v>2</v>
      </c>
      <c r="B621" s="306" t="s">
        <v>1418</v>
      </c>
      <c r="C621" s="1189" t="s">
        <v>1243</v>
      </c>
      <c r="D621" s="1191">
        <v>1</v>
      </c>
      <c r="E621" s="1075"/>
      <c r="F621" s="1075">
        <f>D621*E621</f>
        <v>0</v>
      </c>
    </row>
    <row r="622" spans="1:6" ht="15" customHeight="1">
      <c r="A622" s="305"/>
      <c r="B622" s="306"/>
      <c r="C622" s="1189"/>
      <c r="D622" s="1191"/>
      <c r="E622" s="1192"/>
      <c r="F622" s="1192"/>
    </row>
    <row r="623" spans="1:6" ht="75">
      <c r="A623" s="305" t="s">
        <v>1282</v>
      </c>
      <c r="B623" s="306" t="s">
        <v>1419</v>
      </c>
      <c r="C623" s="1189" t="s">
        <v>1243</v>
      </c>
      <c r="D623" s="1191">
        <v>1</v>
      </c>
      <c r="E623" s="1075"/>
      <c r="F623" s="1075">
        <f>D623*E623</f>
        <v>0</v>
      </c>
    </row>
    <row r="624" spans="1:6" ht="15" customHeight="1">
      <c r="A624" s="305"/>
      <c r="B624" s="306"/>
      <c r="C624" s="1189"/>
      <c r="D624" s="1191"/>
      <c r="E624" s="1192"/>
      <c r="F624" s="1192"/>
    </row>
    <row r="625" spans="1:6" ht="30">
      <c r="A625" s="305" t="s">
        <v>1284</v>
      </c>
      <c r="B625" s="306" t="s">
        <v>1375</v>
      </c>
      <c r="C625" s="1189" t="s">
        <v>1243</v>
      </c>
      <c r="D625" s="1191">
        <v>1</v>
      </c>
      <c r="E625" s="1075"/>
      <c r="F625" s="1075">
        <f>D625*E625</f>
        <v>0</v>
      </c>
    </row>
    <row r="626" spans="1:6" ht="15" customHeight="1">
      <c r="A626" s="305"/>
      <c r="B626" s="306"/>
      <c r="C626" s="1189"/>
      <c r="D626" s="289"/>
      <c r="E626" s="1192"/>
      <c r="F626" s="1192"/>
    </row>
    <row r="627" spans="1:6" ht="30">
      <c r="A627" s="305" t="s">
        <v>1286</v>
      </c>
      <c r="B627" s="306" t="s">
        <v>1420</v>
      </c>
      <c r="C627" s="1189" t="s">
        <v>1243</v>
      </c>
      <c r="D627" s="1191">
        <v>1</v>
      </c>
      <c r="E627" s="1075"/>
      <c r="F627" s="1075">
        <f>D627*E627</f>
        <v>0</v>
      </c>
    </row>
    <row r="628" spans="1:6" ht="15" customHeight="1">
      <c r="A628" s="305"/>
      <c r="B628" s="306"/>
      <c r="C628" s="1189"/>
      <c r="D628" s="289"/>
      <c r="E628" s="1192"/>
      <c r="F628" s="1192"/>
    </row>
    <row r="629" spans="1:6" ht="30">
      <c r="A629" s="305" t="s">
        <v>1288</v>
      </c>
      <c r="B629" s="306" t="s">
        <v>1421</v>
      </c>
      <c r="C629" s="1189" t="s">
        <v>1243</v>
      </c>
      <c r="D629" s="1191">
        <v>2</v>
      </c>
      <c r="E629" s="1075"/>
      <c r="F629" s="1075">
        <f>D629*E629</f>
        <v>0</v>
      </c>
    </row>
    <row r="630" spans="1:6" ht="15" customHeight="1">
      <c r="A630" s="305"/>
      <c r="B630" s="306"/>
      <c r="C630" s="1189"/>
      <c r="D630" s="1191"/>
      <c r="E630" s="1192"/>
      <c r="F630" s="385"/>
    </row>
    <row r="631" spans="1:6" ht="30">
      <c r="A631" s="305" t="s">
        <v>1290</v>
      </c>
      <c r="B631" s="306" t="s">
        <v>1422</v>
      </c>
      <c r="C631" s="1189" t="s">
        <v>1380</v>
      </c>
      <c r="D631" s="1191">
        <v>1</v>
      </c>
      <c r="E631" s="1075"/>
      <c r="F631" s="1075">
        <f>D631*E631</f>
        <v>0</v>
      </c>
    </row>
    <row r="632" spans="1:6" ht="15.75" customHeight="1">
      <c r="A632" s="1025"/>
      <c r="B632" s="380" t="s">
        <v>1423</v>
      </c>
      <c r="C632" s="338"/>
      <c r="D632" s="350"/>
      <c r="E632" s="1192"/>
      <c r="F632" s="1192">
        <f>SUM(F619:F631)</f>
        <v>0</v>
      </c>
    </row>
    <row r="633" spans="1:6" ht="15.75" customHeight="1">
      <c r="A633" s="334"/>
      <c r="B633" s="315"/>
      <c r="C633" s="382"/>
      <c r="D633" s="383"/>
      <c r="E633" s="384"/>
      <c r="F633" s="393"/>
    </row>
    <row r="634" spans="1:6" ht="15.75" customHeight="1">
      <c r="A634" s="308" t="s">
        <v>1424</v>
      </c>
      <c r="B634" s="319" t="s">
        <v>1425</v>
      </c>
      <c r="C634" s="1189"/>
      <c r="D634" s="1191"/>
      <c r="E634" s="1192"/>
      <c r="F634" s="1192"/>
    </row>
    <row r="635" spans="1:6" ht="15.75" customHeight="1">
      <c r="A635" s="308"/>
      <c r="B635" s="319"/>
      <c r="C635" s="1189"/>
      <c r="D635" s="1191"/>
      <c r="E635" s="1192"/>
      <c r="F635" s="1192"/>
    </row>
    <row r="636" spans="1:6" ht="120">
      <c r="A636" s="305" t="s">
        <v>1369</v>
      </c>
      <c r="B636" s="306" t="s">
        <v>1426</v>
      </c>
      <c r="C636" s="1189" t="s">
        <v>1243</v>
      </c>
      <c r="D636" s="1191">
        <v>1</v>
      </c>
      <c r="E636" s="1075"/>
      <c r="F636" s="1075">
        <f>D636*E636</f>
        <v>0</v>
      </c>
    </row>
    <row r="637" spans="1:6" ht="15.75" customHeight="1">
      <c r="A637" s="305"/>
      <c r="B637" s="306"/>
      <c r="C637" s="1189"/>
      <c r="D637" s="1191"/>
      <c r="E637" s="1192"/>
      <c r="F637" s="1192"/>
    </row>
    <row r="638" spans="1:6" ht="120">
      <c r="A638" s="305" t="s">
        <v>1371</v>
      </c>
      <c r="B638" s="306" t="s">
        <v>1427</v>
      </c>
      <c r="C638" s="1189" t="s">
        <v>1428</v>
      </c>
      <c r="D638" s="1191">
        <v>1</v>
      </c>
      <c r="E638" s="1075"/>
      <c r="F638" s="1075">
        <f>D638*E638</f>
        <v>0</v>
      </c>
    </row>
    <row r="639" spans="1:6" ht="15" customHeight="1">
      <c r="A639" s="320"/>
      <c r="B639" s="321"/>
      <c r="C639" s="331"/>
      <c r="D639" s="332"/>
      <c r="E639" s="393"/>
      <c r="F639" s="393"/>
    </row>
    <row r="640" spans="1:6" ht="60">
      <c r="A640" s="305" t="s">
        <v>1282</v>
      </c>
      <c r="B640" s="306" t="s">
        <v>1418</v>
      </c>
      <c r="C640" s="1189" t="s">
        <v>1243</v>
      </c>
      <c r="D640" s="1191">
        <v>1</v>
      </c>
      <c r="E640" s="1075"/>
      <c r="F640" s="1075">
        <f>D640*E640</f>
        <v>0</v>
      </c>
    </row>
    <row r="641" spans="1:6" ht="15" customHeight="1">
      <c r="A641" s="305"/>
      <c r="B641" s="306"/>
      <c r="C641" s="1189"/>
      <c r="D641" s="1191"/>
      <c r="E641" s="1192"/>
      <c r="F641" s="1192"/>
    </row>
    <row r="642" spans="1:6" ht="75">
      <c r="A642" s="305" t="s">
        <v>1284</v>
      </c>
      <c r="B642" s="306" t="s">
        <v>1429</v>
      </c>
      <c r="C642" s="1189" t="s">
        <v>1243</v>
      </c>
      <c r="D642" s="1191">
        <v>1</v>
      </c>
      <c r="E642" s="1075"/>
      <c r="F642" s="1075">
        <f>D642*E642</f>
        <v>0</v>
      </c>
    </row>
    <row r="643" spans="1:6" ht="15" customHeight="1">
      <c r="A643" s="305"/>
      <c r="B643" s="306"/>
      <c r="C643" s="1189"/>
      <c r="D643" s="1191"/>
      <c r="E643" s="1192"/>
      <c r="F643" s="1192"/>
    </row>
    <row r="644" spans="1:6" ht="30">
      <c r="A644" s="305" t="s">
        <v>1286</v>
      </c>
      <c r="B644" s="306" t="s">
        <v>1421</v>
      </c>
      <c r="C644" s="1189" t="s">
        <v>1243</v>
      </c>
      <c r="D644" s="1191">
        <v>1</v>
      </c>
      <c r="E644" s="1075"/>
      <c r="F644" s="1075">
        <f>D644*E644</f>
        <v>0</v>
      </c>
    </row>
    <row r="645" spans="1:6" ht="15.75" customHeight="1">
      <c r="A645" s="305"/>
      <c r="B645" s="306"/>
      <c r="C645" s="1189"/>
      <c r="D645" s="1191"/>
      <c r="E645" s="1192"/>
      <c r="F645" s="392"/>
    </row>
    <row r="646" spans="1:6" ht="30">
      <c r="A646" s="305" t="s">
        <v>1288</v>
      </c>
      <c r="B646" s="306" t="s">
        <v>1430</v>
      </c>
      <c r="C646" s="1189" t="s">
        <v>1380</v>
      </c>
      <c r="D646" s="1191">
        <v>1</v>
      </c>
      <c r="E646" s="1075"/>
      <c r="F646" s="1075">
        <f>D646*E646</f>
        <v>0</v>
      </c>
    </row>
    <row r="647" spans="1:6" ht="15.75" customHeight="1">
      <c r="A647" s="694"/>
      <c r="B647" s="380" t="s">
        <v>1431</v>
      </c>
      <c r="C647" s="338"/>
      <c r="D647" s="350"/>
      <c r="E647" s="1192"/>
      <c r="F647" s="312">
        <f>SUM(F636:F646)</f>
        <v>0</v>
      </c>
    </row>
    <row r="648" spans="1:6" ht="15.75" customHeight="1">
      <c r="A648" s="359"/>
      <c r="B648" s="394"/>
      <c r="C648" s="356"/>
      <c r="D648" s="374"/>
      <c r="E648" s="395"/>
      <c r="F648" s="363"/>
    </row>
    <row r="649" spans="1:6" ht="15.75" customHeight="1">
      <c r="A649" s="359"/>
      <c r="B649" s="394"/>
      <c r="C649" s="356"/>
      <c r="D649" s="374"/>
      <c r="E649" s="395"/>
      <c r="F649" s="363"/>
    </row>
    <row r="650" spans="1:6" ht="15.75" customHeight="1">
      <c r="A650" s="359"/>
      <c r="B650" s="366"/>
      <c r="C650" s="396"/>
      <c r="D650" s="397"/>
      <c r="E650" s="398"/>
      <c r="F650" s="395"/>
    </row>
    <row r="651" spans="1:6" ht="15.75" customHeight="1">
      <c r="A651" s="372"/>
      <c r="B651" s="366"/>
      <c r="C651" s="399"/>
      <c r="D651" s="400"/>
      <c r="E651" s="395"/>
      <c r="F651" s="395"/>
    </row>
    <row r="652" spans="1:6" ht="15.75" customHeight="1">
      <c r="A652" s="372"/>
      <c r="B652" s="366"/>
      <c r="C652" s="399"/>
      <c r="D652" s="400"/>
      <c r="E652" s="395"/>
      <c r="F652" s="395"/>
    </row>
    <row r="653" spans="1:6" ht="15.75" customHeight="1">
      <c r="A653" s="308" t="s">
        <v>1432</v>
      </c>
      <c r="B653" s="308" t="s">
        <v>1433</v>
      </c>
      <c r="C653" s="313"/>
      <c r="D653" s="311"/>
      <c r="E653" s="312"/>
      <c r="F653" s="1192"/>
    </row>
    <row r="654" spans="1:6" ht="90" customHeight="1">
      <c r="A654" s="305"/>
      <c r="B654" s="306" t="s">
        <v>1434</v>
      </c>
      <c r="C654" s="1189"/>
      <c r="D654" s="1191"/>
      <c r="E654" s="1192"/>
      <c r="F654" s="1192"/>
    </row>
    <row r="655" spans="1:6" ht="15.75" customHeight="1">
      <c r="A655" s="401"/>
      <c r="B655" s="402"/>
      <c r="C655" s="1389"/>
      <c r="D655" s="1326"/>
      <c r="E655" s="1332"/>
      <c r="F655" s="1332"/>
    </row>
    <row r="656" spans="1:6" ht="120">
      <c r="A656" s="401" t="s">
        <v>1369</v>
      </c>
      <c r="B656" s="403" t="s">
        <v>1435</v>
      </c>
      <c r="C656" s="1389" t="s">
        <v>1380</v>
      </c>
      <c r="D656" s="1326">
        <v>1</v>
      </c>
      <c r="E656" s="1075"/>
      <c r="F656" s="1075">
        <f>D656*E656</f>
        <v>0</v>
      </c>
    </row>
    <row r="657" spans="1:6" ht="15" customHeight="1">
      <c r="A657" s="404"/>
      <c r="B657" s="405"/>
      <c r="C657" s="1327"/>
      <c r="D657" s="1327"/>
      <c r="E657" s="1333"/>
      <c r="F657" s="1333"/>
    </row>
    <row r="658" spans="1:6" ht="135" customHeight="1">
      <c r="A658" s="404"/>
      <c r="B658" s="405" t="s">
        <v>1436</v>
      </c>
      <c r="C658" s="1327"/>
      <c r="D658" s="1327"/>
      <c r="E658" s="1333"/>
      <c r="F658" s="1333"/>
    </row>
    <row r="659" spans="1:6" ht="195" customHeight="1">
      <c r="A659" s="404"/>
      <c r="B659" s="405" t="s">
        <v>1437</v>
      </c>
      <c r="C659" s="1327"/>
      <c r="D659" s="1327"/>
      <c r="E659" s="1333"/>
      <c r="F659" s="1333"/>
    </row>
    <row r="660" spans="1:6" ht="15" customHeight="1">
      <c r="A660" s="404"/>
      <c r="B660" s="405"/>
      <c r="C660" s="1327"/>
      <c r="D660" s="1327"/>
      <c r="E660" s="1333"/>
      <c r="F660" s="1333"/>
    </row>
    <row r="661" spans="1:6" ht="135" customHeight="1">
      <c r="A661" s="404"/>
      <c r="B661" s="405" t="s">
        <v>1438</v>
      </c>
      <c r="C661" s="1327"/>
      <c r="D661" s="1327"/>
      <c r="E661" s="1333"/>
      <c r="F661" s="1333"/>
    </row>
    <row r="662" spans="1:6" ht="45" customHeight="1">
      <c r="A662" s="404"/>
      <c r="B662" s="405" t="s">
        <v>1439</v>
      </c>
      <c r="C662" s="1327"/>
      <c r="D662" s="1327"/>
      <c r="E662" s="1333"/>
      <c r="F662" s="1333"/>
    </row>
    <row r="663" spans="1:6" ht="75" customHeight="1">
      <c r="A663" s="404"/>
      <c r="B663" s="405" t="s">
        <v>1440</v>
      </c>
      <c r="C663" s="1327"/>
      <c r="D663" s="1327"/>
      <c r="E663" s="1333"/>
      <c r="F663" s="1333"/>
    </row>
    <row r="664" spans="1:6" ht="135" customHeight="1">
      <c r="A664" s="406"/>
      <c r="B664" s="407" t="s">
        <v>1441</v>
      </c>
      <c r="C664" s="1328"/>
      <c r="D664" s="1328"/>
      <c r="E664" s="1334"/>
      <c r="F664" s="1334"/>
    </row>
    <row r="665" spans="1:6" ht="15.75" customHeight="1">
      <c r="A665" s="406"/>
      <c r="B665" s="408"/>
      <c r="C665" s="409"/>
      <c r="D665" s="410"/>
      <c r="E665" s="411"/>
      <c r="F665" s="411"/>
    </row>
    <row r="666" spans="1:6" ht="75" customHeight="1">
      <c r="A666" s="305" t="s">
        <v>1371</v>
      </c>
      <c r="B666" s="306" t="s">
        <v>1442</v>
      </c>
      <c r="C666" s="1189"/>
      <c r="D666" s="1191"/>
      <c r="E666" s="1192"/>
      <c r="F666" s="1192"/>
    </row>
    <row r="667" spans="1:6" ht="15.75" customHeight="1">
      <c r="A667" s="305"/>
      <c r="B667" s="306"/>
      <c r="C667" s="1189"/>
      <c r="D667" s="1191"/>
      <c r="E667" s="1192"/>
      <c r="F667" s="1192"/>
    </row>
    <row r="668" spans="1:6" ht="120">
      <c r="A668" s="305"/>
      <c r="B668" s="306" t="s">
        <v>1443</v>
      </c>
      <c r="C668" s="1189" t="s">
        <v>1243</v>
      </c>
      <c r="D668" s="1191">
        <v>1</v>
      </c>
      <c r="E668" s="1075"/>
      <c r="F668" s="1075">
        <f>D668*E668</f>
        <v>0</v>
      </c>
    </row>
    <row r="669" spans="1:6" ht="15.75" customHeight="1">
      <c r="A669" s="305"/>
      <c r="B669" s="306"/>
      <c r="C669" s="1189"/>
      <c r="D669" s="1191"/>
      <c r="E669" s="1192"/>
      <c r="F669" s="1192"/>
    </row>
    <row r="670" spans="1:6" ht="150">
      <c r="A670" s="305"/>
      <c r="B670" s="306" t="s">
        <v>1444</v>
      </c>
      <c r="C670" s="1189" t="s">
        <v>1243</v>
      </c>
      <c r="D670" s="1191">
        <v>1</v>
      </c>
      <c r="E670" s="1075"/>
      <c r="F670" s="1075">
        <f>D670*E670</f>
        <v>0</v>
      </c>
    </row>
    <row r="671" spans="1:6" ht="15.75" customHeight="1">
      <c r="A671" s="305"/>
      <c r="B671" s="306"/>
      <c r="C671" s="1189"/>
      <c r="D671" s="1191"/>
      <c r="E671" s="1192"/>
      <c r="F671" s="1192"/>
    </row>
    <row r="672" spans="1:6" ht="15">
      <c r="A672" s="305"/>
      <c r="B672" s="306" t="s">
        <v>1445</v>
      </c>
      <c r="C672" s="1189" t="s">
        <v>1243</v>
      </c>
      <c r="D672" s="1191">
        <v>1</v>
      </c>
      <c r="E672" s="1075"/>
      <c r="F672" s="1075">
        <f>D672*E672</f>
        <v>0</v>
      </c>
    </row>
    <row r="673" spans="1:6" ht="30" customHeight="1">
      <c r="A673" s="305"/>
      <c r="B673" s="306" t="s">
        <v>1446</v>
      </c>
      <c r="C673" s="1189"/>
      <c r="D673" s="1191"/>
      <c r="E673" s="1192"/>
      <c r="F673" s="1192"/>
    </row>
    <row r="674" spans="1:6" ht="30" customHeight="1">
      <c r="A674" s="305"/>
      <c r="B674" s="306" t="s">
        <v>1447</v>
      </c>
      <c r="C674" s="1189"/>
      <c r="D674" s="1191"/>
      <c r="E674" s="1192"/>
      <c r="F674" s="1192"/>
    </row>
    <row r="675" spans="1:6" ht="30" customHeight="1">
      <c r="A675" s="305"/>
      <c r="B675" s="306" t="s">
        <v>1448</v>
      </c>
      <c r="C675" s="1189"/>
      <c r="D675" s="1191"/>
      <c r="E675" s="1192"/>
      <c r="F675" s="1192"/>
    </row>
    <row r="676" spans="1:6" ht="15.75" customHeight="1">
      <c r="A676" s="305"/>
      <c r="B676" s="306" t="s">
        <v>1449</v>
      </c>
      <c r="C676" s="1189"/>
      <c r="D676" s="1191"/>
      <c r="E676" s="1192"/>
      <c r="F676" s="1192"/>
    </row>
    <row r="677" spans="1:6" ht="15.75" customHeight="1">
      <c r="A677" s="305"/>
      <c r="B677" s="306" t="s">
        <v>1450</v>
      </c>
      <c r="C677" s="1189"/>
      <c r="D677" s="1191"/>
      <c r="E677" s="1192"/>
      <c r="F677" s="1192"/>
    </row>
    <row r="678" spans="1:6" ht="30" customHeight="1">
      <c r="A678" s="305"/>
      <c r="B678" s="306" t="s">
        <v>1451</v>
      </c>
      <c r="C678" s="1189"/>
      <c r="D678" s="1191"/>
      <c r="E678" s="1192"/>
      <c r="F678" s="1192"/>
    </row>
    <row r="679" spans="1:6" ht="15.75" customHeight="1">
      <c r="A679" s="305"/>
      <c r="B679" s="306" t="s">
        <v>1452</v>
      </c>
      <c r="C679" s="1189"/>
      <c r="D679" s="1191"/>
      <c r="E679" s="1192"/>
      <c r="F679" s="1192"/>
    </row>
    <row r="680" spans="1:6" ht="15.75" customHeight="1">
      <c r="A680" s="305"/>
      <c r="B680" s="306" t="s">
        <v>1453</v>
      </c>
      <c r="C680" s="1189"/>
      <c r="D680" s="1191"/>
      <c r="E680" s="1192"/>
      <c r="F680" s="1192"/>
    </row>
    <row r="681" spans="1:6" ht="15.75" customHeight="1">
      <c r="A681" s="305"/>
      <c r="B681" s="306" t="s">
        <v>1454</v>
      </c>
      <c r="C681" s="1189"/>
      <c r="D681" s="1191"/>
      <c r="E681" s="1192"/>
      <c r="F681" s="1192"/>
    </row>
    <row r="682" spans="1:6" ht="15.75" customHeight="1">
      <c r="A682" s="305"/>
      <c r="B682" s="306" t="s">
        <v>1455</v>
      </c>
      <c r="C682" s="1189"/>
      <c r="D682" s="1191"/>
      <c r="E682" s="1192"/>
      <c r="F682" s="1192"/>
    </row>
    <row r="683" spans="1:6" ht="15.75" customHeight="1">
      <c r="A683" s="305"/>
      <c r="B683" s="306" t="s">
        <v>1456</v>
      </c>
      <c r="C683" s="1189"/>
      <c r="D683" s="1191"/>
      <c r="E683" s="1192"/>
      <c r="F683" s="1192"/>
    </row>
    <row r="684" spans="1:6" ht="15.75" customHeight="1">
      <c r="A684" s="305"/>
      <c r="B684" s="306" t="s">
        <v>1457</v>
      </c>
      <c r="C684" s="1189"/>
      <c r="D684" s="1191"/>
      <c r="E684" s="1192"/>
      <c r="F684" s="1192"/>
    </row>
    <row r="685" spans="1:6" ht="30" customHeight="1">
      <c r="A685" s="305"/>
      <c r="B685" s="306" t="s">
        <v>1458</v>
      </c>
      <c r="C685" s="1189"/>
      <c r="D685" s="1191"/>
      <c r="E685" s="1192"/>
      <c r="F685" s="1192"/>
    </row>
    <row r="686" spans="1:6" ht="105">
      <c r="A686" s="305" t="s">
        <v>1282</v>
      </c>
      <c r="B686" s="306" t="s">
        <v>1459</v>
      </c>
      <c r="C686" s="1189" t="s">
        <v>1243</v>
      </c>
      <c r="D686" s="1191">
        <v>2</v>
      </c>
      <c r="E686" s="1075"/>
      <c r="F686" s="1075">
        <f t="shared" ref="F686:F687" si="20">D686*E686</f>
        <v>0</v>
      </c>
    </row>
    <row r="687" spans="1:6" ht="30">
      <c r="A687" s="305" t="s">
        <v>1284</v>
      </c>
      <c r="B687" s="306" t="s">
        <v>1377</v>
      </c>
      <c r="C687" s="1189" t="s">
        <v>1243</v>
      </c>
      <c r="D687" s="1191">
        <v>2</v>
      </c>
      <c r="E687" s="1075"/>
      <c r="F687" s="1075">
        <f t="shared" si="20"/>
        <v>0</v>
      </c>
    </row>
    <row r="688" spans="1:6" ht="15.75" customHeight="1">
      <c r="A688" s="305"/>
      <c r="B688" s="306"/>
      <c r="C688" s="1189"/>
      <c r="D688" s="1191"/>
      <c r="E688" s="1192"/>
      <c r="F688" s="1192"/>
    </row>
    <row r="689" spans="1:6" ht="15">
      <c r="A689" s="305" t="s">
        <v>1286</v>
      </c>
      <c r="B689" s="306" t="s">
        <v>1378</v>
      </c>
      <c r="C689" s="1189" t="s">
        <v>1380</v>
      </c>
      <c r="D689" s="1191">
        <v>1</v>
      </c>
      <c r="E689" s="1075"/>
      <c r="F689" s="1075">
        <f>D689*E689</f>
        <v>0</v>
      </c>
    </row>
    <row r="690" spans="1:6" ht="15" customHeight="1">
      <c r="A690" s="305"/>
      <c r="B690" s="306"/>
      <c r="C690" s="338"/>
      <c r="D690" s="350"/>
      <c r="E690" s="1192"/>
      <c r="F690" s="312"/>
    </row>
    <row r="691" spans="1:6" ht="30">
      <c r="A691" s="305" t="s">
        <v>1288</v>
      </c>
      <c r="B691" s="306" t="s">
        <v>1379</v>
      </c>
      <c r="C691" s="1189" t="s">
        <v>1380</v>
      </c>
      <c r="D691" s="1191">
        <v>1</v>
      </c>
      <c r="E691" s="1075"/>
      <c r="F691" s="1075">
        <f>D691*E691</f>
        <v>0</v>
      </c>
    </row>
    <row r="692" spans="1:6" ht="15" customHeight="1">
      <c r="A692" s="305"/>
      <c r="B692" s="306"/>
      <c r="C692" s="340"/>
      <c r="D692" s="350"/>
      <c r="E692" s="1192"/>
      <c r="F692" s="312"/>
    </row>
    <row r="693" spans="1:6" ht="15.75" customHeight="1">
      <c r="A693" s="305" t="s">
        <v>1290</v>
      </c>
      <c r="B693" s="306" t="s">
        <v>1460</v>
      </c>
      <c r="C693" s="1189"/>
      <c r="D693" s="1191"/>
      <c r="E693" s="1192"/>
      <c r="F693" s="312"/>
    </row>
    <row r="694" spans="1:6" ht="30" customHeight="1">
      <c r="A694" s="694"/>
      <c r="B694" s="306" t="s">
        <v>1461</v>
      </c>
      <c r="C694" s="1189"/>
      <c r="D694" s="1191"/>
      <c r="E694" s="1192"/>
      <c r="F694" s="312">
        <f>SUM(F654:F693)</f>
        <v>0</v>
      </c>
    </row>
    <row r="695" spans="1:6" ht="15" customHeight="1">
      <c r="A695" s="359"/>
      <c r="B695" s="373"/>
      <c r="C695" s="399"/>
      <c r="D695" s="400"/>
      <c r="E695" s="395"/>
      <c r="F695" s="363"/>
    </row>
    <row r="696" spans="1:6" ht="15" customHeight="1">
      <c r="A696" s="359"/>
      <c r="B696" s="368"/>
      <c r="C696" s="361"/>
      <c r="D696" s="362"/>
      <c r="E696" s="363"/>
      <c r="F696" s="395"/>
    </row>
    <row r="697" spans="1:6" ht="14.25" customHeight="1">
      <c r="A697" s="368"/>
      <c r="B697" s="368"/>
      <c r="C697" s="361"/>
      <c r="D697" s="369"/>
      <c r="E697" s="370"/>
      <c r="F697" s="412"/>
    </row>
    <row r="698" spans="1:6" ht="14.25" customHeight="1">
      <c r="A698" s="368"/>
      <c r="B698" s="368"/>
      <c r="C698" s="361"/>
      <c r="D698" s="369"/>
      <c r="E698" s="370"/>
      <c r="F698" s="412"/>
    </row>
    <row r="699" spans="1:6" ht="31.5" customHeight="1">
      <c r="A699" s="413" t="s">
        <v>1462</v>
      </c>
      <c r="B699" s="414" t="s">
        <v>1463</v>
      </c>
      <c r="C699" s="327"/>
      <c r="D699" s="415"/>
      <c r="E699" s="416"/>
      <c r="F699" s="417"/>
    </row>
    <row r="700" spans="1:6" ht="15.75" customHeight="1">
      <c r="A700" s="413"/>
      <c r="B700" s="326"/>
      <c r="C700" s="418"/>
      <c r="D700" s="419"/>
      <c r="E700" s="420"/>
      <c r="F700" s="329"/>
    </row>
    <row r="701" spans="1:6" ht="90" customHeight="1">
      <c r="A701" s="325" t="s">
        <v>1369</v>
      </c>
      <c r="B701" s="326" t="s">
        <v>1464</v>
      </c>
      <c r="C701" s="418"/>
      <c r="D701" s="419"/>
      <c r="E701" s="420"/>
      <c r="F701" s="329"/>
    </row>
    <row r="702" spans="1:6" ht="30">
      <c r="A702" s="325"/>
      <c r="B702" s="326" t="s">
        <v>1465</v>
      </c>
      <c r="C702" s="418" t="s">
        <v>1243</v>
      </c>
      <c r="D702" s="419">
        <v>1</v>
      </c>
      <c r="E702" s="1075"/>
      <c r="F702" s="1075">
        <f>D702*E702</f>
        <v>0</v>
      </c>
    </row>
    <row r="703" spans="1:6" ht="30" customHeight="1">
      <c r="A703" s="325"/>
      <c r="B703" s="326" t="s">
        <v>1466</v>
      </c>
      <c r="C703" s="418"/>
      <c r="D703" s="419"/>
      <c r="E703" s="420"/>
      <c r="F703" s="329"/>
    </row>
    <row r="704" spans="1:6" ht="30" customHeight="1">
      <c r="A704" s="325"/>
      <c r="B704" s="326" t="s">
        <v>1467</v>
      </c>
      <c r="C704" s="418"/>
      <c r="D704" s="419"/>
      <c r="E704" s="420"/>
      <c r="F704" s="329"/>
    </row>
    <row r="705" spans="1:6" ht="30" customHeight="1">
      <c r="A705" s="325"/>
      <c r="B705" s="326" t="s">
        <v>1468</v>
      </c>
      <c r="C705" s="418"/>
      <c r="D705" s="419"/>
      <c r="E705" s="420"/>
      <c r="F705" s="420"/>
    </row>
    <row r="706" spans="1:6" ht="15" customHeight="1">
      <c r="A706" s="325"/>
      <c r="B706" s="326" t="s">
        <v>1469</v>
      </c>
      <c r="C706" s="418"/>
      <c r="D706" s="419"/>
      <c r="E706" s="420"/>
      <c r="F706" s="420"/>
    </row>
    <row r="707" spans="1:6" ht="15" customHeight="1">
      <c r="A707" s="325"/>
      <c r="B707" s="326"/>
      <c r="C707" s="418"/>
      <c r="D707" s="419"/>
      <c r="E707" s="420"/>
      <c r="F707" s="420"/>
    </row>
    <row r="708" spans="1:6" ht="60">
      <c r="A708" s="325" t="s">
        <v>1371</v>
      </c>
      <c r="B708" s="326" t="s">
        <v>1470</v>
      </c>
      <c r="C708" s="418" t="s">
        <v>74</v>
      </c>
      <c r="D708" s="419">
        <v>4</v>
      </c>
      <c r="E708" s="1075"/>
      <c r="F708" s="1075">
        <f>D708*E708</f>
        <v>0</v>
      </c>
    </row>
    <row r="709" spans="1:6" ht="15" customHeight="1">
      <c r="A709" s="325"/>
      <c r="B709" s="326"/>
      <c r="C709" s="418"/>
      <c r="D709" s="419"/>
      <c r="E709" s="420"/>
      <c r="F709" s="420"/>
    </row>
    <row r="710" spans="1:6" ht="60">
      <c r="A710" s="325" t="s">
        <v>1282</v>
      </c>
      <c r="B710" s="326" t="s">
        <v>1471</v>
      </c>
      <c r="C710" s="418" t="s">
        <v>74</v>
      </c>
      <c r="D710" s="419">
        <v>4</v>
      </c>
      <c r="E710" s="1075"/>
      <c r="F710" s="1075">
        <f>D710*E710</f>
        <v>0</v>
      </c>
    </row>
    <row r="711" spans="1:6" ht="15" customHeight="1">
      <c r="A711" s="325"/>
      <c r="B711" s="326"/>
      <c r="C711" s="418"/>
      <c r="D711" s="419"/>
      <c r="E711" s="420"/>
      <c r="F711" s="420"/>
    </row>
    <row r="712" spans="1:6" ht="60">
      <c r="A712" s="325" t="s">
        <v>1284</v>
      </c>
      <c r="B712" s="326" t="s">
        <v>1472</v>
      </c>
      <c r="C712" s="418" t="s">
        <v>74</v>
      </c>
      <c r="D712" s="419">
        <v>10</v>
      </c>
      <c r="E712" s="1075"/>
      <c r="F712" s="1075">
        <f>D712*E712</f>
        <v>0</v>
      </c>
    </row>
    <row r="713" spans="1:6" ht="15" customHeight="1">
      <c r="A713" s="325"/>
      <c r="B713" s="326"/>
      <c r="C713" s="418"/>
      <c r="D713" s="419"/>
      <c r="E713" s="420"/>
      <c r="F713" s="420"/>
    </row>
    <row r="714" spans="1:6" ht="15">
      <c r="A714" s="325" t="s">
        <v>1286</v>
      </c>
      <c r="B714" s="326" t="s">
        <v>1378</v>
      </c>
      <c r="C714" s="418" t="s">
        <v>1380</v>
      </c>
      <c r="D714" s="419">
        <v>1</v>
      </c>
      <c r="E714" s="1075"/>
      <c r="F714" s="1075">
        <f>D714*E714</f>
        <v>0</v>
      </c>
    </row>
    <row r="715" spans="1:6" ht="15.75" customHeight="1">
      <c r="A715" s="325"/>
      <c r="B715" s="326"/>
      <c r="C715" s="418"/>
      <c r="D715" s="419"/>
      <c r="E715" s="420"/>
      <c r="F715" s="421"/>
    </row>
    <row r="716" spans="1:6" ht="30">
      <c r="A716" s="325" t="s">
        <v>1288</v>
      </c>
      <c r="B716" s="326" t="s">
        <v>1473</v>
      </c>
      <c r="C716" s="418" t="s">
        <v>1380</v>
      </c>
      <c r="D716" s="419">
        <v>1</v>
      </c>
      <c r="E716" s="1075"/>
      <c r="F716" s="1075">
        <f>D716*E716</f>
        <v>0</v>
      </c>
    </row>
    <row r="717" spans="1:6" ht="15" customHeight="1">
      <c r="A717" s="422"/>
      <c r="B717" s="423"/>
      <c r="C717" s="424"/>
      <c r="D717" s="425"/>
      <c r="E717" s="426"/>
      <c r="F717" s="426"/>
    </row>
    <row r="718" spans="1:6" ht="15.75" customHeight="1">
      <c r="A718" s="413" t="s">
        <v>1474</v>
      </c>
      <c r="B718" s="414" t="s">
        <v>1475</v>
      </c>
      <c r="C718" s="418"/>
      <c r="D718" s="419"/>
      <c r="E718" s="420"/>
      <c r="F718" s="420"/>
    </row>
    <row r="719" spans="1:6" ht="15.75" customHeight="1">
      <c r="A719" s="413"/>
      <c r="B719" s="414"/>
      <c r="C719" s="418"/>
      <c r="D719" s="419"/>
      <c r="E719" s="420"/>
      <c r="F719" s="420"/>
    </row>
    <row r="720" spans="1:6" ht="90" customHeight="1">
      <c r="A720" s="413" t="s">
        <v>1369</v>
      </c>
      <c r="B720" s="326" t="s">
        <v>1476</v>
      </c>
      <c r="C720" s="427"/>
      <c r="D720" s="428"/>
      <c r="E720" s="421"/>
      <c r="F720" s="420"/>
    </row>
    <row r="721" spans="1:6" ht="15.75" customHeight="1">
      <c r="A721" s="413"/>
      <c r="B721" s="326"/>
      <c r="C721" s="427"/>
      <c r="D721" s="428"/>
      <c r="E721" s="421"/>
      <c r="F721" s="420"/>
    </row>
    <row r="722" spans="1:6" ht="90">
      <c r="A722" s="325" t="s">
        <v>1371</v>
      </c>
      <c r="B722" s="326" t="s">
        <v>1477</v>
      </c>
      <c r="C722" s="418" t="s">
        <v>1352</v>
      </c>
      <c r="D722" s="419">
        <v>35</v>
      </c>
      <c r="E722" s="1075"/>
      <c r="F722" s="1075">
        <f>D722*E722</f>
        <v>0</v>
      </c>
    </row>
    <row r="723" spans="1:6" ht="15.75" customHeight="1">
      <c r="A723" s="325"/>
      <c r="B723" s="326"/>
      <c r="C723" s="418"/>
      <c r="D723" s="419"/>
      <c r="E723" s="420"/>
      <c r="F723" s="420"/>
    </row>
    <row r="724" spans="1:6" ht="90">
      <c r="A724" s="325" t="s">
        <v>1282</v>
      </c>
      <c r="B724" s="326" t="s">
        <v>1478</v>
      </c>
      <c r="C724" s="418" t="s">
        <v>1352</v>
      </c>
      <c r="D724" s="419">
        <v>35</v>
      </c>
      <c r="E724" s="1075"/>
      <c r="F724" s="1075">
        <f>D724*E724</f>
        <v>0</v>
      </c>
    </row>
    <row r="725" spans="1:6" ht="15.75" customHeight="1">
      <c r="A725" s="325"/>
      <c r="B725" s="326"/>
      <c r="C725" s="418"/>
      <c r="D725" s="419"/>
      <c r="E725" s="420"/>
      <c r="F725" s="420"/>
    </row>
    <row r="726" spans="1:6" ht="90">
      <c r="A726" s="325" t="s">
        <v>1284</v>
      </c>
      <c r="B726" s="326" t="s">
        <v>1479</v>
      </c>
      <c r="C726" s="418" t="s">
        <v>1352</v>
      </c>
      <c r="D726" s="419">
        <v>35</v>
      </c>
      <c r="E726" s="1075"/>
      <c r="F726" s="1075">
        <f>D726*E726</f>
        <v>0</v>
      </c>
    </row>
    <row r="727" spans="1:6" ht="15.75" customHeight="1">
      <c r="A727" s="325"/>
      <c r="B727" s="326"/>
      <c r="C727" s="418"/>
      <c r="D727" s="419"/>
      <c r="E727" s="420"/>
      <c r="F727" s="420"/>
    </row>
    <row r="728" spans="1:6" ht="90">
      <c r="A728" s="325" t="s">
        <v>1286</v>
      </c>
      <c r="B728" s="326" t="s">
        <v>1480</v>
      </c>
      <c r="C728" s="418" t="s">
        <v>1352</v>
      </c>
      <c r="D728" s="419">
        <v>35</v>
      </c>
      <c r="E728" s="1075"/>
      <c r="F728" s="1075">
        <f>D728*E728</f>
        <v>0</v>
      </c>
    </row>
    <row r="729" spans="1:6" ht="15.75" customHeight="1">
      <c r="A729" s="325"/>
      <c r="B729" s="326"/>
      <c r="C729" s="418"/>
      <c r="D729" s="419"/>
      <c r="E729" s="420"/>
      <c r="F729" s="420"/>
    </row>
    <row r="730" spans="1:6" ht="90">
      <c r="A730" s="325" t="s">
        <v>1288</v>
      </c>
      <c r="B730" s="326" t="s">
        <v>1481</v>
      </c>
      <c r="C730" s="418" t="s">
        <v>1352</v>
      </c>
      <c r="D730" s="419">
        <v>35</v>
      </c>
      <c r="E730" s="1075"/>
      <c r="F730" s="1075">
        <f>D730*E730</f>
        <v>0</v>
      </c>
    </row>
    <row r="731" spans="1:6" ht="15.75" customHeight="1">
      <c r="A731" s="325"/>
      <c r="B731" s="326"/>
      <c r="C731" s="418"/>
      <c r="D731" s="419"/>
      <c r="E731" s="420"/>
      <c r="F731" s="420"/>
    </row>
    <row r="732" spans="1:6" ht="90">
      <c r="A732" s="325" t="s">
        <v>1290</v>
      </c>
      <c r="B732" s="326" t="s">
        <v>1482</v>
      </c>
      <c r="C732" s="418" t="s">
        <v>1352</v>
      </c>
      <c r="D732" s="419">
        <v>10</v>
      </c>
      <c r="E732" s="1075"/>
      <c r="F732" s="1075">
        <f t="shared" ref="F732:F733" si="21">D732*E732</f>
        <v>0</v>
      </c>
    </row>
    <row r="733" spans="1:6" ht="63">
      <c r="A733" s="325" t="s">
        <v>1293</v>
      </c>
      <c r="B733" s="326" t="s">
        <v>1483</v>
      </c>
      <c r="C733" s="418" t="s">
        <v>1352</v>
      </c>
      <c r="D733" s="419">
        <v>25</v>
      </c>
      <c r="E733" s="1075"/>
      <c r="F733" s="1075">
        <f t="shared" si="21"/>
        <v>0</v>
      </c>
    </row>
    <row r="734" spans="1:6" ht="15.75" customHeight="1">
      <c r="A734" s="325"/>
      <c r="B734" s="326"/>
      <c r="C734" s="418"/>
      <c r="D734" s="419"/>
      <c r="E734" s="420"/>
      <c r="F734" s="420"/>
    </row>
    <row r="735" spans="1:6" ht="15">
      <c r="A735" s="325" t="s">
        <v>1327</v>
      </c>
      <c r="B735" s="326" t="s">
        <v>1378</v>
      </c>
      <c r="C735" s="418" t="s">
        <v>1352</v>
      </c>
      <c r="D735" s="419">
        <v>15</v>
      </c>
      <c r="E735" s="1075"/>
      <c r="F735" s="1075">
        <f>D735*E735</f>
        <v>0</v>
      </c>
    </row>
    <row r="736" spans="1:6" ht="15" customHeight="1">
      <c r="A736" s="721"/>
      <c r="B736" s="423" t="s">
        <v>1696</v>
      </c>
      <c r="C736" s="430"/>
      <c r="D736" s="431"/>
      <c r="E736" s="426"/>
      <c r="F736" s="432">
        <f>SUM(F701:F735)</f>
        <v>0</v>
      </c>
    </row>
    <row r="737" spans="1:6" ht="15" customHeight="1">
      <c r="A737" s="429"/>
      <c r="B737" s="423"/>
      <c r="C737" s="430"/>
      <c r="D737" s="431"/>
      <c r="E737" s="426"/>
      <c r="F737" s="432"/>
    </row>
    <row r="738" spans="1:6" ht="15.75" customHeight="1">
      <c r="A738" s="325" t="s">
        <v>1484</v>
      </c>
      <c r="B738" s="414" t="s">
        <v>1485</v>
      </c>
      <c r="C738" s="418"/>
      <c r="D738" s="419"/>
      <c r="E738" s="420"/>
      <c r="F738" s="329"/>
    </row>
    <row r="739" spans="1:6" ht="30">
      <c r="A739" s="433" t="s">
        <v>1369</v>
      </c>
      <c r="B739" s="434" t="s">
        <v>1486</v>
      </c>
      <c r="C739" s="1383" t="s">
        <v>1380</v>
      </c>
      <c r="D739" s="1165">
        <v>1</v>
      </c>
      <c r="E739" s="1075"/>
      <c r="F739" s="1075">
        <f>D739*E739</f>
        <v>0</v>
      </c>
    </row>
    <row r="740" spans="1:6" ht="45" customHeight="1">
      <c r="A740" s="433"/>
      <c r="B740" s="435" t="s">
        <v>1487</v>
      </c>
      <c r="C740" s="1384"/>
      <c r="D740" s="1166"/>
      <c r="E740" s="420"/>
      <c r="F740" s="329"/>
    </row>
    <row r="741" spans="1:6" ht="15" customHeight="1">
      <c r="A741" s="433"/>
      <c r="B741" s="435" t="s">
        <v>1488</v>
      </c>
      <c r="C741" s="1384"/>
      <c r="D741" s="1166"/>
      <c r="E741" s="420"/>
      <c r="F741" s="329"/>
    </row>
    <row r="742" spans="1:6" ht="30" customHeight="1">
      <c r="A742" s="433"/>
      <c r="B742" s="435" t="s">
        <v>1489</v>
      </c>
      <c r="C742" s="1384"/>
      <c r="D742" s="1166"/>
      <c r="E742" s="420"/>
      <c r="F742" s="329"/>
    </row>
    <row r="743" spans="1:6" ht="30" customHeight="1">
      <c r="A743" s="433"/>
      <c r="B743" s="435" t="s">
        <v>1490</v>
      </c>
      <c r="C743" s="1384"/>
      <c r="D743" s="1166"/>
      <c r="E743" s="420"/>
      <c r="F743" s="329"/>
    </row>
    <row r="744" spans="1:6" ht="15" customHeight="1">
      <c r="A744" s="433"/>
      <c r="B744" s="435" t="s">
        <v>1491</v>
      </c>
      <c r="C744" s="1384"/>
      <c r="D744" s="1166"/>
      <c r="E744" s="420"/>
      <c r="F744" s="329"/>
    </row>
    <row r="745" spans="1:6" ht="45" customHeight="1">
      <c r="A745" s="433"/>
      <c r="B745" s="435" t="s">
        <v>1492</v>
      </c>
      <c r="C745" s="1384"/>
      <c r="D745" s="1166"/>
      <c r="E745" s="420"/>
      <c r="F745" s="420"/>
    </row>
    <row r="746" spans="1:6" ht="45" customHeight="1">
      <c r="A746" s="433"/>
      <c r="B746" s="436" t="s">
        <v>1493</v>
      </c>
      <c r="C746" s="1385"/>
      <c r="D746" s="1167"/>
      <c r="E746" s="312"/>
      <c r="F746" s="318"/>
    </row>
    <row r="747" spans="1:6" ht="15.75" customHeight="1">
      <c r="A747" s="325"/>
      <c r="B747" s="437" t="s">
        <v>1494</v>
      </c>
      <c r="C747" s="418"/>
      <c r="D747" s="419"/>
      <c r="E747" s="420"/>
      <c r="F747" s="329">
        <f>F746</f>
        <v>0</v>
      </c>
    </row>
    <row r="748" spans="1:6" ht="15.75" customHeight="1">
      <c r="A748" s="438"/>
      <c r="B748" s="371" t="s">
        <v>1495</v>
      </c>
      <c r="C748" s="439"/>
      <c r="D748" s="440"/>
      <c r="E748" s="441"/>
      <c r="F748" s="442">
        <f>F747+F736+F694+F647+F632+F615+F565</f>
        <v>0</v>
      </c>
    </row>
    <row r="749" spans="1:6" ht="15.75" customHeight="1">
      <c r="A749" s="429"/>
      <c r="B749" s="443"/>
      <c r="C749" s="444"/>
      <c r="D749" s="445"/>
      <c r="E749" s="446"/>
      <c r="F749" s="432"/>
    </row>
    <row r="750" spans="1:6" ht="15.75" customHeight="1">
      <c r="A750" s="429"/>
      <c r="B750" s="443"/>
      <c r="C750" s="444"/>
      <c r="D750" s="445"/>
      <c r="E750" s="446"/>
      <c r="F750" s="432"/>
    </row>
    <row r="751" spans="1:6" ht="15.75" customHeight="1">
      <c r="A751" s="429"/>
      <c r="B751" s="443"/>
      <c r="C751" s="444"/>
      <c r="D751" s="445"/>
      <c r="E751" s="446"/>
      <c r="F751" s="432"/>
    </row>
    <row r="752" spans="1:6" ht="15.75" customHeight="1">
      <c r="A752" s="308" t="s">
        <v>1366</v>
      </c>
      <c r="B752" s="414" t="s">
        <v>1496</v>
      </c>
      <c r="C752" s="447"/>
      <c r="D752" s="448"/>
      <c r="E752" s="442"/>
      <c r="F752" s="442"/>
    </row>
    <row r="753" spans="1:6" ht="15.75" customHeight="1">
      <c r="A753" s="449"/>
      <c r="B753" s="315"/>
      <c r="C753" s="450"/>
      <c r="D753" s="451"/>
      <c r="E753" s="334"/>
      <c r="F753" s="318"/>
    </row>
    <row r="754" spans="1:6" ht="63.75" customHeight="1">
      <c r="A754" s="320"/>
      <c r="B754" s="452" t="s">
        <v>1497</v>
      </c>
      <c r="C754" s="340"/>
      <c r="D754" s="341"/>
      <c r="E754" s="318"/>
      <c r="F754" s="318"/>
    </row>
    <row r="755" spans="1:6" ht="42.75" customHeight="1">
      <c r="A755" s="320"/>
      <c r="B755" s="453" t="s">
        <v>1498</v>
      </c>
      <c r="C755" s="447"/>
      <c r="D755" s="448"/>
      <c r="E755" s="442"/>
      <c r="F755" s="318"/>
    </row>
    <row r="756" spans="1:6" ht="15">
      <c r="A756" s="320"/>
      <c r="B756" s="454" t="s">
        <v>1499</v>
      </c>
      <c r="C756" s="327" t="s">
        <v>1428</v>
      </c>
      <c r="D756" s="327">
        <v>150</v>
      </c>
      <c r="E756" s="1075"/>
      <c r="F756" s="1075">
        <f>D756*E756</f>
        <v>0</v>
      </c>
    </row>
    <row r="757" spans="1:6" ht="15" customHeight="1">
      <c r="A757" s="320"/>
      <c r="B757" s="455"/>
      <c r="C757" s="447"/>
      <c r="D757" s="341"/>
      <c r="E757" s="442"/>
      <c r="F757" s="318"/>
    </row>
    <row r="758" spans="1:6" ht="15.75" customHeight="1">
      <c r="A758" s="325"/>
      <c r="B758" s="413" t="s">
        <v>1500</v>
      </c>
      <c r="C758" s="327"/>
      <c r="D758" s="327"/>
      <c r="E758" s="329"/>
      <c r="F758" s="329"/>
    </row>
    <row r="759" spans="1:6" ht="15" customHeight="1">
      <c r="A759" s="325"/>
      <c r="B759" s="456"/>
      <c r="C759" s="457"/>
      <c r="D759" s="457"/>
      <c r="E759" s="458"/>
      <c r="F759" s="459"/>
    </row>
    <row r="760" spans="1:6" ht="15" customHeight="1">
      <c r="A760" s="460"/>
      <c r="B760" s="461" t="s">
        <v>1501</v>
      </c>
      <c r="C760" s="462"/>
      <c r="D760" s="463"/>
      <c r="E760" s="464"/>
      <c r="F760" s="465"/>
    </row>
    <row r="761" spans="1:6" ht="15">
      <c r="A761" s="460"/>
      <c r="B761" s="466" t="s">
        <v>1502</v>
      </c>
      <c r="C761" s="467" t="s">
        <v>1428</v>
      </c>
      <c r="D761" s="468">
        <v>6</v>
      </c>
      <c r="E761" s="1075"/>
      <c r="F761" s="1075">
        <f>D761*E761</f>
        <v>0</v>
      </c>
    </row>
    <row r="762" spans="1:6" ht="15" customHeight="1">
      <c r="A762" s="460"/>
      <c r="B762" s="461" t="s">
        <v>1503</v>
      </c>
      <c r="C762" s="469"/>
      <c r="D762" s="469"/>
      <c r="E762" s="464"/>
      <c r="F762" s="465"/>
    </row>
    <row r="763" spans="1:6" ht="15">
      <c r="A763" s="460"/>
      <c r="B763" s="466" t="s">
        <v>1504</v>
      </c>
      <c r="C763" s="467" t="s">
        <v>1428</v>
      </c>
      <c r="D763" s="468">
        <v>16</v>
      </c>
      <c r="E763" s="1075"/>
      <c r="F763" s="1075">
        <f>D763*E763</f>
        <v>0</v>
      </c>
    </row>
    <row r="764" spans="1:6" ht="15" customHeight="1">
      <c r="A764" s="325"/>
      <c r="B764" s="470"/>
      <c r="C764" s="348"/>
      <c r="D764" s="471"/>
      <c r="E764" s="465"/>
      <c r="F764" s="465"/>
    </row>
    <row r="765" spans="1:6" ht="15.75" customHeight="1">
      <c r="A765" s="325"/>
      <c r="B765" s="413" t="s">
        <v>1505</v>
      </c>
      <c r="C765" s="327"/>
      <c r="D765" s="415"/>
      <c r="E765" s="465"/>
      <c r="F765" s="465"/>
    </row>
    <row r="766" spans="1:6" ht="15" customHeight="1">
      <c r="A766" s="325"/>
      <c r="B766" s="461"/>
      <c r="C766" s="472"/>
      <c r="D766" s="473"/>
      <c r="E766" s="465"/>
      <c r="F766" s="465"/>
    </row>
    <row r="767" spans="1:6" ht="15" customHeight="1">
      <c r="A767" s="460"/>
      <c r="B767" s="474" t="s">
        <v>1506</v>
      </c>
      <c r="C767" s="472"/>
      <c r="D767" s="473"/>
      <c r="E767" s="464"/>
      <c r="F767" s="465"/>
    </row>
    <row r="768" spans="1:6" ht="15">
      <c r="A768" s="460"/>
      <c r="B768" s="475" t="s">
        <v>1507</v>
      </c>
      <c r="C768" s="462" t="s">
        <v>1428</v>
      </c>
      <c r="D768" s="463">
        <v>6</v>
      </c>
      <c r="E768" s="1075"/>
      <c r="F768" s="1075">
        <f>D768*E768</f>
        <v>0</v>
      </c>
    </row>
    <row r="769" spans="1:6" ht="15" customHeight="1">
      <c r="A769" s="325"/>
      <c r="B769" s="476"/>
      <c r="C769" s="467"/>
      <c r="D769" s="468"/>
      <c r="E769" s="477"/>
      <c r="F769" s="465"/>
    </row>
    <row r="770" spans="1:6" ht="15" customHeight="1">
      <c r="A770" s="460"/>
      <c r="B770" s="474" t="s">
        <v>1508</v>
      </c>
      <c r="C770" s="472"/>
      <c r="D770" s="473"/>
      <c r="E770" s="464"/>
      <c r="F770" s="465"/>
    </row>
    <row r="771" spans="1:6" ht="15">
      <c r="A771" s="460"/>
      <c r="B771" s="475" t="s">
        <v>1509</v>
      </c>
      <c r="C771" s="467" t="s">
        <v>1428</v>
      </c>
      <c r="D771" s="468">
        <v>6</v>
      </c>
      <c r="E771" s="1075"/>
      <c r="F771" s="1075">
        <f>D771*E771</f>
        <v>0</v>
      </c>
    </row>
    <row r="772" spans="1:6" ht="15" customHeight="1">
      <c r="A772" s="325"/>
      <c r="B772" s="470"/>
      <c r="C772" s="467"/>
      <c r="D772" s="468"/>
      <c r="E772" s="478"/>
      <c r="F772" s="465"/>
    </row>
    <row r="773" spans="1:6" ht="15" customHeight="1">
      <c r="A773" s="325"/>
      <c r="B773" s="454" t="s">
        <v>1510</v>
      </c>
      <c r="C773" s="327"/>
      <c r="D773" s="415"/>
      <c r="E773" s="465"/>
      <c r="F773" s="465"/>
    </row>
    <row r="774" spans="1:6" ht="15">
      <c r="A774" s="325"/>
      <c r="B774" s="454" t="s">
        <v>1511</v>
      </c>
      <c r="C774" s="327" t="s">
        <v>1428</v>
      </c>
      <c r="D774" s="415">
        <v>6</v>
      </c>
      <c r="E774" s="1075"/>
      <c r="F774" s="1075">
        <f>D774*E774</f>
        <v>0</v>
      </c>
    </row>
    <row r="775" spans="1:6" ht="15" customHeight="1">
      <c r="A775" s="325"/>
      <c r="B775" s="453"/>
      <c r="C775" s="327"/>
      <c r="D775" s="415"/>
      <c r="E775" s="478"/>
      <c r="F775" s="465"/>
    </row>
    <row r="776" spans="1:6" ht="15" customHeight="1">
      <c r="A776" s="325"/>
      <c r="B776" s="454" t="s">
        <v>1512</v>
      </c>
      <c r="C776" s="327"/>
      <c r="D776" s="415"/>
      <c r="E776" s="465"/>
      <c r="F776" s="465"/>
    </row>
    <row r="777" spans="1:6" ht="15">
      <c r="A777" s="325"/>
      <c r="B777" s="454" t="s">
        <v>1513</v>
      </c>
      <c r="C777" s="327" t="s">
        <v>1428</v>
      </c>
      <c r="D777" s="415">
        <v>10</v>
      </c>
      <c r="E777" s="1075"/>
      <c r="F777" s="1075">
        <f>D777*E777</f>
        <v>0</v>
      </c>
    </row>
    <row r="778" spans="1:6" ht="15" customHeight="1">
      <c r="A778" s="325"/>
      <c r="B778" s="479"/>
      <c r="C778" s="472"/>
      <c r="D778" s="473"/>
      <c r="E778" s="478"/>
      <c r="F778" s="465"/>
    </row>
    <row r="779" spans="1:6" ht="15" customHeight="1">
      <c r="A779" s="460"/>
      <c r="B779" s="461" t="s">
        <v>1514</v>
      </c>
      <c r="C779" s="480"/>
      <c r="D779" s="473"/>
      <c r="E779" s="464"/>
      <c r="F779" s="465"/>
    </row>
    <row r="780" spans="1:6" ht="15">
      <c r="A780" s="460"/>
      <c r="B780" s="466" t="s">
        <v>1515</v>
      </c>
      <c r="C780" s="481" t="s">
        <v>1428</v>
      </c>
      <c r="D780" s="468">
        <v>6</v>
      </c>
      <c r="E780" s="1075"/>
      <c r="F780" s="1075">
        <f>D780*E780</f>
        <v>0</v>
      </c>
    </row>
    <row r="781" spans="1:6" ht="15" customHeight="1">
      <c r="A781" s="325"/>
      <c r="B781" s="482"/>
      <c r="C781" s="462"/>
      <c r="D781" s="463"/>
      <c r="E781" s="478"/>
      <c r="F781" s="465"/>
    </row>
    <row r="782" spans="1:6" ht="15" customHeight="1">
      <c r="A782" s="460"/>
      <c r="B782" s="474" t="s">
        <v>1516</v>
      </c>
      <c r="C782" s="483"/>
      <c r="D782" s="473"/>
      <c r="E782" s="464"/>
      <c r="F782" s="465"/>
    </row>
    <row r="783" spans="1:6" ht="15">
      <c r="A783" s="460"/>
      <c r="B783" s="475" t="s">
        <v>1517</v>
      </c>
      <c r="C783" s="484" t="s">
        <v>1428</v>
      </c>
      <c r="D783" s="468">
        <v>10</v>
      </c>
      <c r="E783" s="1075"/>
      <c r="F783" s="1075">
        <f>D783*E783</f>
        <v>0</v>
      </c>
    </row>
    <row r="784" spans="1:6" ht="15" customHeight="1">
      <c r="A784" s="325"/>
      <c r="B784" s="485"/>
      <c r="C784" s="462"/>
      <c r="D784" s="463"/>
      <c r="E784" s="478"/>
      <c r="F784" s="465"/>
    </row>
    <row r="785" spans="1:6" ht="28.5" customHeight="1">
      <c r="A785" s="460"/>
      <c r="B785" s="479" t="s">
        <v>1518</v>
      </c>
      <c r="C785" s="483"/>
      <c r="D785" s="473"/>
      <c r="E785" s="464"/>
      <c r="F785" s="465"/>
    </row>
    <row r="786" spans="1:6" ht="15">
      <c r="A786" s="460"/>
      <c r="B786" s="466" t="s">
        <v>1519</v>
      </c>
      <c r="C786" s="484" t="s">
        <v>1428</v>
      </c>
      <c r="D786" s="468">
        <v>12</v>
      </c>
      <c r="E786" s="1075"/>
      <c r="F786" s="1075">
        <f>D786*E786</f>
        <v>0</v>
      </c>
    </row>
    <row r="787" spans="1:6" ht="15" customHeight="1">
      <c r="A787" s="325"/>
      <c r="B787" s="485"/>
      <c r="C787" s="462"/>
      <c r="D787" s="463"/>
      <c r="E787" s="478"/>
      <c r="F787" s="465"/>
    </row>
    <row r="788" spans="1:6" ht="28.5" customHeight="1">
      <c r="A788" s="460"/>
      <c r="B788" s="456" t="s">
        <v>1520</v>
      </c>
      <c r="C788" s="472"/>
      <c r="D788" s="473"/>
      <c r="E788" s="464"/>
      <c r="F788" s="465"/>
    </row>
    <row r="789" spans="1:6" ht="15">
      <c r="A789" s="460"/>
      <c r="B789" s="475" t="s">
        <v>1521</v>
      </c>
      <c r="C789" s="467" t="s">
        <v>1428</v>
      </c>
      <c r="D789" s="468">
        <v>6</v>
      </c>
      <c r="E789" s="1075"/>
      <c r="F789" s="1075">
        <f>D789*E789</f>
        <v>0</v>
      </c>
    </row>
    <row r="790" spans="1:6" ht="15" customHeight="1">
      <c r="A790" s="325"/>
      <c r="B790" s="466"/>
      <c r="C790" s="467"/>
      <c r="D790" s="468"/>
      <c r="E790" s="478"/>
      <c r="F790" s="465"/>
    </row>
    <row r="791" spans="1:6" ht="15.75" customHeight="1">
      <c r="A791" s="325"/>
      <c r="B791" s="413" t="s">
        <v>1557</v>
      </c>
      <c r="C791" s="327"/>
      <c r="D791" s="415"/>
      <c r="E791" s="465"/>
      <c r="F791" s="465"/>
    </row>
    <row r="792" spans="1:6" ht="15" customHeight="1">
      <c r="A792" s="325"/>
      <c r="B792" s="454"/>
      <c r="C792" s="327"/>
      <c r="D792" s="415"/>
      <c r="E792" s="465"/>
      <c r="F792" s="465"/>
    </row>
    <row r="793" spans="1:6" ht="27" customHeight="1">
      <c r="A793" s="325"/>
      <c r="B793" s="502" t="s">
        <v>1558</v>
      </c>
      <c r="C793" s="327"/>
      <c r="D793" s="415"/>
      <c r="E793" s="465"/>
      <c r="F793" s="465"/>
    </row>
    <row r="794" spans="1:6" ht="15">
      <c r="A794" s="325"/>
      <c r="B794" s="454" t="s">
        <v>1559</v>
      </c>
      <c r="C794" s="327" t="s">
        <v>1428</v>
      </c>
      <c r="D794" s="415">
        <v>6</v>
      </c>
      <c r="E794" s="1075"/>
      <c r="F794" s="1075">
        <f>D794*E794</f>
        <v>0</v>
      </c>
    </row>
    <row r="795" spans="1:6" ht="15" customHeight="1">
      <c r="A795" s="325"/>
      <c r="B795" s="454"/>
      <c r="C795" s="327"/>
      <c r="D795" s="415"/>
      <c r="E795" s="465"/>
      <c r="F795" s="465"/>
    </row>
    <row r="796" spans="1:6" ht="15.75" customHeight="1">
      <c r="A796" s="325"/>
      <c r="B796" s="413" t="s">
        <v>1522</v>
      </c>
      <c r="C796" s="327"/>
      <c r="D796" s="415"/>
      <c r="E796" s="465"/>
      <c r="F796" s="465"/>
    </row>
    <row r="797" spans="1:6" ht="15" customHeight="1">
      <c r="A797" s="325"/>
      <c r="B797" s="461"/>
      <c r="C797" s="472"/>
      <c r="D797" s="473"/>
      <c r="E797" s="465"/>
      <c r="F797" s="465"/>
    </row>
    <row r="798" spans="1:6" ht="25.5" customHeight="1">
      <c r="A798" s="460"/>
      <c r="B798" s="486" t="s">
        <v>1523</v>
      </c>
      <c r="C798" s="487"/>
      <c r="D798" s="473"/>
      <c r="E798" s="464"/>
      <c r="F798" s="465"/>
    </row>
    <row r="799" spans="1:6" ht="15">
      <c r="A799" s="460"/>
      <c r="B799" s="466" t="s">
        <v>1524</v>
      </c>
      <c r="C799" s="488" t="s">
        <v>335</v>
      </c>
      <c r="D799" s="468">
        <v>170</v>
      </c>
      <c r="E799" s="1075"/>
      <c r="F799" s="1075">
        <f>D799*E799</f>
        <v>0</v>
      </c>
    </row>
    <row r="800" spans="1:6" ht="15.75" customHeight="1">
      <c r="A800" s="325"/>
      <c r="B800" s="489"/>
      <c r="C800" s="348"/>
      <c r="D800" s="348"/>
      <c r="E800" s="465"/>
      <c r="F800" s="415"/>
    </row>
    <row r="801" spans="1:6" ht="15.75" customHeight="1">
      <c r="A801" s="325"/>
      <c r="B801" s="413" t="s">
        <v>1525</v>
      </c>
      <c r="C801" s="327"/>
      <c r="D801" s="415"/>
      <c r="E801" s="464"/>
      <c r="F801" s="465"/>
    </row>
    <row r="802" spans="1:6" ht="15" customHeight="1">
      <c r="A802" s="325"/>
      <c r="B802" s="461"/>
      <c r="C802" s="472"/>
      <c r="D802" s="473"/>
      <c r="E802" s="312"/>
      <c r="F802" s="318"/>
    </row>
    <row r="803" spans="1:6" ht="25.5" customHeight="1">
      <c r="A803" s="460"/>
      <c r="B803" s="486" t="s">
        <v>1526</v>
      </c>
      <c r="C803" s="487"/>
      <c r="D803" s="473"/>
      <c r="E803" s="465"/>
      <c r="F803" s="465"/>
    </row>
    <row r="804" spans="1:6" ht="15">
      <c r="A804" s="460"/>
      <c r="B804" s="466" t="s">
        <v>1527</v>
      </c>
      <c r="C804" s="488" t="s">
        <v>74</v>
      </c>
      <c r="D804" s="468">
        <v>290</v>
      </c>
      <c r="E804" s="1075"/>
      <c r="F804" s="1075">
        <f>D804*E804</f>
        <v>0</v>
      </c>
    </row>
    <row r="805" spans="1:6" ht="15" customHeight="1">
      <c r="A805" s="325"/>
      <c r="B805" s="485"/>
      <c r="C805" s="348"/>
      <c r="D805" s="348"/>
      <c r="E805" s="465"/>
      <c r="F805" s="465"/>
    </row>
    <row r="806" spans="1:6" ht="15" customHeight="1">
      <c r="A806" s="460"/>
      <c r="B806" s="490" t="s">
        <v>1528</v>
      </c>
      <c r="C806" s="483"/>
      <c r="D806" s="473"/>
      <c r="E806" s="464"/>
      <c r="F806" s="465"/>
    </row>
    <row r="807" spans="1:6" ht="15">
      <c r="A807" s="460"/>
      <c r="B807" s="475" t="s">
        <v>1529</v>
      </c>
      <c r="C807" s="484" t="s">
        <v>1292</v>
      </c>
      <c r="D807" s="468">
        <v>20</v>
      </c>
      <c r="E807" s="1075"/>
      <c r="F807" s="1075">
        <f>D807*E807</f>
        <v>0</v>
      </c>
    </row>
    <row r="808" spans="1:6" ht="15" customHeight="1">
      <c r="A808" s="325"/>
      <c r="B808" s="485"/>
      <c r="C808" s="348"/>
      <c r="D808" s="348"/>
      <c r="E808" s="465"/>
      <c r="F808" s="465"/>
    </row>
    <row r="809" spans="1:6" ht="15" customHeight="1">
      <c r="A809" s="460"/>
      <c r="B809" s="490" t="s">
        <v>1530</v>
      </c>
      <c r="C809" s="472"/>
      <c r="D809" s="473"/>
      <c r="E809" s="465"/>
      <c r="F809" s="465"/>
    </row>
    <row r="810" spans="1:6" ht="15">
      <c r="A810" s="460"/>
      <c r="B810" s="475" t="s">
        <v>1531</v>
      </c>
      <c r="C810" s="467" t="s">
        <v>1292</v>
      </c>
      <c r="D810" s="468">
        <v>80</v>
      </c>
      <c r="E810" s="1075"/>
      <c r="F810" s="1075">
        <f>D810*E810</f>
        <v>0</v>
      </c>
    </row>
    <row r="811" spans="1:6" ht="15" customHeight="1">
      <c r="A811" s="325"/>
      <c r="B811" s="466"/>
      <c r="C811" s="348"/>
      <c r="D811" s="348"/>
      <c r="E811" s="478"/>
      <c r="F811" s="465"/>
    </row>
    <row r="812" spans="1:6" ht="15" customHeight="1">
      <c r="A812" s="325"/>
      <c r="B812" s="454"/>
      <c r="C812" s="327"/>
      <c r="D812" s="415"/>
      <c r="E812" s="465"/>
      <c r="F812" s="465"/>
    </row>
    <row r="813" spans="1:6" ht="15" customHeight="1">
      <c r="A813" s="305"/>
      <c r="B813" s="491" t="s">
        <v>1532</v>
      </c>
      <c r="C813" s="313"/>
      <c r="D813" s="289"/>
      <c r="E813" s="385"/>
      <c r="F813" s="385"/>
    </row>
    <row r="814" spans="1:6" ht="15" customHeight="1">
      <c r="A814" s="305"/>
      <c r="B814" s="492" t="s">
        <v>1533</v>
      </c>
      <c r="C814" s="340"/>
      <c r="D814" s="289"/>
      <c r="E814" s="385"/>
      <c r="F814" s="385"/>
    </row>
    <row r="815" spans="1:6" ht="114" customHeight="1">
      <c r="A815" s="305"/>
      <c r="B815" s="493" t="s">
        <v>1534</v>
      </c>
      <c r="C815" s="313"/>
      <c r="D815" s="289"/>
      <c r="E815" s="385"/>
      <c r="F815" s="385"/>
    </row>
    <row r="816" spans="1:6" ht="15.75" customHeight="1">
      <c r="A816" s="305"/>
      <c r="B816" s="333" t="s">
        <v>1535</v>
      </c>
      <c r="C816" s="313"/>
      <c r="D816" s="289"/>
      <c r="E816" s="385"/>
      <c r="F816" s="385">
        <f>SUM(F754:F815)</f>
        <v>0</v>
      </c>
    </row>
    <row r="817" spans="1:6" ht="15" customHeight="1">
      <c r="A817" s="305"/>
      <c r="B817" s="337"/>
      <c r="C817" s="313"/>
      <c r="D817" s="289"/>
      <c r="E817" s="385"/>
      <c r="F817" s="385"/>
    </row>
    <row r="818" spans="1:6" ht="15" customHeight="1">
      <c r="A818" s="305"/>
      <c r="B818" s="337"/>
      <c r="C818" s="313"/>
      <c r="D818" s="289"/>
      <c r="E818" s="385"/>
      <c r="F818" s="385"/>
    </row>
    <row r="819" spans="1:6" ht="15.75" customHeight="1">
      <c r="A819" s="308" t="s">
        <v>1536</v>
      </c>
      <c r="B819" s="319" t="s">
        <v>1537</v>
      </c>
      <c r="C819" s="313"/>
      <c r="D819" s="311"/>
      <c r="E819" s="312"/>
      <c r="F819" s="312"/>
    </row>
    <row r="820" spans="1:6" ht="15" customHeight="1">
      <c r="A820" s="494"/>
      <c r="B820" s="306"/>
      <c r="C820" s="313"/>
      <c r="D820" s="311"/>
      <c r="E820" s="312"/>
      <c r="F820" s="312"/>
    </row>
    <row r="821" spans="1:6" ht="75" customHeight="1">
      <c r="A821" s="305">
        <v>1</v>
      </c>
      <c r="B821" s="306" t="s">
        <v>1538</v>
      </c>
      <c r="C821" s="313"/>
      <c r="D821" s="311"/>
      <c r="E821" s="312"/>
      <c r="F821" s="312"/>
    </row>
    <row r="822" spans="1:6" ht="15.75">
      <c r="A822" s="349"/>
      <c r="B822" s="333" t="s">
        <v>1539</v>
      </c>
      <c r="C822" s="313" t="s">
        <v>1292</v>
      </c>
      <c r="D822" s="311">
        <v>1</v>
      </c>
      <c r="E822" s="1075"/>
      <c r="F822" s="1075">
        <f>D822*E822</f>
        <v>0</v>
      </c>
    </row>
    <row r="823" spans="1:6" ht="15.75" customHeight="1">
      <c r="A823" s="305"/>
      <c r="B823" s="319"/>
      <c r="C823" s="313"/>
      <c r="D823" s="311"/>
      <c r="E823" s="312"/>
      <c r="F823" s="312"/>
    </row>
    <row r="824" spans="1:6" ht="15.75" customHeight="1">
      <c r="A824" s="308" t="s">
        <v>1540</v>
      </c>
      <c r="B824" s="319" t="s">
        <v>1541</v>
      </c>
      <c r="C824" s="313"/>
      <c r="D824" s="311"/>
      <c r="E824" s="312"/>
      <c r="F824" s="312"/>
    </row>
    <row r="825" spans="1:6" ht="15" customHeight="1">
      <c r="A825" s="305"/>
      <c r="B825" s="306"/>
      <c r="C825" s="313"/>
      <c r="D825" s="311"/>
      <c r="E825" s="312"/>
      <c r="F825" s="312"/>
    </row>
    <row r="826" spans="1:6" ht="60" customHeight="1">
      <c r="A826" s="305">
        <v>1</v>
      </c>
      <c r="B826" s="306" t="s">
        <v>1542</v>
      </c>
      <c r="C826" s="313"/>
      <c r="D826" s="311"/>
      <c r="E826" s="312"/>
      <c r="F826" s="312"/>
    </row>
    <row r="827" spans="1:6" ht="15.75">
      <c r="A827" s="305"/>
      <c r="B827" s="333" t="s">
        <v>1543</v>
      </c>
      <c r="C827" s="313" t="s">
        <v>1292</v>
      </c>
      <c r="D827" s="311">
        <v>1</v>
      </c>
      <c r="E827" s="1075"/>
      <c r="F827" s="1075">
        <f>D827*E827</f>
        <v>0</v>
      </c>
    </row>
    <row r="828" spans="1:6" ht="15.75">
      <c r="A828" s="305"/>
      <c r="B828" s="319"/>
      <c r="C828" s="313"/>
      <c r="D828" s="311"/>
      <c r="E828" s="312"/>
      <c r="F828" s="312"/>
    </row>
    <row r="829" spans="1:6" ht="15" customHeight="1">
      <c r="A829" s="1324" t="s">
        <v>1544</v>
      </c>
      <c r="B829" s="1324"/>
      <c r="C829" s="1324"/>
      <c r="D829" s="1324"/>
      <c r="E829" s="1324"/>
      <c r="F829" s="1325"/>
    </row>
    <row r="830" spans="1:6" ht="15.75">
      <c r="A830" s="308" t="s">
        <v>1235</v>
      </c>
      <c r="B830" s="1386" t="s">
        <v>1236</v>
      </c>
      <c r="C830" s="1387"/>
      <c r="D830" s="1387"/>
      <c r="E830" s="1388"/>
      <c r="F830" s="1026">
        <f>F355</f>
        <v>0</v>
      </c>
    </row>
    <row r="831" spans="1:6" ht="15.75">
      <c r="A831" s="308" t="s">
        <v>1245</v>
      </c>
      <c r="B831" s="1386" t="s">
        <v>1246</v>
      </c>
      <c r="C831" s="1387"/>
      <c r="D831" s="1387"/>
      <c r="E831" s="1388"/>
      <c r="F831" s="1026">
        <f>F379</f>
        <v>0</v>
      </c>
    </row>
    <row r="832" spans="1:6" ht="18.75" customHeight="1">
      <c r="A832" s="308" t="s">
        <v>1265</v>
      </c>
      <c r="B832" s="1386" t="s">
        <v>1545</v>
      </c>
      <c r="C832" s="1387"/>
      <c r="D832" s="1387"/>
      <c r="E832" s="1388"/>
      <c r="F832" s="1026">
        <f>F394</f>
        <v>0</v>
      </c>
    </row>
    <row r="833" spans="1:6" ht="15.75">
      <c r="A833" s="308" t="s">
        <v>1277</v>
      </c>
      <c r="B833" s="1386" t="s">
        <v>1546</v>
      </c>
      <c r="C833" s="1387"/>
      <c r="D833" s="1387"/>
      <c r="E833" s="1388"/>
      <c r="F833" s="1026">
        <f>F415</f>
        <v>0</v>
      </c>
    </row>
    <row r="834" spans="1:6" ht="15.75">
      <c r="A834" s="308" t="s">
        <v>1296</v>
      </c>
      <c r="B834" s="1410" t="s">
        <v>1547</v>
      </c>
      <c r="C834" s="1411"/>
      <c r="D834" s="1411"/>
      <c r="E834" s="1412"/>
      <c r="F834" s="1026">
        <f>F444</f>
        <v>0</v>
      </c>
    </row>
    <row r="835" spans="1:6" ht="15.75">
      <c r="A835" s="308" t="s">
        <v>1318</v>
      </c>
      <c r="B835" s="1410" t="s">
        <v>1548</v>
      </c>
      <c r="C835" s="1411"/>
      <c r="D835" s="1411"/>
      <c r="E835" s="1412"/>
      <c r="F835" s="1026">
        <f>F469</f>
        <v>0</v>
      </c>
    </row>
    <row r="836" spans="1:6" ht="15.75">
      <c r="A836" s="308" t="s">
        <v>1329</v>
      </c>
      <c r="B836" s="1410" t="s">
        <v>1549</v>
      </c>
      <c r="C836" s="1411"/>
      <c r="D836" s="1411"/>
      <c r="E836" s="1412"/>
      <c r="F836" s="1026">
        <f>F493</f>
        <v>0</v>
      </c>
    </row>
    <row r="837" spans="1:6" ht="15.75">
      <c r="A837" s="308"/>
      <c r="B837" s="1410" t="s">
        <v>1342</v>
      </c>
      <c r="C837" s="1411"/>
      <c r="D837" s="1411"/>
      <c r="E837" s="1412"/>
      <c r="F837" s="1026">
        <f>F519</f>
        <v>0</v>
      </c>
    </row>
    <row r="838" spans="1:6" ht="21" customHeight="1">
      <c r="A838" s="308" t="s">
        <v>1341</v>
      </c>
      <c r="B838" s="1386" t="s">
        <v>1550</v>
      </c>
      <c r="C838" s="1387"/>
      <c r="D838" s="1387"/>
      <c r="E838" s="1388"/>
      <c r="F838" s="1026">
        <f>F531</f>
        <v>0</v>
      </c>
    </row>
    <row r="839" spans="1:6" ht="15.75">
      <c r="A839" s="308" t="s">
        <v>1359</v>
      </c>
      <c r="B839" s="1386" t="s">
        <v>1551</v>
      </c>
      <c r="C839" s="1387"/>
      <c r="D839" s="1387"/>
      <c r="E839" s="1388"/>
      <c r="F839" s="1026">
        <f>F748</f>
        <v>0</v>
      </c>
    </row>
    <row r="840" spans="1:6" ht="15.75" customHeight="1">
      <c r="A840" s="308" t="s">
        <v>1366</v>
      </c>
      <c r="B840" s="1386" t="s">
        <v>1496</v>
      </c>
      <c r="C840" s="1387"/>
      <c r="D840" s="1387"/>
      <c r="E840" s="1388"/>
      <c r="F840" s="1026">
        <f>F816</f>
        <v>0</v>
      </c>
    </row>
    <row r="841" spans="1:6" ht="15.75">
      <c r="A841" s="308" t="s">
        <v>1536</v>
      </c>
      <c r="B841" s="1386" t="s">
        <v>1552</v>
      </c>
      <c r="C841" s="1387"/>
      <c r="D841" s="1387"/>
      <c r="E841" s="1388"/>
      <c r="F841" s="1026">
        <f>F822</f>
        <v>0</v>
      </c>
    </row>
    <row r="842" spans="1:6" ht="16.5" customHeight="1" thickBot="1">
      <c r="A842" s="308" t="s">
        <v>1540</v>
      </c>
      <c r="B842" s="1444" t="s">
        <v>1541</v>
      </c>
      <c r="C842" s="1445"/>
      <c r="D842" s="1445"/>
      <c r="E842" s="1446"/>
      <c r="F842" s="1027">
        <f>F827</f>
        <v>0</v>
      </c>
    </row>
    <row r="843" spans="1:6" ht="16.5" thickTop="1">
      <c r="A843" s="349"/>
      <c r="B843" s="1398" t="s">
        <v>1686</v>
      </c>
      <c r="C843" s="1398"/>
      <c r="D843" s="1398"/>
      <c r="E843" s="1398"/>
      <c r="F843" s="501"/>
    </row>
    <row r="844" spans="1:6" ht="15">
      <c r="B844" s="1399" t="s">
        <v>1553</v>
      </c>
      <c r="C844" s="1400"/>
      <c r="D844" s="1400"/>
      <c r="E844" s="1401"/>
      <c r="F844" s="214"/>
    </row>
  </sheetData>
  <pageMargins left="0.7" right="0.7" top="0.75" bottom="0.75" header="0.3" footer="0.3"/>
  <pageSetup paperSize="9" scale="41" orientation="portrait" r:id="rId1"/>
  <rowBreaks count="24" manualBreakCount="24">
    <brk id="11" max="5" man="1"/>
    <brk id="16" max="16383" man="1"/>
    <brk id="24" max="16383" man="1"/>
    <brk id="40" max="5" man="1"/>
    <brk id="66" max="16383" man="1"/>
    <brk id="78" max="16383" man="1"/>
    <brk id="83" max="5" man="1"/>
    <brk id="94" max="16383" man="1"/>
    <brk id="124" max="5" man="1"/>
    <brk id="134" max="16383" man="1"/>
    <brk id="141" max="5" man="1"/>
    <brk id="173" max="5" man="1"/>
    <brk id="181" max="16383" man="1"/>
    <brk id="203" max="5" man="1"/>
    <brk id="231" max="5" man="1"/>
    <brk id="252" max="16383" man="1"/>
    <brk id="298" max="5" man="1"/>
    <brk id="394" max="5" man="1"/>
    <brk id="493" max="5" man="1"/>
    <brk id="531" max="5" man="1"/>
    <brk id="580" max="5" man="1"/>
    <brk id="615" max="5" man="1"/>
    <brk id="694" max="5" man="1"/>
    <brk id="74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919"/>
  <sheetViews>
    <sheetView view="pageBreakPreview" topLeftCell="A553" zoomScale="98" zoomScaleNormal="100" zoomScaleSheetLayoutView="98" workbookViewId="0">
      <selection activeCell="J786" sqref="J786"/>
    </sheetView>
  </sheetViews>
  <sheetFormatPr defaultRowHeight="14.25"/>
  <cols>
    <col min="1" max="1" width="9.125" style="1291"/>
    <col min="2" max="2" width="35.25" style="1291" customWidth="1"/>
    <col min="3" max="4" width="9.125" style="1291"/>
    <col min="5" max="5" width="9.75" style="1291" bestFit="1" customWidth="1"/>
    <col min="6" max="6" width="9.625" style="1291" bestFit="1" customWidth="1"/>
  </cols>
  <sheetData>
    <row r="1" spans="1:6">
      <c r="A1" s="1453" t="s">
        <v>844</v>
      </c>
      <c r="B1" s="1454"/>
      <c r="C1" s="1454"/>
      <c r="D1" s="1454"/>
      <c r="E1" s="1454"/>
      <c r="F1" s="1455"/>
    </row>
    <row r="2" spans="1:6" ht="28.5">
      <c r="A2" s="117" t="s">
        <v>3</v>
      </c>
      <c r="B2" s="79" t="s">
        <v>3</v>
      </c>
      <c r="C2" s="57" t="s">
        <v>157</v>
      </c>
      <c r="D2" s="57" t="s">
        <v>158</v>
      </c>
      <c r="E2" s="57"/>
      <c r="F2" s="57" t="s">
        <v>159</v>
      </c>
    </row>
    <row r="3" spans="1:6" ht="42.75" customHeight="1">
      <c r="A3" s="120"/>
      <c r="B3" s="972" t="s">
        <v>4</v>
      </c>
      <c r="C3" s="120"/>
      <c r="D3" s="120"/>
      <c r="E3" s="120"/>
      <c r="F3" s="120"/>
    </row>
    <row r="4" spans="1:6" ht="15">
      <c r="A4" s="151"/>
      <c r="B4" s="141" t="s">
        <v>700</v>
      </c>
      <c r="C4" s="151"/>
      <c r="D4" s="151"/>
      <c r="E4" s="151"/>
      <c r="F4" s="151"/>
    </row>
    <row r="5" spans="1:6" ht="71.25">
      <c r="A5" s="7">
        <v>1</v>
      </c>
      <c r="B5" s="871" t="s">
        <v>0</v>
      </c>
      <c r="C5" s="871" t="s">
        <v>2</v>
      </c>
      <c r="D5" s="871">
        <v>2.81</v>
      </c>
      <c r="E5" s="839"/>
      <c r="F5" s="1075">
        <f>+E5*D5</f>
        <v>0</v>
      </c>
    </row>
    <row r="6" spans="1:6" ht="28.5" customHeight="1">
      <c r="A6" s="7"/>
      <c r="B6" s="871" t="s">
        <v>512</v>
      </c>
      <c r="C6" s="871"/>
      <c r="D6" s="871"/>
      <c r="E6" s="3"/>
      <c r="F6" s="3"/>
    </row>
    <row r="7" spans="1:6" ht="42.75">
      <c r="A7" s="7">
        <v>2</v>
      </c>
      <c r="B7" s="871" t="s">
        <v>6</v>
      </c>
      <c r="C7" s="871" t="s">
        <v>2</v>
      </c>
      <c r="D7" s="871">
        <v>0.24</v>
      </c>
      <c r="E7" s="839"/>
      <c r="F7" s="1075">
        <f>+E7*D7</f>
        <v>0</v>
      </c>
    </row>
    <row r="8" spans="1:6" ht="30.75" customHeight="1">
      <c r="A8" s="7"/>
      <c r="B8" s="871" t="s">
        <v>826</v>
      </c>
      <c r="C8" s="871"/>
      <c r="D8" s="871"/>
      <c r="E8" s="3"/>
      <c r="F8" s="3"/>
    </row>
    <row r="9" spans="1:6" ht="42.75">
      <c r="A9" s="7">
        <v>3</v>
      </c>
      <c r="B9" s="871" t="s">
        <v>153</v>
      </c>
      <c r="C9" s="871" t="s">
        <v>15</v>
      </c>
      <c r="D9" s="871">
        <v>3.08</v>
      </c>
      <c r="E9" s="839"/>
      <c r="F9" s="1075">
        <f>+E9*D9</f>
        <v>0</v>
      </c>
    </row>
    <row r="10" spans="1:6" ht="30.75" customHeight="1">
      <c r="A10" s="7"/>
      <c r="B10" s="871" t="s">
        <v>589</v>
      </c>
      <c r="C10" s="871"/>
      <c r="D10" s="871"/>
      <c r="E10" s="3"/>
      <c r="F10" s="3"/>
    </row>
    <row r="11" spans="1:6" ht="15" customHeight="1">
      <c r="A11" s="3"/>
      <c r="B11" s="841" t="s">
        <v>8</v>
      </c>
      <c r="C11" s="841"/>
      <c r="D11" s="3"/>
      <c r="E11" s="3"/>
      <c r="F11" s="3">
        <f>SUM(F3:F10)</f>
        <v>0</v>
      </c>
    </row>
    <row r="12" spans="1:6" ht="15.75" customHeight="1">
      <c r="A12" s="3"/>
      <c r="B12" s="841" t="s">
        <v>9</v>
      </c>
      <c r="C12" s="841"/>
      <c r="D12" s="3"/>
      <c r="E12" s="3"/>
      <c r="F12" s="3"/>
    </row>
    <row r="13" spans="1:6" ht="42.75" customHeight="1">
      <c r="A13" s="3"/>
      <c r="B13" s="871" t="s">
        <v>590</v>
      </c>
      <c r="C13" s="871"/>
      <c r="D13" s="3"/>
      <c r="E13" s="3"/>
      <c r="F13" s="3"/>
    </row>
    <row r="14" spans="1:6" ht="85.5">
      <c r="A14" s="7">
        <v>1</v>
      </c>
      <c r="B14" s="871" t="s">
        <v>11</v>
      </c>
      <c r="C14" s="69"/>
      <c r="D14" s="871">
        <v>0</v>
      </c>
      <c r="E14" s="839"/>
      <c r="F14" s="1075">
        <f>+E14*D14</f>
        <v>0</v>
      </c>
    </row>
    <row r="15" spans="1:6" ht="15" customHeight="1">
      <c r="A15" s="7"/>
      <c r="B15" s="871" t="s">
        <v>12</v>
      </c>
      <c r="C15" s="871" t="s">
        <v>201</v>
      </c>
      <c r="D15" s="871"/>
      <c r="E15" s="3"/>
      <c r="F15" s="3"/>
    </row>
    <row r="16" spans="1:6" ht="71.25">
      <c r="A16" s="7">
        <v>2</v>
      </c>
      <c r="B16" s="871" t="s">
        <v>591</v>
      </c>
      <c r="C16" s="871" t="s">
        <v>15</v>
      </c>
      <c r="D16" s="871">
        <v>0</v>
      </c>
      <c r="E16" s="839"/>
      <c r="F16" s="1075">
        <f>+E16*D16</f>
        <v>0</v>
      </c>
    </row>
    <row r="17" spans="1:6" ht="15" customHeight="1">
      <c r="A17" s="7"/>
      <c r="B17" s="871" t="s">
        <v>12</v>
      </c>
      <c r="C17" s="871"/>
      <c r="D17" s="871"/>
      <c r="E17" s="3"/>
      <c r="F17" s="3"/>
    </row>
    <row r="18" spans="1:6" ht="24" customHeight="1">
      <c r="A18" s="1348" t="s">
        <v>16</v>
      </c>
      <c r="B18" s="1350"/>
      <c r="C18" s="1350"/>
      <c r="D18" s="1350"/>
      <c r="E18" s="1351"/>
      <c r="F18" s="3">
        <f>SUM(F13:F16)</f>
        <v>0</v>
      </c>
    </row>
    <row r="19" spans="1:6" ht="15" customHeight="1">
      <c r="A19" s="1348" t="s">
        <v>17</v>
      </c>
      <c r="B19" s="1350"/>
      <c r="C19" s="1350"/>
      <c r="D19" s="1350"/>
      <c r="E19" s="1350"/>
      <c r="F19" s="1351"/>
    </row>
    <row r="20" spans="1:6" ht="71.25">
      <c r="A20" s="7">
        <v>1</v>
      </c>
      <c r="B20" s="871" t="s">
        <v>517</v>
      </c>
      <c r="C20" s="871" t="s">
        <v>15</v>
      </c>
      <c r="D20" s="871">
        <v>26.16</v>
      </c>
      <c r="E20" s="839"/>
      <c r="F20" s="1075">
        <f>+E20*D20</f>
        <v>0</v>
      </c>
    </row>
    <row r="21" spans="1:6" ht="15" customHeight="1">
      <c r="A21" s="7"/>
      <c r="B21" s="871" t="s">
        <v>19</v>
      </c>
      <c r="C21" s="871"/>
      <c r="D21" s="871"/>
      <c r="E21" s="3"/>
      <c r="F21" s="3"/>
    </row>
    <row r="22" spans="1:6" ht="71.25">
      <c r="A22" s="7">
        <v>2</v>
      </c>
      <c r="B22" s="871" t="s">
        <v>24</v>
      </c>
      <c r="C22" s="871" t="s">
        <v>201</v>
      </c>
      <c r="D22" s="871">
        <v>3</v>
      </c>
      <c r="E22" s="839"/>
      <c r="F22" s="1075">
        <f>+E22*D22</f>
        <v>0</v>
      </c>
    </row>
    <row r="23" spans="1:6" ht="28.5" customHeight="1">
      <c r="A23" s="7"/>
      <c r="B23" s="871" t="s">
        <v>25</v>
      </c>
      <c r="C23" s="871"/>
      <c r="D23" s="871"/>
      <c r="E23" s="3"/>
      <c r="F23" s="3"/>
    </row>
    <row r="24" spans="1:6" ht="28.5">
      <c r="A24" s="7">
        <v>3</v>
      </c>
      <c r="B24" s="871" t="s">
        <v>28</v>
      </c>
      <c r="C24" s="871" t="s">
        <v>201</v>
      </c>
      <c r="D24" s="871">
        <v>2</v>
      </c>
      <c r="E24" s="839"/>
      <c r="F24" s="1075">
        <f>+E24*D24</f>
        <v>0</v>
      </c>
    </row>
    <row r="25" spans="1:6" ht="28.5" customHeight="1">
      <c r="A25" s="7"/>
      <c r="B25" s="871" t="s">
        <v>25</v>
      </c>
      <c r="C25" s="871"/>
      <c r="D25" s="871"/>
      <c r="E25" s="3"/>
      <c r="F25" s="3"/>
    </row>
    <row r="26" spans="1:6" ht="99.75">
      <c r="A26" s="7">
        <v>4</v>
      </c>
      <c r="B26" s="871" t="s">
        <v>707</v>
      </c>
      <c r="C26" s="871" t="s">
        <v>15</v>
      </c>
      <c r="D26" s="871">
        <v>26.16</v>
      </c>
      <c r="E26" s="839"/>
      <c r="F26" s="1075">
        <f>+E26*D26</f>
        <v>0</v>
      </c>
    </row>
    <row r="27" spans="1:6" ht="16.5" customHeight="1">
      <c r="A27" s="7"/>
      <c r="B27" s="871" t="s">
        <v>706</v>
      </c>
      <c r="C27" s="871"/>
      <c r="D27" s="871"/>
      <c r="E27" s="3"/>
      <c r="F27" s="3"/>
    </row>
    <row r="28" spans="1:6" ht="15" customHeight="1">
      <c r="A28" s="1348" t="s">
        <v>31</v>
      </c>
      <c r="B28" s="1350"/>
      <c r="C28" s="1350"/>
      <c r="D28" s="1350"/>
      <c r="E28" s="1351"/>
      <c r="F28" s="3">
        <f>SUM(F20:F27)</f>
        <v>0</v>
      </c>
    </row>
    <row r="29" spans="1:6" ht="15" customHeight="1">
      <c r="A29" s="1348" t="s">
        <v>51</v>
      </c>
      <c r="B29" s="1350"/>
      <c r="C29" s="1350"/>
      <c r="D29" s="1350"/>
      <c r="E29" s="1351"/>
      <c r="F29" s="3">
        <f>F28+F18+F11</f>
        <v>0</v>
      </c>
    </row>
    <row r="30" spans="1:6" ht="15" customHeight="1">
      <c r="A30" s="3"/>
      <c r="B30" s="841" t="s">
        <v>562</v>
      </c>
      <c r="C30" s="841"/>
      <c r="D30" s="3"/>
      <c r="E30" s="3"/>
      <c r="F30" s="3"/>
    </row>
    <row r="31" spans="1:6" ht="15" customHeight="1">
      <c r="A31" s="3"/>
      <c r="B31" s="841" t="s">
        <v>522</v>
      </c>
      <c r="C31" s="841"/>
      <c r="D31" s="3"/>
      <c r="E31" s="3"/>
      <c r="F31" s="3"/>
    </row>
    <row r="32" spans="1:6" ht="42.75" customHeight="1">
      <c r="A32" s="3"/>
      <c r="B32" s="871" t="s">
        <v>594</v>
      </c>
      <c r="C32" s="871"/>
      <c r="D32" s="3"/>
      <c r="E32" s="3"/>
      <c r="F32" s="3"/>
    </row>
    <row r="33" spans="1:6" ht="14.25" customHeight="1">
      <c r="A33" s="3"/>
      <c r="B33" s="871"/>
      <c r="C33" s="871"/>
      <c r="D33" s="3"/>
      <c r="E33" s="3"/>
      <c r="F33" s="3"/>
    </row>
    <row r="34" spans="1:6" ht="71.25" customHeight="1">
      <c r="A34" s="7">
        <v>1</v>
      </c>
      <c r="B34" s="871" t="s">
        <v>595</v>
      </c>
      <c r="C34" s="871" t="s">
        <v>2</v>
      </c>
      <c r="D34" s="871"/>
      <c r="E34" s="3"/>
      <c r="F34" s="3"/>
    </row>
    <row r="35" spans="1:6" ht="16.5" customHeight="1">
      <c r="A35" s="7"/>
      <c r="B35" s="871" t="s">
        <v>95</v>
      </c>
      <c r="C35" s="871"/>
      <c r="D35" s="871"/>
      <c r="E35" s="3"/>
      <c r="F35" s="3"/>
    </row>
    <row r="36" spans="1:6" ht="42.75" customHeight="1">
      <c r="A36" s="7">
        <v>2</v>
      </c>
      <c r="B36" s="871" t="s">
        <v>6</v>
      </c>
      <c r="C36" s="871" t="s">
        <v>2</v>
      </c>
      <c r="D36" s="871"/>
      <c r="E36" s="3"/>
      <c r="F36" s="3"/>
    </row>
    <row r="37" spans="1:6" ht="16.5" customHeight="1">
      <c r="A37" s="7"/>
      <c r="B37" s="871" t="s">
        <v>426</v>
      </c>
      <c r="C37" s="871"/>
      <c r="D37" s="871"/>
      <c r="E37" s="3"/>
      <c r="F37" s="3"/>
    </row>
    <row r="38" spans="1:6" ht="42.75" customHeight="1">
      <c r="A38" s="7">
        <v>3</v>
      </c>
      <c r="B38" s="871" t="s">
        <v>708</v>
      </c>
      <c r="C38" s="871" t="s">
        <v>15</v>
      </c>
      <c r="D38" s="871"/>
      <c r="E38" s="3"/>
      <c r="F38" s="3"/>
    </row>
    <row r="39" spans="1:6" ht="16.5" customHeight="1">
      <c r="A39" s="7"/>
      <c r="B39" s="871" t="s">
        <v>54</v>
      </c>
      <c r="C39" s="871"/>
      <c r="D39" s="871"/>
      <c r="E39" s="3"/>
      <c r="F39" s="3"/>
    </row>
    <row r="40" spans="1:6" ht="15" customHeight="1">
      <c r="A40" s="3"/>
      <c r="B40" s="841" t="s">
        <v>59</v>
      </c>
      <c r="C40" s="165"/>
      <c r="D40" s="3"/>
      <c r="E40" s="3"/>
      <c r="F40" s="3">
        <f>SUM(F32:F39)</f>
        <v>0</v>
      </c>
    </row>
    <row r="41" spans="1:6" ht="15.75" customHeight="1">
      <c r="A41" s="3"/>
      <c r="B41" s="841" t="s">
        <v>60</v>
      </c>
      <c r="C41" s="841"/>
      <c r="D41" s="3"/>
      <c r="E41" s="3"/>
      <c r="F41" s="3"/>
    </row>
    <row r="42" spans="1:6" ht="27.75" customHeight="1">
      <c r="A42" s="3"/>
      <c r="B42" s="871" t="s">
        <v>597</v>
      </c>
      <c r="C42" s="871"/>
      <c r="D42" s="3"/>
      <c r="E42" s="3"/>
      <c r="F42" s="3"/>
    </row>
    <row r="43" spans="1:6" ht="14.25" customHeight="1">
      <c r="A43" s="3"/>
      <c r="B43" s="871"/>
      <c r="C43" s="871"/>
      <c r="D43" s="3"/>
      <c r="E43" s="3"/>
      <c r="F43" s="3"/>
    </row>
    <row r="44" spans="1:6" ht="85.5">
      <c r="A44" s="7">
        <v>1</v>
      </c>
      <c r="B44" s="871" t="s">
        <v>62</v>
      </c>
      <c r="C44" s="69"/>
      <c r="D44" s="871">
        <v>0</v>
      </c>
      <c r="E44" s="839"/>
      <c r="F44" s="1075">
        <f>+E44*D44</f>
        <v>0</v>
      </c>
    </row>
    <row r="45" spans="1:6" ht="15" customHeight="1">
      <c r="A45" s="7"/>
      <c r="B45" s="871" t="s">
        <v>12</v>
      </c>
      <c r="C45" s="871" t="s">
        <v>201</v>
      </c>
      <c r="D45" s="871"/>
      <c r="E45" s="3"/>
      <c r="F45" s="3"/>
    </row>
    <row r="46" spans="1:6" ht="71.25">
      <c r="A46" s="7">
        <v>2</v>
      </c>
      <c r="B46" s="871" t="s">
        <v>63</v>
      </c>
      <c r="C46" s="871" t="s">
        <v>15</v>
      </c>
      <c r="D46" s="871">
        <v>0</v>
      </c>
      <c r="E46" s="839"/>
      <c r="F46" s="1075">
        <f>+E46*D46</f>
        <v>0</v>
      </c>
    </row>
    <row r="47" spans="1:6" ht="15" customHeight="1">
      <c r="A47" s="7"/>
      <c r="B47" s="871" t="s">
        <v>12</v>
      </c>
      <c r="C47" s="871"/>
      <c r="D47" s="871"/>
      <c r="E47" s="3"/>
      <c r="F47" s="3"/>
    </row>
    <row r="48" spans="1:6" ht="30" customHeight="1">
      <c r="A48" s="3"/>
      <c r="B48" s="841" t="s">
        <v>66</v>
      </c>
      <c r="C48" s="7"/>
      <c r="D48" s="3"/>
      <c r="E48" s="3"/>
      <c r="F48" s="3">
        <f>SUM(F42:F46)</f>
        <v>0</v>
      </c>
    </row>
    <row r="49" spans="1:6" ht="15" customHeight="1">
      <c r="A49" s="3"/>
      <c r="B49" s="841" t="s">
        <v>526</v>
      </c>
      <c r="C49" s="841"/>
      <c r="D49" s="3"/>
      <c r="E49" s="3"/>
      <c r="F49" s="3"/>
    </row>
    <row r="50" spans="1:6" ht="85.5">
      <c r="A50" s="7">
        <v>1</v>
      </c>
      <c r="B50" s="871" t="s">
        <v>598</v>
      </c>
      <c r="C50" s="871" t="s">
        <v>15</v>
      </c>
      <c r="D50" s="871">
        <v>7.79</v>
      </c>
      <c r="E50" s="839"/>
      <c r="F50" s="1075">
        <f t="shared" ref="F50:F60" si="0">+E50*D50</f>
        <v>0</v>
      </c>
    </row>
    <row r="51" spans="1:6" ht="99.75">
      <c r="A51" s="7">
        <v>2</v>
      </c>
      <c r="B51" s="871" t="s">
        <v>827</v>
      </c>
      <c r="C51" s="871" t="s">
        <v>15</v>
      </c>
      <c r="D51" s="871">
        <v>19.600000000000001</v>
      </c>
      <c r="E51" s="839"/>
      <c r="F51" s="1075">
        <f t="shared" si="0"/>
        <v>0</v>
      </c>
    </row>
    <row r="52" spans="1:6" ht="99.75">
      <c r="A52" s="7">
        <v>2</v>
      </c>
      <c r="B52" s="871" t="s">
        <v>710</v>
      </c>
      <c r="C52" s="871" t="s">
        <v>15</v>
      </c>
      <c r="D52" s="871">
        <v>13</v>
      </c>
      <c r="E52" s="839"/>
      <c r="F52" s="1075">
        <f t="shared" si="0"/>
        <v>0</v>
      </c>
    </row>
    <row r="53" spans="1:6" ht="99.75">
      <c r="A53" s="7">
        <v>3</v>
      </c>
      <c r="B53" s="871" t="s">
        <v>828</v>
      </c>
      <c r="C53" s="871" t="s">
        <v>15</v>
      </c>
      <c r="D53" s="871">
        <v>6.5</v>
      </c>
      <c r="E53" s="839"/>
      <c r="F53" s="1075">
        <f t="shared" si="0"/>
        <v>0</v>
      </c>
    </row>
    <row r="54" spans="1:6" ht="99.75">
      <c r="A54" s="7">
        <v>4</v>
      </c>
      <c r="B54" s="871" t="s">
        <v>829</v>
      </c>
      <c r="C54" s="871" t="s">
        <v>15</v>
      </c>
      <c r="D54" s="871">
        <v>1.34</v>
      </c>
      <c r="E54" s="839"/>
      <c r="F54" s="1075">
        <f t="shared" si="0"/>
        <v>0</v>
      </c>
    </row>
    <row r="55" spans="1:6" ht="99.75">
      <c r="A55" s="7">
        <v>5</v>
      </c>
      <c r="B55" s="871" t="s">
        <v>830</v>
      </c>
      <c r="C55" s="871" t="s">
        <v>15</v>
      </c>
      <c r="D55" s="871">
        <v>14.07</v>
      </c>
      <c r="E55" s="839"/>
      <c r="F55" s="1075">
        <f t="shared" si="0"/>
        <v>0</v>
      </c>
    </row>
    <row r="56" spans="1:6" ht="57">
      <c r="A56" s="7">
        <v>6</v>
      </c>
      <c r="B56" s="871" t="s">
        <v>602</v>
      </c>
      <c r="C56" s="871" t="s">
        <v>15</v>
      </c>
      <c r="D56" s="871">
        <v>12</v>
      </c>
      <c r="E56" s="839"/>
      <c r="F56" s="1075">
        <f t="shared" si="0"/>
        <v>0</v>
      </c>
    </row>
    <row r="57" spans="1:6" ht="28.5">
      <c r="A57" s="7">
        <v>7</v>
      </c>
      <c r="B57" s="871" t="s">
        <v>711</v>
      </c>
      <c r="C57" s="871" t="s">
        <v>201</v>
      </c>
      <c r="D57" s="871">
        <v>1</v>
      </c>
      <c r="E57" s="839"/>
      <c r="F57" s="1075">
        <f t="shared" si="0"/>
        <v>0</v>
      </c>
    </row>
    <row r="58" spans="1:6" ht="42.75">
      <c r="A58" s="7">
        <v>8</v>
      </c>
      <c r="B58" s="871" t="s">
        <v>110</v>
      </c>
      <c r="C58" s="871" t="s">
        <v>201</v>
      </c>
      <c r="D58" s="871">
        <v>1</v>
      </c>
      <c r="E58" s="839"/>
      <c r="F58" s="1075">
        <f t="shared" si="0"/>
        <v>0</v>
      </c>
    </row>
    <row r="59" spans="1:6" ht="42.75">
      <c r="A59" s="7">
        <v>9</v>
      </c>
      <c r="B59" s="871" t="s">
        <v>111</v>
      </c>
      <c r="C59" s="871" t="s">
        <v>201</v>
      </c>
      <c r="D59" s="871">
        <v>1</v>
      </c>
      <c r="E59" s="839"/>
      <c r="F59" s="1075">
        <f t="shared" si="0"/>
        <v>0</v>
      </c>
    </row>
    <row r="60" spans="1:6" ht="28.5">
      <c r="A60" s="7">
        <v>10</v>
      </c>
      <c r="B60" s="873" t="s">
        <v>359</v>
      </c>
      <c r="C60" s="871" t="s">
        <v>201</v>
      </c>
      <c r="D60" s="871">
        <v>2</v>
      </c>
      <c r="E60" s="839"/>
      <c r="F60" s="1075">
        <f t="shared" si="0"/>
        <v>0</v>
      </c>
    </row>
    <row r="61" spans="1:6" ht="14.25" customHeight="1">
      <c r="A61" s="7">
        <v>11</v>
      </c>
      <c r="B61" s="873" t="s">
        <v>712</v>
      </c>
      <c r="C61" s="873"/>
      <c r="D61" s="873"/>
      <c r="E61" s="203"/>
      <c r="F61" s="3">
        <f t="shared" ref="F61:F62" si="1">E61*D61</f>
        <v>0</v>
      </c>
    </row>
    <row r="62" spans="1:6" ht="14.25" customHeight="1">
      <c r="A62" s="7"/>
      <c r="B62" s="873"/>
      <c r="C62" s="873"/>
      <c r="D62" s="873"/>
      <c r="E62" s="203"/>
      <c r="F62" s="3">
        <f t="shared" si="1"/>
        <v>0</v>
      </c>
    </row>
    <row r="63" spans="1:6" ht="15" customHeight="1">
      <c r="A63" s="7"/>
      <c r="B63" s="873"/>
      <c r="C63" s="873" t="s">
        <v>201</v>
      </c>
      <c r="D63" s="873">
        <v>1</v>
      </c>
      <c r="E63" s="839"/>
      <c r="F63" s="1075">
        <f t="shared" ref="F63:F64" si="2">+E63*D63</f>
        <v>0</v>
      </c>
    </row>
    <row r="64" spans="1:6" ht="28.5">
      <c r="A64" s="7">
        <v>12</v>
      </c>
      <c r="B64" s="873" t="s">
        <v>114</v>
      </c>
      <c r="C64" s="871" t="s">
        <v>74</v>
      </c>
      <c r="D64" s="871">
        <v>2.54</v>
      </c>
      <c r="E64" s="839"/>
      <c r="F64" s="1075">
        <f t="shared" si="2"/>
        <v>0</v>
      </c>
    </row>
    <row r="65" spans="1:6" ht="14.25" customHeight="1">
      <c r="A65" s="7">
        <v>13</v>
      </c>
      <c r="B65" s="873" t="s">
        <v>115</v>
      </c>
      <c r="C65" s="873"/>
      <c r="D65" s="873"/>
      <c r="E65" s="3"/>
      <c r="F65" s="3"/>
    </row>
    <row r="66" spans="1:6" ht="14.25" customHeight="1">
      <c r="A66" s="7"/>
      <c r="B66" s="873"/>
      <c r="C66" s="873"/>
      <c r="D66" s="873"/>
      <c r="E66" s="3"/>
      <c r="F66" s="3"/>
    </row>
    <row r="67" spans="1:6" ht="15" customHeight="1">
      <c r="A67" s="7"/>
      <c r="B67" s="873"/>
      <c r="C67" s="873" t="s">
        <v>201</v>
      </c>
      <c r="D67" s="873">
        <v>1</v>
      </c>
      <c r="E67" s="839"/>
      <c r="F67" s="1075">
        <f>+E67*D67</f>
        <v>0</v>
      </c>
    </row>
    <row r="68" spans="1:6" ht="32.25" customHeight="1">
      <c r="A68" s="7">
        <v>14</v>
      </c>
      <c r="B68" s="873" t="s">
        <v>713</v>
      </c>
      <c r="C68" s="873"/>
      <c r="D68" s="873"/>
      <c r="E68" s="3"/>
      <c r="F68" s="3"/>
    </row>
    <row r="69" spans="1:6" ht="14.25" customHeight="1">
      <c r="A69" s="7"/>
      <c r="B69" s="873"/>
      <c r="C69" s="873"/>
      <c r="D69" s="873"/>
      <c r="E69" s="3"/>
      <c r="F69" s="3"/>
    </row>
    <row r="70" spans="1:6" ht="15" customHeight="1">
      <c r="A70" s="7"/>
      <c r="B70" s="873"/>
      <c r="C70" s="873" t="s">
        <v>201</v>
      </c>
      <c r="D70" s="873">
        <v>1</v>
      </c>
      <c r="E70" s="839"/>
      <c r="F70" s="1075">
        <f t="shared" ref="F70:F73" si="3">+E70*D70</f>
        <v>0</v>
      </c>
    </row>
    <row r="71" spans="1:6" ht="99.75">
      <c r="A71" s="7">
        <v>15</v>
      </c>
      <c r="B71" s="873" t="s">
        <v>608</v>
      </c>
      <c r="C71" s="871" t="s">
        <v>201</v>
      </c>
      <c r="D71" s="871">
        <v>1</v>
      </c>
      <c r="E71" s="839"/>
      <c r="F71" s="1075">
        <f t="shared" si="3"/>
        <v>0</v>
      </c>
    </row>
    <row r="72" spans="1:6" ht="42.75">
      <c r="A72" s="7">
        <v>16</v>
      </c>
      <c r="B72" s="871" t="s">
        <v>440</v>
      </c>
      <c r="C72" s="871" t="s">
        <v>201</v>
      </c>
      <c r="D72" s="871">
        <v>1</v>
      </c>
      <c r="E72" s="839"/>
      <c r="F72" s="1075">
        <f t="shared" si="3"/>
        <v>0</v>
      </c>
    </row>
    <row r="73" spans="1:6" ht="28.5">
      <c r="A73" s="7">
        <v>17</v>
      </c>
      <c r="B73" s="871" t="s">
        <v>831</v>
      </c>
      <c r="C73" s="871" t="s">
        <v>201</v>
      </c>
      <c r="D73" s="871">
        <v>40</v>
      </c>
      <c r="E73" s="839"/>
      <c r="F73" s="1075">
        <f t="shared" si="3"/>
        <v>0</v>
      </c>
    </row>
    <row r="74" spans="1:6" ht="28.5" customHeight="1">
      <c r="A74" s="7"/>
      <c r="B74" s="871" t="s">
        <v>832</v>
      </c>
      <c r="C74" s="871"/>
      <c r="D74" s="871"/>
      <c r="E74" s="203"/>
      <c r="F74" s="3">
        <f t="shared" ref="F74" si="4">E74*D74</f>
        <v>0</v>
      </c>
    </row>
    <row r="75" spans="1:6" ht="99.75">
      <c r="A75" s="7">
        <v>18</v>
      </c>
      <c r="B75" s="871" t="s">
        <v>29</v>
      </c>
      <c r="C75" s="871" t="s">
        <v>15</v>
      </c>
      <c r="D75" s="871">
        <v>73.739999999999995</v>
      </c>
      <c r="E75" s="839"/>
      <c r="F75" s="1075">
        <f>+E75*D75</f>
        <v>0</v>
      </c>
    </row>
    <row r="76" spans="1:6" ht="15" customHeight="1">
      <c r="A76" s="7"/>
      <c r="B76" s="871" t="s">
        <v>22</v>
      </c>
      <c r="C76" s="871"/>
      <c r="D76" s="871"/>
      <c r="E76" s="3"/>
      <c r="F76" s="3"/>
    </row>
    <row r="77" spans="1:6" ht="15" customHeight="1">
      <c r="A77" s="1352" t="s">
        <v>89</v>
      </c>
      <c r="B77" s="1354"/>
      <c r="C77" s="1354"/>
      <c r="D77" s="1354"/>
      <c r="E77" s="1355"/>
      <c r="F77" s="915">
        <f>SUM(F42:F75)</f>
        <v>0</v>
      </c>
    </row>
    <row r="78" spans="1:6" ht="15" customHeight="1">
      <c r="A78" s="1348" t="s">
        <v>443</v>
      </c>
      <c r="B78" s="1350"/>
      <c r="C78" s="1350"/>
      <c r="D78" s="1350"/>
      <c r="E78" s="1351"/>
      <c r="F78" s="1028">
        <f>F77+F48+F40</f>
        <v>0</v>
      </c>
    </row>
    <row r="79" spans="1:6" ht="15" customHeight="1">
      <c r="A79" s="1348" t="s">
        <v>444</v>
      </c>
      <c r="B79" s="1350"/>
      <c r="C79" s="1350"/>
      <c r="D79" s="1350"/>
      <c r="E79" s="1350"/>
      <c r="F79" s="1351"/>
    </row>
    <row r="80" spans="1:6" ht="15" customHeight="1">
      <c r="A80" s="916" t="s">
        <v>538</v>
      </c>
      <c r="B80" s="1358" t="s">
        <v>126</v>
      </c>
      <c r="C80" s="1353"/>
      <c r="D80" s="1353"/>
      <c r="E80" s="1353"/>
      <c r="F80" s="1359"/>
    </row>
    <row r="81" spans="1:6" ht="57">
      <c r="A81" s="7">
        <v>1</v>
      </c>
      <c r="B81" s="873" t="s">
        <v>833</v>
      </c>
      <c r="C81" s="873" t="s">
        <v>2</v>
      </c>
      <c r="D81" s="873">
        <v>15.62</v>
      </c>
      <c r="E81" s="839"/>
      <c r="F81" s="1075">
        <f t="shared" ref="F81:F83" si="5">+E81*D81</f>
        <v>0</v>
      </c>
    </row>
    <row r="82" spans="1:6" ht="28.5">
      <c r="A82" s="7">
        <v>2</v>
      </c>
      <c r="B82" s="873" t="s">
        <v>128</v>
      </c>
      <c r="C82" s="873" t="s">
        <v>2</v>
      </c>
      <c r="D82" s="873">
        <v>9.36</v>
      </c>
      <c r="E82" s="839"/>
      <c r="F82" s="1075">
        <f t="shared" si="5"/>
        <v>0</v>
      </c>
    </row>
    <row r="83" spans="1:6" ht="28.5">
      <c r="A83" s="7">
        <v>3</v>
      </c>
      <c r="B83" s="873" t="s">
        <v>129</v>
      </c>
      <c r="C83" s="873" t="s">
        <v>2</v>
      </c>
      <c r="D83" s="873">
        <v>7.51</v>
      </c>
      <c r="E83" s="839"/>
      <c r="F83" s="1075">
        <f t="shared" si="5"/>
        <v>0</v>
      </c>
    </row>
    <row r="84" spans="1:6" ht="15" customHeight="1">
      <c r="A84" s="7"/>
      <c r="B84" s="873" t="s">
        <v>130</v>
      </c>
      <c r="C84" s="873"/>
      <c r="D84" s="873"/>
      <c r="E84" s="3"/>
      <c r="F84" s="3"/>
    </row>
    <row r="85" spans="1:6" ht="42.75">
      <c r="A85" s="7">
        <v>4</v>
      </c>
      <c r="B85" s="873" t="s">
        <v>834</v>
      </c>
      <c r="C85" s="873" t="s">
        <v>2</v>
      </c>
      <c r="D85" s="873">
        <v>1.34</v>
      </c>
      <c r="E85" s="839"/>
      <c r="F85" s="1075">
        <f>+E85*D85</f>
        <v>0</v>
      </c>
    </row>
    <row r="86" spans="1:6" ht="15" customHeight="1">
      <c r="A86" s="1356" t="s">
        <v>835</v>
      </c>
      <c r="B86" s="1349"/>
      <c r="C86" s="1349"/>
      <c r="D86" s="1349"/>
      <c r="E86" s="1357"/>
      <c r="F86" s="3">
        <f>SUM(F81:F85)</f>
        <v>0</v>
      </c>
    </row>
    <row r="87" spans="1:6" ht="30" customHeight="1">
      <c r="A87" s="7">
        <v>3.2</v>
      </c>
      <c r="B87" s="7" t="s">
        <v>836</v>
      </c>
      <c r="C87" s="873"/>
      <c r="D87" s="873"/>
      <c r="E87" s="3"/>
      <c r="F87" s="3"/>
    </row>
    <row r="88" spans="1:6" ht="28.5">
      <c r="A88" s="7">
        <v>1</v>
      </c>
      <c r="B88" s="873" t="s">
        <v>837</v>
      </c>
      <c r="C88" s="873" t="s">
        <v>2</v>
      </c>
      <c r="D88" s="873">
        <v>0.54</v>
      </c>
      <c r="E88" s="839"/>
      <c r="F88" s="1075">
        <f t="shared" ref="F88:F89" si="6">+E88*D88</f>
        <v>0</v>
      </c>
    </row>
    <row r="89" spans="1:6" ht="42.75">
      <c r="A89" s="7">
        <v>2</v>
      </c>
      <c r="B89" s="873" t="s">
        <v>838</v>
      </c>
      <c r="C89" s="873" t="s">
        <v>2</v>
      </c>
      <c r="D89" s="873">
        <v>1.93</v>
      </c>
      <c r="E89" s="839"/>
      <c r="F89" s="1075">
        <f t="shared" si="6"/>
        <v>0</v>
      </c>
    </row>
    <row r="90" spans="1:6" ht="14.25" customHeight="1">
      <c r="A90" s="7">
        <v>3</v>
      </c>
      <c r="B90" s="873" t="s">
        <v>839</v>
      </c>
      <c r="C90" s="873"/>
      <c r="D90" s="873"/>
      <c r="E90" s="3"/>
      <c r="F90" s="3"/>
    </row>
    <row r="91" spans="1:6" ht="15" customHeight="1">
      <c r="A91" s="7"/>
      <c r="B91" s="873" t="s">
        <v>840</v>
      </c>
      <c r="C91" s="873"/>
      <c r="D91" s="873"/>
      <c r="E91" s="3"/>
      <c r="F91" s="3"/>
    </row>
    <row r="92" spans="1:6" ht="15" customHeight="1">
      <c r="A92" s="7"/>
      <c r="B92" s="873" t="s">
        <v>137</v>
      </c>
      <c r="C92" s="873" t="s">
        <v>474</v>
      </c>
      <c r="D92" s="873"/>
      <c r="E92" s="3"/>
      <c r="F92" s="3"/>
    </row>
    <row r="93" spans="1:6" ht="15" customHeight="1">
      <c r="A93" s="7"/>
      <c r="B93" s="873" t="s">
        <v>139</v>
      </c>
      <c r="C93" s="873" t="s">
        <v>474</v>
      </c>
      <c r="D93" s="873"/>
      <c r="E93" s="3"/>
      <c r="F93" s="3"/>
    </row>
    <row r="94" spans="1:6" ht="19.5" customHeight="1">
      <c r="A94" s="1356" t="s">
        <v>841</v>
      </c>
      <c r="B94" s="1349"/>
      <c r="C94" s="1349"/>
      <c r="D94" s="1349"/>
      <c r="E94" s="1357"/>
      <c r="F94" s="3"/>
    </row>
    <row r="95" spans="1:6" ht="15" customHeight="1">
      <c r="A95" s="7" t="s">
        <v>543</v>
      </c>
      <c r="B95" s="7" t="s">
        <v>67</v>
      </c>
      <c r="C95" s="873"/>
      <c r="D95" s="873"/>
      <c r="E95" s="3"/>
      <c r="F95" s="3"/>
    </row>
    <row r="96" spans="1:6" ht="28.5">
      <c r="A96" s="7">
        <v>1</v>
      </c>
      <c r="B96" s="873" t="s">
        <v>842</v>
      </c>
      <c r="C96" s="873" t="s">
        <v>201</v>
      </c>
      <c r="D96" s="873">
        <v>3</v>
      </c>
      <c r="E96" s="839"/>
      <c r="F96" s="1075">
        <f>+E96*D96</f>
        <v>0</v>
      </c>
    </row>
    <row r="97" spans="1:6" ht="15" customHeight="1">
      <c r="A97" s="7">
        <v>2</v>
      </c>
      <c r="B97" s="873" t="s">
        <v>143</v>
      </c>
      <c r="C97" s="873"/>
      <c r="D97" s="873"/>
      <c r="E97" s="3"/>
      <c r="F97" s="3"/>
    </row>
    <row r="98" spans="1:6">
      <c r="A98" s="873"/>
      <c r="B98" s="873" t="s">
        <v>144</v>
      </c>
      <c r="C98" s="873" t="s">
        <v>201</v>
      </c>
      <c r="D98" s="873">
        <v>1</v>
      </c>
      <c r="E98" s="839"/>
      <c r="F98" s="1075">
        <f t="shared" ref="F98:F100" si="7">+E98*D98</f>
        <v>0</v>
      </c>
    </row>
    <row r="99" spans="1:6">
      <c r="A99" s="873"/>
      <c r="B99" s="873" t="s">
        <v>145</v>
      </c>
      <c r="C99" s="873" t="s">
        <v>201</v>
      </c>
      <c r="D99" s="873">
        <v>1</v>
      </c>
      <c r="E99" s="839"/>
      <c r="F99" s="1075">
        <f t="shared" si="7"/>
        <v>0</v>
      </c>
    </row>
    <row r="100" spans="1:6">
      <c r="A100" s="873"/>
      <c r="B100" s="873" t="s">
        <v>146</v>
      </c>
      <c r="C100" s="873" t="s">
        <v>201</v>
      </c>
      <c r="D100" s="873">
        <v>1</v>
      </c>
      <c r="E100" s="839"/>
      <c r="F100" s="1075">
        <f t="shared" si="7"/>
        <v>0</v>
      </c>
    </row>
    <row r="101" spans="1:6" ht="15" customHeight="1">
      <c r="A101" s="1358" t="s">
        <v>147</v>
      </c>
      <c r="B101" s="1353"/>
      <c r="C101" s="1353"/>
      <c r="D101" s="1353"/>
      <c r="E101" s="1359"/>
      <c r="F101" s="3">
        <f>SUM(F95:F100)</f>
        <v>0</v>
      </c>
    </row>
    <row r="102" spans="1:6" ht="15" customHeight="1">
      <c r="A102" s="916">
        <v>3</v>
      </c>
      <c r="B102" s="1358" t="s">
        <v>544</v>
      </c>
      <c r="C102" s="1353"/>
      <c r="D102" s="1353"/>
      <c r="E102" s="1359"/>
      <c r="F102" s="3">
        <f>F101+F94+F86</f>
        <v>0</v>
      </c>
    </row>
    <row r="103" spans="1:6" ht="15.75" customHeight="1">
      <c r="A103" s="1393" t="s">
        <v>614</v>
      </c>
      <c r="B103" s="1394"/>
      <c r="C103" s="1394"/>
      <c r="D103" s="1394"/>
      <c r="E103" s="806"/>
      <c r="F103" s="3"/>
    </row>
    <row r="104" spans="1:6" ht="15" customHeight="1">
      <c r="A104" s="1352" t="s">
        <v>4</v>
      </c>
      <c r="B104" s="1354"/>
      <c r="C104" s="1354"/>
      <c r="D104" s="1354"/>
      <c r="E104" s="1355"/>
      <c r="F104" s="3">
        <f>F29</f>
        <v>0</v>
      </c>
    </row>
    <row r="105" spans="1:6" ht="15" customHeight="1">
      <c r="A105" s="1352" t="s">
        <v>446</v>
      </c>
      <c r="B105" s="1354"/>
      <c r="C105" s="1354"/>
      <c r="D105" s="1354"/>
      <c r="E105" s="1355"/>
      <c r="F105" s="3">
        <f>F78</f>
        <v>0</v>
      </c>
    </row>
    <row r="106" spans="1:6" ht="15" customHeight="1">
      <c r="A106" s="1352" t="s">
        <v>843</v>
      </c>
      <c r="B106" s="1354"/>
      <c r="C106" s="1354"/>
      <c r="D106" s="1354"/>
      <c r="E106" s="1355"/>
      <c r="F106" s="3">
        <f>F102</f>
        <v>0</v>
      </c>
    </row>
    <row r="107" spans="1:6" ht="15" customHeight="1">
      <c r="A107" s="1348" t="s">
        <v>49</v>
      </c>
      <c r="B107" s="1350"/>
      <c r="C107" s="1350"/>
      <c r="D107" s="1350"/>
      <c r="E107" s="1351"/>
      <c r="F107" s="203">
        <f>SUM(F103:F106)</f>
        <v>0</v>
      </c>
    </row>
    <row r="108" spans="1:6" ht="14.25" customHeight="1">
      <c r="A108" s="122"/>
      <c r="B108" s="122"/>
      <c r="C108" s="122"/>
      <c r="D108" s="122"/>
      <c r="E108" s="122"/>
      <c r="F108" s="122"/>
    </row>
    <row r="109" spans="1:6" ht="14.25" customHeight="1">
      <c r="A109" s="123" t="s">
        <v>566</v>
      </c>
      <c r="B109" s="123"/>
      <c r="C109" s="123"/>
      <c r="D109" s="123"/>
      <c r="E109" s="123"/>
      <c r="F109" s="123"/>
    </row>
    <row r="110" spans="1:6" ht="14.25" customHeight="1">
      <c r="A110" s="123"/>
      <c r="B110" s="123"/>
      <c r="C110" s="123"/>
      <c r="D110" s="123"/>
      <c r="E110" s="123"/>
      <c r="F110" s="123"/>
    </row>
    <row r="111" spans="1:6" ht="44.25" customHeight="1">
      <c r="A111" s="854" t="s">
        <v>155</v>
      </c>
      <c r="B111" s="854" t="s">
        <v>156</v>
      </c>
      <c r="C111" s="883" t="s">
        <v>157</v>
      </c>
      <c r="D111" s="883" t="s">
        <v>158</v>
      </c>
      <c r="E111" s="883"/>
      <c r="F111" s="883" t="s">
        <v>159</v>
      </c>
    </row>
    <row r="112" spans="1:6" ht="45" customHeight="1">
      <c r="A112" s="876">
        <v>1</v>
      </c>
      <c r="B112" s="854" t="s">
        <v>845</v>
      </c>
      <c r="C112" s="883"/>
      <c r="D112" s="883"/>
      <c r="E112" s="884"/>
      <c r="F112" s="884"/>
    </row>
    <row r="113" spans="1:6" ht="57" customHeight="1">
      <c r="A113" s="876"/>
      <c r="B113" s="854" t="s">
        <v>161</v>
      </c>
      <c r="C113" s="883"/>
      <c r="D113" s="883"/>
      <c r="E113" s="884"/>
      <c r="F113" s="884"/>
    </row>
    <row r="114" spans="1:6" ht="14.25" customHeight="1">
      <c r="A114" s="876"/>
      <c r="B114" s="854" t="s">
        <v>162</v>
      </c>
      <c r="C114" s="883"/>
      <c r="D114" s="883"/>
      <c r="E114" s="884"/>
      <c r="F114" s="884"/>
    </row>
    <row r="115" spans="1:6" ht="33" customHeight="1">
      <c r="A115" s="876"/>
      <c r="B115" s="38" t="s">
        <v>163</v>
      </c>
      <c r="C115" s="883"/>
      <c r="D115" s="883"/>
      <c r="E115" s="884"/>
      <c r="F115" s="884"/>
    </row>
    <row r="116" spans="1:6" ht="14.25" customHeight="1">
      <c r="A116" s="876"/>
      <c r="B116" s="854" t="s">
        <v>164</v>
      </c>
      <c r="C116" s="883"/>
      <c r="D116" s="883"/>
      <c r="E116" s="884"/>
      <c r="F116" s="884"/>
    </row>
    <row r="117" spans="1:6" ht="33" customHeight="1">
      <c r="A117" s="876"/>
      <c r="B117" s="38" t="s">
        <v>846</v>
      </c>
      <c r="C117" s="883"/>
      <c r="D117" s="883"/>
      <c r="E117" s="884"/>
      <c r="F117" s="884"/>
    </row>
    <row r="118" spans="1:6" ht="14.25" customHeight="1">
      <c r="A118" s="876"/>
      <c r="B118" s="854" t="s">
        <v>166</v>
      </c>
      <c r="C118" s="883"/>
      <c r="D118" s="883"/>
      <c r="E118" s="884"/>
      <c r="F118" s="884"/>
    </row>
    <row r="119" spans="1:6" ht="14.25" customHeight="1">
      <c r="A119" s="876"/>
      <c r="B119" s="854" t="s">
        <v>175</v>
      </c>
      <c r="C119" s="883"/>
      <c r="D119" s="883"/>
      <c r="E119" s="884"/>
      <c r="F119" s="884"/>
    </row>
    <row r="120" spans="1:6" ht="14.25" customHeight="1">
      <c r="A120" s="876"/>
      <c r="B120" s="854" t="s">
        <v>168</v>
      </c>
      <c r="C120" s="883"/>
      <c r="D120" s="883"/>
      <c r="E120" s="884"/>
      <c r="F120" s="884"/>
    </row>
    <row r="121" spans="1:6" ht="28.5" customHeight="1">
      <c r="A121" s="876"/>
      <c r="B121" s="854" t="s">
        <v>169</v>
      </c>
      <c r="C121" s="883"/>
      <c r="D121" s="883"/>
      <c r="E121" s="884"/>
      <c r="F121" s="884"/>
    </row>
    <row r="122" spans="1:6" ht="14.25" customHeight="1">
      <c r="A122" s="876"/>
      <c r="B122" s="854" t="s">
        <v>170</v>
      </c>
      <c r="C122" s="883"/>
      <c r="D122" s="883"/>
      <c r="E122" s="884"/>
      <c r="F122" s="884"/>
    </row>
    <row r="123" spans="1:6" ht="30.75" customHeight="1">
      <c r="A123" s="876"/>
      <c r="B123" s="854" t="s">
        <v>450</v>
      </c>
      <c r="C123" s="883"/>
      <c r="D123" s="883"/>
      <c r="E123" s="884"/>
      <c r="F123" s="884"/>
    </row>
    <row r="124" spans="1:6" ht="14.25" customHeight="1">
      <c r="A124" s="876"/>
      <c r="B124" s="854" t="s">
        <v>173</v>
      </c>
      <c r="C124" s="883"/>
      <c r="D124" s="883"/>
      <c r="E124" s="884"/>
      <c r="F124" s="884"/>
    </row>
    <row r="125" spans="1:6" ht="42.75" customHeight="1">
      <c r="A125" s="876"/>
      <c r="B125" s="854" t="s">
        <v>847</v>
      </c>
      <c r="C125" s="883"/>
      <c r="D125" s="883"/>
      <c r="E125" s="884"/>
      <c r="F125" s="884"/>
    </row>
    <row r="126" spans="1:6" ht="14.25" customHeight="1">
      <c r="A126" s="876"/>
      <c r="B126" s="854" t="s">
        <v>175</v>
      </c>
      <c r="C126" s="883"/>
      <c r="D126" s="883"/>
      <c r="E126" s="884"/>
      <c r="F126" s="884"/>
    </row>
    <row r="127" spans="1:6" ht="14.25" customHeight="1">
      <c r="A127" s="876"/>
      <c r="B127" s="894"/>
      <c r="C127" s="883"/>
      <c r="D127" s="883"/>
      <c r="E127" s="884"/>
      <c r="F127" s="884"/>
    </row>
    <row r="128" spans="1:6" ht="14.25" customHeight="1">
      <c r="A128" s="876"/>
      <c r="B128" s="894"/>
      <c r="C128" s="883"/>
      <c r="D128" s="883"/>
      <c r="E128" s="884"/>
      <c r="F128" s="884"/>
    </row>
    <row r="129" spans="1:6" ht="14.25" customHeight="1">
      <c r="A129" s="876"/>
      <c r="B129" s="894"/>
      <c r="C129" s="883"/>
      <c r="D129" s="883"/>
      <c r="E129" s="884"/>
      <c r="F129" s="884"/>
    </row>
    <row r="130" spans="1:6" ht="14.25" customHeight="1">
      <c r="A130" s="876"/>
      <c r="B130" s="894"/>
      <c r="C130" s="854"/>
      <c r="D130" s="854"/>
      <c r="E130" s="884"/>
      <c r="F130" s="884"/>
    </row>
    <row r="131" spans="1:6" ht="14.25" customHeight="1">
      <c r="A131" s="876"/>
      <c r="B131" s="894"/>
      <c r="C131" s="883"/>
      <c r="D131" s="883"/>
      <c r="E131" s="884"/>
      <c r="F131" s="884"/>
    </row>
    <row r="132" spans="1:6" ht="15" customHeight="1">
      <c r="A132" s="876"/>
      <c r="B132" s="894"/>
      <c r="C132" s="883" t="s">
        <v>182</v>
      </c>
      <c r="D132" s="883">
        <v>1</v>
      </c>
      <c r="E132" s="839"/>
      <c r="F132" s="1075">
        <f>+E132*D132</f>
        <v>0</v>
      </c>
    </row>
    <row r="133" spans="1:6" ht="42.75" customHeight="1">
      <c r="A133" s="876">
        <v>2</v>
      </c>
      <c r="B133" s="854" t="s">
        <v>183</v>
      </c>
      <c r="C133" s="883"/>
      <c r="D133" s="883"/>
      <c r="E133" s="884"/>
      <c r="F133" s="884"/>
    </row>
    <row r="134" spans="1:6" ht="30.75" customHeight="1">
      <c r="A134" s="876"/>
      <c r="B134" s="854" t="s">
        <v>184</v>
      </c>
      <c r="C134" s="883"/>
      <c r="D134" s="883"/>
      <c r="E134" s="884"/>
      <c r="F134" s="884"/>
    </row>
    <row r="135" spans="1:6" ht="14.25" customHeight="1">
      <c r="A135" s="876"/>
      <c r="B135" s="854" t="s">
        <v>185</v>
      </c>
      <c r="C135" s="883"/>
      <c r="D135" s="883"/>
      <c r="E135" s="884"/>
      <c r="F135" s="884"/>
    </row>
    <row r="136" spans="1:6" ht="42.75" customHeight="1">
      <c r="A136" s="876"/>
      <c r="B136" s="854" t="s">
        <v>186</v>
      </c>
      <c r="C136" s="883"/>
      <c r="D136" s="883"/>
      <c r="E136" s="884"/>
      <c r="F136" s="884"/>
    </row>
    <row r="137" spans="1:6" ht="45" customHeight="1">
      <c r="A137" s="876"/>
      <c r="B137" s="854" t="s">
        <v>848</v>
      </c>
      <c r="C137" s="883"/>
      <c r="D137" s="883"/>
      <c r="E137" s="884"/>
      <c r="F137" s="884"/>
    </row>
    <row r="138" spans="1:6" ht="30.75" customHeight="1">
      <c r="A138" s="876"/>
      <c r="B138" s="854" t="s">
        <v>849</v>
      </c>
      <c r="C138" s="883"/>
      <c r="D138" s="883"/>
      <c r="E138" s="884"/>
      <c r="F138" s="884"/>
    </row>
    <row r="139" spans="1:6" ht="42.75" customHeight="1">
      <c r="A139" s="876"/>
      <c r="B139" s="854" t="s">
        <v>189</v>
      </c>
      <c r="C139" s="883"/>
      <c r="D139" s="883"/>
      <c r="E139" s="884"/>
      <c r="F139" s="884"/>
    </row>
    <row r="140" spans="1:6" ht="15" customHeight="1">
      <c r="A140" s="876"/>
      <c r="B140" s="894"/>
      <c r="C140" s="883" t="s">
        <v>182</v>
      </c>
      <c r="D140" s="883">
        <v>1</v>
      </c>
      <c r="E140" s="839"/>
      <c r="F140" s="1075">
        <f>+E140*D140</f>
        <v>0</v>
      </c>
    </row>
    <row r="141" spans="1:6" ht="14.25" customHeight="1">
      <c r="A141" s="876">
        <v>3</v>
      </c>
      <c r="B141" s="854" t="s">
        <v>190</v>
      </c>
      <c r="C141" s="883"/>
      <c r="D141" s="883"/>
      <c r="E141" s="884"/>
      <c r="F141" s="884"/>
    </row>
    <row r="142" spans="1:6" ht="14.25" customHeight="1">
      <c r="A142" s="876"/>
      <c r="B142" s="854" t="s">
        <v>191</v>
      </c>
      <c r="C142" s="883"/>
      <c r="D142" s="883"/>
      <c r="E142" s="884"/>
      <c r="F142" s="884"/>
    </row>
    <row r="143" spans="1:6" ht="28.5" customHeight="1">
      <c r="A143" s="876"/>
      <c r="B143" s="854" t="s">
        <v>192</v>
      </c>
      <c r="C143" s="883"/>
      <c r="D143" s="883"/>
      <c r="E143" s="884"/>
      <c r="F143" s="884"/>
    </row>
    <row r="144" spans="1:6" ht="14.25" customHeight="1">
      <c r="A144" s="876"/>
      <c r="B144" s="854" t="s">
        <v>193</v>
      </c>
      <c r="C144" s="854"/>
      <c r="D144" s="883"/>
      <c r="E144" s="884"/>
      <c r="F144" s="884"/>
    </row>
    <row r="145" spans="1:6" ht="14.25" customHeight="1">
      <c r="A145" s="876"/>
      <c r="B145" s="854" t="s">
        <v>194</v>
      </c>
      <c r="C145" s="883"/>
      <c r="D145" s="883"/>
      <c r="E145" s="884"/>
      <c r="F145" s="884"/>
    </row>
    <row r="146" spans="1:6" ht="28.5" customHeight="1">
      <c r="A146" s="876"/>
      <c r="B146" s="854" t="s">
        <v>195</v>
      </c>
      <c r="C146" s="883"/>
      <c r="D146" s="883"/>
      <c r="E146" s="884"/>
      <c r="F146" s="884"/>
    </row>
    <row r="147" spans="1:6" ht="15" customHeight="1">
      <c r="A147" s="876"/>
      <c r="B147" s="894"/>
      <c r="C147" s="883" t="s">
        <v>182</v>
      </c>
      <c r="D147" s="883">
        <v>1</v>
      </c>
      <c r="E147" s="839"/>
      <c r="F147" s="1075">
        <f>+E147*D147</f>
        <v>0</v>
      </c>
    </row>
    <row r="148" spans="1:6" ht="42.75" customHeight="1">
      <c r="A148" s="876">
        <v>4</v>
      </c>
      <c r="B148" s="854" t="s">
        <v>454</v>
      </c>
      <c r="C148" s="883"/>
      <c r="D148" s="883"/>
      <c r="E148" s="884"/>
      <c r="F148" s="884"/>
    </row>
    <row r="149" spans="1:6" ht="28.5" customHeight="1">
      <c r="A149" s="876"/>
      <c r="B149" s="854" t="s">
        <v>850</v>
      </c>
      <c r="C149" s="883"/>
      <c r="D149" s="883"/>
      <c r="E149" s="884"/>
      <c r="F149" s="884"/>
    </row>
    <row r="150" spans="1:6" ht="14.25" customHeight="1">
      <c r="A150" s="876"/>
      <c r="B150" s="854" t="s">
        <v>456</v>
      </c>
      <c r="C150" s="883"/>
      <c r="D150" s="883"/>
      <c r="E150" s="884"/>
      <c r="F150" s="884"/>
    </row>
    <row r="151" spans="1:6" ht="14.25" customHeight="1">
      <c r="A151" s="876"/>
      <c r="B151" s="38" t="s">
        <v>457</v>
      </c>
      <c r="C151" s="883"/>
      <c r="D151" s="883"/>
      <c r="E151" s="884"/>
      <c r="F151" s="884"/>
    </row>
    <row r="152" spans="1:6" ht="14.25" customHeight="1">
      <c r="A152" s="876"/>
      <c r="B152" s="38" t="s">
        <v>458</v>
      </c>
      <c r="C152" s="883"/>
      <c r="D152" s="883"/>
      <c r="E152" s="884"/>
      <c r="F152" s="884"/>
    </row>
    <row r="153" spans="1:6" ht="14.25" customHeight="1">
      <c r="A153" s="876"/>
      <c r="B153" s="38" t="s">
        <v>459</v>
      </c>
      <c r="C153" s="883"/>
      <c r="D153" s="883"/>
      <c r="E153" s="884"/>
      <c r="F153" s="884"/>
    </row>
    <row r="154" spans="1:6" ht="28.5" customHeight="1">
      <c r="A154" s="876"/>
      <c r="B154" s="38" t="s">
        <v>460</v>
      </c>
      <c r="C154" s="883"/>
      <c r="D154" s="883"/>
      <c r="E154" s="884"/>
      <c r="F154" s="884"/>
    </row>
    <row r="155" spans="1:6" ht="14.25" customHeight="1">
      <c r="A155" s="876"/>
      <c r="B155" s="854" t="s">
        <v>461</v>
      </c>
      <c r="C155" s="854"/>
      <c r="D155" s="854"/>
      <c r="E155" s="884"/>
      <c r="F155" s="884"/>
    </row>
    <row r="156" spans="1:6" ht="15" customHeight="1">
      <c r="A156" s="876"/>
      <c r="B156" s="894"/>
      <c r="C156" s="883" t="s">
        <v>182</v>
      </c>
      <c r="D156" s="883">
        <v>1</v>
      </c>
      <c r="E156" s="839"/>
      <c r="F156" s="1075">
        <f>+E156*D156</f>
        <v>0</v>
      </c>
    </row>
    <row r="157" spans="1:6" ht="71.25" customHeight="1">
      <c r="A157" s="876">
        <v>5</v>
      </c>
      <c r="B157" s="854" t="s">
        <v>370</v>
      </c>
      <c r="C157" s="883"/>
      <c r="D157" s="883"/>
      <c r="E157" s="884"/>
      <c r="F157" s="884"/>
    </row>
    <row r="158" spans="1:6" ht="42.75" customHeight="1">
      <c r="A158" s="876"/>
      <c r="B158" s="854" t="s">
        <v>371</v>
      </c>
      <c r="C158" s="883"/>
      <c r="D158" s="883"/>
      <c r="E158" s="884"/>
      <c r="F158" s="884"/>
    </row>
    <row r="159" spans="1:6" ht="14.25" customHeight="1">
      <c r="A159" s="876"/>
      <c r="B159" s="854" t="s">
        <v>851</v>
      </c>
      <c r="C159" s="883"/>
      <c r="D159" s="883"/>
      <c r="E159" s="884"/>
      <c r="F159" s="884"/>
    </row>
    <row r="160" spans="1:6" ht="14.25" customHeight="1">
      <c r="A160" s="876"/>
      <c r="B160" s="854" t="s">
        <v>463</v>
      </c>
      <c r="C160" s="883"/>
      <c r="D160" s="883"/>
      <c r="E160" s="884"/>
      <c r="F160" s="884"/>
    </row>
    <row r="161" spans="1:6" ht="14.25" customHeight="1">
      <c r="A161" s="876"/>
      <c r="B161" s="854" t="s">
        <v>852</v>
      </c>
      <c r="C161" s="883"/>
      <c r="D161" s="883"/>
      <c r="E161" s="884"/>
      <c r="F161" s="884"/>
    </row>
    <row r="162" spans="1:6" ht="14.25" customHeight="1">
      <c r="A162" s="876"/>
      <c r="B162" s="854" t="s">
        <v>853</v>
      </c>
      <c r="C162" s="883"/>
      <c r="D162" s="883"/>
      <c r="E162" s="884"/>
      <c r="F162" s="884"/>
    </row>
    <row r="163" spans="1:6" ht="14.25" customHeight="1">
      <c r="A163" s="876"/>
      <c r="B163" s="854" t="s">
        <v>854</v>
      </c>
      <c r="C163" s="883" t="s">
        <v>201</v>
      </c>
      <c r="D163" s="883">
        <v>1</v>
      </c>
      <c r="E163" s="839"/>
      <c r="F163" s="1075">
        <f>+E163*D163</f>
        <v>0</v>
      </c>
    </row>
    <row r="164" spans="1:6" ht="28.5" customHeight="1">
      <c r="A164" s="876"/>
      <c r="B164" s="854" t="s">
        <v>855</v>
      </c>
      <c r="C164" s="883"/>
      <c r="D164" s="883"/>
      <c r="E164" s="884"/>
      <c r="F164" s="884"/>
    </row>
    <row r="165" spans="1:6" ht="14.25" customHeight="1">
      <c r="A165" s="876"/>
      <c r="B165" s="854" t="s">
        <v>856</v>
      </c>
      <c r="C165" s="883"/>
      <c r="D165" s="883"/>
      <c r="E165" s="884"/>
      <c r="F165" s="884"/>
    </row>
    <row r="166" spans="1:6" ht="14.25" customHeight="1">
      <c r="A166" s="876"/>
      <c r="B166" s="854" t="s">
        <v>377</v>
      </c>
      <c r="C166" s="883" t="s">
        <v>201</v>
      </c>
      <c r="D166" s="883">
        <v>6</v>
      </c>
      <c r="E166" s="839"/>
      <c r="F166" s="1075">
        <f t="shared" ref="F166:F167" si="8">+E166*D166</f>
        <v>0</v>
      </c>
    </row>
    <row r="167" spans="1:6" ht="14.25" customHeight="1">
      <c r="A167" s="876"/>
      <c r="B167" s="854" t="s">
        <v>857</v>
      </c>
      <c r="C167" s="883" t="s">
        <v>201</v>
      </c>
      <c r="D167" s="883">
        <v>2</v>
      </c>
      <c r="E167" s="839"/>
      <c r="F167" s="1075">
        <f t="shared" si="8"/>
        <v>0</v>
      </c>
    </row>
    <row r="168" spans="1:6" ht="14.25" customHeight="1">
      <c r="A168" s="876"/>
      <c r="B168" s="854" t="s">
        <v>225</v>
      </c>
      <c r="C168" s="883"/>
      <c r="D168" s="854"/>
      <c r="E168" s="884"/>
      <c r="F168" s="884"/>
    </row>
    <row r="169" spans="1:6" ht="14.25" customHeight="1">
      <c r="A169" s="876"/>
      <c r="B169" s="854" t="s">
        <v>858</v>
      </c>
      <c r="C169" s="883" t="s">
        <v>201</v>
      </c>
      <c r="D169" s="883">
        <v>6</v>
      </c>
      <c r="E169" s="839"/>
      <c r="F169" s="1075">
        <f t="shared" ref="F169:F170" si="9">+E169*D169</f>
        <v>0</v>
      </c>
    </row>
    <row r="170" spans="1:6" ht="14.25" customHeight="1">
      <c r="A170" s="876"/>
      <c r="B170" s="854" t="s">
        <v>859</v>
      </c>
      <c r="C170" s="883" t="s">
        <v>201</v>
      </c>
      <c r="D170" s="883">
        <v>2</v>
      </c>
      <c r="E170" s="839"/>
      <c r="F170" s="1075">
        <f t="shared" si="9"/>
        <v>0</v>
      </c>
    </row>
    <row r="171" spans="1:6" ht="14.25" customHeight="1">
      <c r="A171" s="876"/>
      <c r="B171" s="854" t="s">
        <v>682</v>
      </c>
      <c r="C171" s="883"/>
      <c r="D171" s="883"/>
      <c r="E171" s="884"/>
      <c r="F171" s="884"/>
    </row>
    <row r="172" spans="1:6" ht="57" customHeight="1">
      <c r="A172" s="876"/>
      <c r="B172" s="854" t="s">
        <v>860</v>
      </c>
      <c r="C172" s="883"/>
      <c r="D172" s="883"/>
      <c r="E172" s="884"/>
      <c r="F172" s="884"/>
    </row>
    <row r="173" spans="1:6" ht="15">
      <c r="A173" s="876"/>
      <c r="B173" s="854" t="s">
        <v>861</v>
      </c>
      <c r="C173" s="883" t="s">
        <v>201</v>
      </c>
      <c r="D173" s="883">
        <v>1</v>
      </c>
      <c r="E173" s="839"/>
      <c r="F173" s="1075">
        <f t="shared" ref="F173:F175" si="10">+E173*D173</f>
        <v>0</v>
      </c>
    </row>
    <row r="174" spans="1:6" ht="14.25" customHeight="1">
      <c r="A174" s="876"/>
      <c r="B174" s="894"/>
      <c r="C174" s="883" t="s">
        <v>201</v>
      </c>
      <c r="D174" s="883">
        <v>1</v>
      </c>
      <c r="E174" s="839"/>
      <c r="F174" s="1075">
        <f t="shared" si="10"/>
        <v>0</v>
      </c>
    </row>
    <row r="175" spans="1:6" ht="14.25" customHeight="1">
      <c r="A175" s="876"/>
      <c r="B175" s="894"/>
      <c r="C175" s="883" t="s">
        <v>201</v>
      </c>
      <c r="D175" s="883">
        <v>1</v>
      </c>
      <c r="E175" s="839"/>
      <c r="F175" s="1075">
        <f t="shared" si="10"/>
        <v>0</v>
      </c>
    </row>
    <row r="176" spans="1:6" ht="14.25" customHeight="1">
      <c r="A176" s="876"/>
      <c r="B176" s="894"/>
      <c r="C176" s="883"/>
      <c r="D176" s="883"/>
      <c r="E176" s="884"/>
      <c r="F176" s="884"/>
    </row>
    <row r="177" spans="1:6" ht="14.25" customHeight="1">
      <c r="A177" s="876"/>
      <c r="B177" s="894"/>
      <c r="C177" s="883"/>
      <c r="D177" s="883"/>
      <c r="E177" s="884"/>
      <c r="F177" s="884"/>
    </row>
    <row r="178" spans="1:6" ht="14.25" customHeight="1">
      <c r="A178" s="876"/>
      <c r="B178" s="894"/>
      <c r="C178" s="883"/>
      <c r="D178" s="883"/>
      <c r="E178" s="884"/>
      <c r="F178" s="884"/>
    </row>
    <row r="179" spans="1:6" ht="15" customHeight="1">
      <c r="A179" s="876"/>
      <c r="B179" s="894"/>
      <c r="C179" s="883" t="s">
        <v>201</v>
      </c>
      <c r="D179" s="883">
        <v>3</v>
      </c>
      <c r="E179" s="839"/>
      <c r="F179" s="1075">
        <f>+E179*D179</f>
        <v>0</v>
      </c>
    </row>
    <row r="180" spans="1:6" ht="53.25" customHeight="1">
      <c r="A180" s="876">
        <v>6</v>
      </c>
      <c r="B180" s="854" t="s">
        <v>473</v>
      </c>
      <c r="C180" s="124"/>
      <c r="D180" s="124"/>
      <c r="E180" s="884"/>
      <c r="F180" s="884"/>
    </row>
    <row r="181" spans="1:6" ht="15" customHeight="1">
      <c r="A181" s="876"/>
      <c r="B181" s="854"/>
      <c r="C181" s="124"/>
      <c r="D181" s="124"/>
      <c r="E181" s="884"/>
      <c r="F181" s="884"/>
    </row>
    <row r="182" spans="1:6" ht="15" customHeight="1">
      <c r="A182" s="876"/>
      <c r="B182" s="854"/>
      <c r="C182" s="124"/>
      <c r="D182" s="124"/>
      <c r="E182" s="884"/>
      <c r="F182" s="884"/>
    </row>
    <row r="183" spans="1:6" ht="15" customHeight="1">
      <c r="A183" s="876"/>
      <c r="B183" s="854"/>
      <c r="C183" s="124"/>
      <c r="D183" s="124"/>
      <c r="E183" s="884"/>
      <c r="F183" s="884"/>
    </row>
    <row r="184" spans="1:6" ht="15">
      <c r="A184" s="876"/>
      <c r="B184" s="854"/>
      <c r="C184" s="124" t="s">
        <v>244</v>
      </c>
      <c r="D184" s="124">
        <v>440</v>
      </c>
      <c r="E184" s="839"/>
      <c r="F184" s="1075">
        <f>+E184*D184</f>
        <v>0</v>
      </c>
    </row>
    <row r="185" spans="1:6" ht="57" customHeight="1">
      <c r="A185" s="876">
        <v>7</v>
      </c>
      <c r="B185" s="854" t="s">
        <v>475</v>
      </c>
      <c r="C185" s="124"/>
      <c r="D185" s="124"/>
      <c r="E185" s="884"/>
      <c r="F185" s="884"/>
    </row>
    <row r="186" spans="1:6" ht="15" customHeight="1">
      <c r="A186" s="876"/>
      <c r="B186" s="96" t="s">
        <v>747</v>
      </c>
      <c r="C186" s="124"/>
      <c r="D186" s="124"/>
      <c r="E186" s="884"/>
      <c r="F186" s="884"/>
    </row>
    <row r="187" spans="1:6" ht="15" customHeight="1">
      <c r="A187" s="876"/>
      <c r="B187" s="96" t="s">
        <v>748</v>
      </c>
      <c r="C187" s="124"/>
      <c r="D187" s="124"/>
      <c r="E187" s="884"/>
      <c r="F187" s="884"/>
    </row>
    <row r="188" spans="1:6" ht="15">
      <c r="A188" s="876"/>
      <c r="B188" s="894"/>
      <c r="C188" s="124" t="s">
        <v>74</v>
      </c>
      <c r="D188" s="124">
        <v>25</v>
      </c>
      <c r="E188" s="839"/>
      <c r="F188" s="1075">
        <f t="shared" ref="F188:F189" si="11">+E188*D188</f>
        <v>0</v>
      </c>
    </row>
    <row r="189" spans="1:6" ht="15">
      <c r="A189" s="876"/>
      <c r="B189" s="894"/>
      <c r="C189" s="124" t="s">
        <v>74</v>
      </c>
      <c r="D189" s="124">
        <v>10</v>
      </c>
      <c r="E189" s="839"/>
      <c r="F189" s="1075">
        <f t="shared" si="11"/>
        <v>0</v>
      </c>
    </row>
    <row r="190" spans="1:6" ht="71.25" customHeight="1">
      <c r="A190" s="876">
        <v>8</v>
      </c>
      <c r="B190" s="854" t="s">
        <v>245</v>
      </c>
      <c r="C190" s="160"/>
      <c r="D190" s="160"/>
      <c r="E190" s="884"/>
      <c r="F190" s="884"/>
    </row>
    <row r="191" spans="1:6" ht="16.5" customHeight="1">
      <c r="A191" s="876"/>
      <c r="B191" s="854" t="s">
        <v>246</v>
      </c>
      <c r="C191" s="160"/>
      <c r="D191" s="160"/>
      <c r="E191" s="884"/>
      <c r="F191" s="884"/>
    </row>
    <row r="192" spans="1:6" ht="14.25" customHeight="1">
      <c r="A192" s="876"/>
      <c r="B192" s="894"/>
      <c r="C192" s="160"/>
      <c r="D192" s="160"/>
      <c r="E192" s="884"/>
      <c r="F192" s="884"/>
    </row>
    <row r="193" spans="1:6" ht="14.25" customHeight="1">
      <c r="A193" s="876"/>
      <c r="B193" s="894"/>
      <c r="C193" s="160"/>
      <c r="D193" s="160"/>
      <c r="E193" s="884"/>
      <c r="F193" s="884"/>
    </row>
    <row r="194" spans="1:6" ht="14.25" customHeight="1">
      <c r="A194" s="876"/>
      <c r="B194" s="894"/>
      <c r="C194" s="160"/>
      <c r="D194" s="160"/>
      <c r="E194" s="884"/>
      <c r="F194" s="884"/>
    </row>
    <row r="195" spans="1:6" ht="15" customHeight="1">
      <c r="A195" s="876"/>
      <c r="B195" s="894"/>
      <c r="C195" s="160" t="s">
        <v>862</v>
      </c>
      <c r="D195" s="160">
        <v>70</v>
      </c>
      <c r="E195" s="839"/>
      <c r="F195" s="1075">
        <f>+E195*D195</f>
        <v>0</v>
      </c>
    </row>
    <row r="196" spans="1:6" ht="14.25" customHeight="1">
      <c r="A196" s="876">
        <v>9</v>
      </c>
      <c r="B196" s="854" t="s">
        <v>248</v>
      </c>
      <c r="C196" s="883"/>
      <c r="D196" s="160"/>
      <c r="E196" s="884"/>
      <c r="F196" s="884"/>
    </row>
    <row r="197" spans="1:6" ht="28.5">
      <c r="A197" s="876"/>
      <c r="B197" s="854"/>
      <c r="C197" s="883" t="s">
        <v>249</v>
      </c>
      <c r="D197" s="160">
        <v>1</v>
      </c>
      <c r="E197" s="839"/>
      <c r="F197" s="1075">
        <f>+E197*D197</f>
        <v>0</v>
      </c>
    </row>
    <row r="198" spans="1:6" ht="15" customHeight="1">
      <c r="A198" s="1356" t="s">
        <v>641</v>
      </c>
      <c r="B198" s="1349"/>
      <c r="C198" s="1349"/>
      <c r="D198" s="1349"/>
      <c r="E198" s="1357"/>
      <c r="F198" s="884">
        <f>SUM(F132:F197)</f>
        <v>0</v>
      </c>
    </row>
    <row r="199" spans="1:6" ht="44.25" customHeight="1">
      <c r="A199" s="883" t="s">
        <v>155</v>
      </c>
      <c r="B199" s="854" t="s">
        <v>487</v>
      </c>
      <c r="C199" s="883" t="s">
        <v>157</v>
      </c>
      <c r="D199" s="883" t="s">
        <v>158</v>
      </c>
      <c r="E199" s="883"/>
      <c r="F199" s="883" t="s">
        <v>159</v>
      </c>
    </row>
    <row r="200" spans="1:6" ht="15" customHeight="1">
      <c r="A200" s="876">
        <v>1</v>
      </c>
      <c r="B200" s="884" t="s">
        <v>488</v>
      </c>
      <c r="C200" s="854"/>
      <c r="D200" s="854"/>
      <c r="E200" s="884"/>
      <c r="F200" s="884"/>
    </row>
    <row r="201" spans="1:6" ht="14.25" customHeight="1">
      <c r="A201" s="876"/>
      <c r="B201" s="854"/>
      <c r="C201" s="854"/>
      <c r="D201" s="854"/>
      <c r="E201" s="884"/>
      <c r="F201" s="884"/>
    </row>
    <row r="202" spans="1:6" ht="14.25" customHeight="1">
      <c r="A202" s="876"/>
      <c r="B202" s="854" t="s">
        <v>689</v>
      </c>
      <c r="C202" s="854"/>
      <c r="D202" s="854"/>
      <c r="E202" s="884"/>
      <c r="F202" s="884"/>
    </row>
    <row r="203" spans="1:6" ht="30.75" customHeight="1">
      <c r="A203" s="876"/>
      <c r="B203" s="854" t="s">
        <v>490</v>
      </c>
      <c r="C203" s="854"/>
      <c r="D203" s="854"/>
      <c r="E203" s="884"/>
      <c r="F203" s="884"/>
    </row>
    <row r="204" spans="1:6" ht="30.75" customHeight="1">
      <c r="A204" s="876"/>
      <c r="B204" s="854" t="s">
        <v>491</v>
      </c>
      <c r="C204" s="854"/>
      <c r="D204" s="854"/>
      <c r="E204" s="884"/>
      <c r="F204" s="884"/>
    </row>
    <row r="205" spans="1:6" ht="14.25" customHeight="1">
      <c r="A205" s="876"/>
      <c r="B205" s="854" t="s">
        <v>492</v>
      </c>
      <c r="C205" s="854"/>
      <c r="D205" s="854"/>
      <c r="E205" s="884"/>
      <c r="F205" s="884"/>
    </row>
    <row r="206" spans="1:6" ht="14.25" customHeight="1">
      <c r="A206" s="876"/>
      <c r="B206" s="854" t="s">
        <v>493</v>
      </c>
      <c r="C206" s="854"/>
      <c r="D206" s="854"/>
      <c r="E206" s="884"/>
      <c r="F206" s="884"/>
    </row>
    <row r="207" spans="1:6" ht="14.25" customHeight="1">
      <c r="A207" s="876"/>
      <c r="B207" s="854" t="s">
        <v>494</v>
      </c>
      <c r="C207" s="854"/>
      <c r="D207" s="854"/>
      <c r="E207" s="884"/>
      <c r="F207" s="884"/>
    </row>
    <row r="208" spans="1:6" ht="14.25" customHeight="1">
      <c r="A208" s="876"/>
      <c r="B208" s="854" t="s">
        <v>863</v>
      </c>
      <c r="C208" s="854"/>
      <c r="D208" s="854"/>
      <c r="E208" s="884"/>
      <c r="F208" s="884"/>
    </row>
    <row r="209" spans="1:6" ht="14.25" customHeight="1">
      <c r="A209" s="876"/>
      <c r="B209" s="854" t="s">
        <v>495</v>
      </c>
      <c r="C209" s="854"/>
      <c r="D209" s="854"/>
      <c r="E209" s="884"/>
      <c r="F209" s="884"/>
    </row>
    <row r="210" spans="1:6" ht="14.25" customHeight="1">
      <c r="A210" s="876"/>
      <c r="B210" s="854" t="s">
        <v>496</v>
      </c>
      <c r="C210" s="854"/>
      <c r="D210" s="854"/>
      <c r="E210" s="884"/>
      <c r="F210" s="884"/>
    </row>
    <row r="211" spans="1:6" ht="14.25" customHeight="1">
      <c r="A211" s="876"/>
      <c r="B211" s="854" t="s">
        <v>497</v>
      </c>
      <c r="C211" s="854"/>
      <c r="D211" s="854"/>
      <c r="E211" s="884"/>
      <c r="F211" s="884"/>
    </row>
    <row r="212" spans="1:6" ht="14.25" customHeight="1">
      <c r="A212" s="876"/>
      <c r="B212" s="854" t="s">
        <v>498</v>
      </c>
      <c r="C212" s="854"/>
      <c r="D212" s="854"/>
      <c r="E212" s="884"/>
      <c r="F212" s="884"/>
    </row>
    <row r="213" spans="1:6" ht="16.5" customHeight="1">
      <c r="A213" s="876"/>
      <c r="B213" s="854" t="s">
        <v>499</v>
      </c>
      <c r="C213" s="854"/>
      <c r="D213" s="854"/>
      <c r="E213" s="884"/>
      <c r="F213" s="884"/>
    </row>
    <row r="214" spans="1:6" ht="14.25" customHeight="1">
      <c r="A214" s="876"/>
      <c r="B214" s="854" t="s">
        <v>500</v>
      </c>
      <c r="C214" s="854"/>
      <c r="D214" s="854"/>
      <c r="E214" s="884"/>
      <c r="F214" s="884"/>
    </row>
    <row r="215" spans="1:6" ht="14.25" customHeight="1">
      <c r="A215" s="876"/>
      <c r="B215" s="854" t="s">
        <v>501</v>
      </c>
      <c r="C215" s="854"/>
      <c r="D215" s="854"/>
      <c r="E215" s="884"/>
      <c r="F215" s="884"/>
    </row>
    <row r="216" spans="1:6" ht="14.25" customHeight="1">
      <c r="A216" s="876"/>
      <c r="B216" s="854" t="s">
        <v>502</v>
      </c>
      <c r="C216" s="854"/>
      <c r="D216" s="854"/>
      <c r="E216" s="884"/>
      <c r="F216" s="884"/>
    </row>
    <row r="217" spans="1:6" ht="14.25" customHeight="1">
      <c r="A217" s="876"/>
      <c r="B217" s="854" t="s">
        <v>864</v>
      </c>
      <c r="C217" s="854"/>
      <c r="D217" s="854"/>
      <c r="E217" s="884"/>
      <c r="F217" s="884"/>
    </row>
    <row r="218" spans="1:6" ht="28.5" customHeight="1">
      <c r="A218" s="876"/>
      <c r="B218" s="854" t="s">
        <v>865</v>
      </c>
      <c r="C218" s="854"/>
      <c r="D218" s="854"/>
      <c r="E218" s="884"/>
      <c r="F218" s="884"/>
    </row>
    <row r="219" spans="1:6" ht="14.25" customHeight="1">
      <c r="A219" s="876"/>
      <c r="B219" s="854" t="s">
        <v>505</v>
      </c>
      <c r="C219" s="854"/>
      <c r="D219" s="854"/>
      <c r="E219" s="884"/>
      <c r="F219" s="884"/>
    </row>
    <row r="220" spans="1:6" ht="14.25" customHeight="1">
      <c r="A220" s="876"/>
      <c r="B220" s="854" t="s">
        <v>506</v>
      </c>
      <c r="C220" s="854"/>
      <c r="D220" s="854"/>
      <c r="E220" s="884"/>
      <c r="F220" s="884"/>
    </row>
    <row r="221" spans="1:6" ht="16.5" customHeight="1">
      <c r="A221" s="876"/>
      <c r="B221" s="854" t="s">
        <v>507</v>
      </c>
      <c r="C221" s="854"/>
      <c r="D221" s="854"/>
      <c r="E221" s="884"/>
      <c r="F221" s="884"/>
    </row>
    <row r="222" spans="1:6" ht="16.5" customHeight="1">
      <c r="A222" s="876"/>
      <c r="B222" s="854" t="s">
        <v>508</v>
      </c>
      <c r="C222" s="854"/>
      <c r="D222" s="854"/>
      <c r="E222" s="884"/>
      <c r="F222" s="884"/>
    </row>
    <row r="223" spans="1:6" ht="14.25" customHeight="1">
      <c r="A223" s="876"/>
      <c r="B223" s="854" t="s">
        <v>866</v>
      </c>
      <c r="C223" s="854"/>
      <c r="D223" s="883"/>
      <c r="E223" s="884"/>
      <c r="F223" s="884"/>
    </row>
    <row r="224" spans="1:6" ht="14.25" customHeight="1">
      <c r="A224" s="876"/>
      <c r="B224" s="854" t="s">
        <v>182</v>
      </c>
      <c r="C224" s="854" t="s">
        <v>182</v>
      </c>
      <c r="D224" s="883">
        <v>1</v>
      </c>
      <c r="E224" s="839"/>
      <c r="F224" s="1075">
        <f>+E224*D224</f>
        <v>0</v>
      </c>
    </row>
    <row r="225" spans="1:6" ht="42.75" customHeight="1">
      <c r="A225" s="876"/>
      <c r="B225" s="854" t="s">
        <v>510</v>
      </c>
      <c r="C225" s="894"/>
      <c r="D225" s="894"/>
      <c r="E225" s="884"/>
      <c r="F225" s="884"/>
    </row>
    <row r="226" spans="1:6" ht="15" customHeight="1">
      <c r="A226" s="1356" t="s">
        <v>511</v>
      </c>
      <c r="B226" s="1349"/>
      <c r="C226" s="1349"/>
      <c r="D226" s="1349"/>
      <c r="E226" s="1357"/>
      <c r="F226" s="883">
        <f>SUM(F211:F225)</f>
        <v>0</v>
      </c>
    </row>
    <row r="227" spans="1:6" ht="44.25" customHeight="1">
      <c r="A227" s="854" t="s">
        <v>155</v>
      </c>
      <c r="B227" s="854" t="s">
        <v>252</v>
      </c>
      <c r="C227" s="883" t="s">
        <v>157</v>
      </c>
      <c r="D227" s="883" t="s">
        <v>158</v>
      </c>
      <c r="E227" s="883"/>
      <c r="F227" s="854" t="s">
        <v>159</v>
      </c>
    </row>
    <row r="228" spans="1:6" ht="57" customHeight="1">
      <c r="A228" s="883">
        <v>1</v>
      </c>
      <c r="B228" s="854" t="s">
        <v>253</v>
      </c>
      <c r="C228" s="883"/>
      <c r="D228" s="883"/>
      <c r="E228" s="883"/>
      <c r="F228" s="883"/>
    </row>
    <row r="229" spans="1:6" ht="14.25" customHeight="1">
      <c r="A229" s="883"/>
      <c r="B229" s="40" t="s">
        <v>254</v>
      </c>
      <c r="C229" s="883"/>
      <c r="D229" s="883"/>
      <c r="E229" s="883"/>
      <c r="F229" s="883"/>
    </row>
    <row r="230" spans="1:6" ht="28.5" customHeight="1">
      <c r="A230" s="883"/>
      <c r="B230" s="40" t="s">
        <v>255</v>
      </c>
      <c r="C230" s="883"/>
      <c r="D230" s="883"/>
      <c r="E230" s="883"/>
      <c r="F230" s="883"/>
    </row>
    <row r="231" spans="1:6" ht="14.25" customHeight="1">
      <c r="A231" s="883"/>
      <c r="B231" s="40" t="s">
        <v>256</v>
      </c>
      <c r="C231" s="883"/>
      <c r="D231" s="883"/>
      <c r="E231" s="883"/>
      <c r="F231" s="883"/>
    </row>
    <row r="232" spans="1:6" ht="16.5" customHeight="1">
      <c r="A232" s="883"/>
      <c r="B232" s="40" t="s">
        <v>257</v>
      </c>
      <c r="C232" s="883"/>
      <c r="D232" s="883"/>
      <c r="E232" s="883"/>
      <c r="F232" s="883"/>
    </row>
    <row r="233" spans="1:6" ht="14.25" customHeight="1">
      <c r="A233" s="883"/>
      <c r="B233" s="40" t="s">
        <v>258</v>
      </c>
      <c r="C233" s="883"/>
      <c r="D233" s="883"/>
      <c r="E233" s="883"/>
      <c r="F233" s="883"/>
    </row>
    <row r="234" spans="1:6" ht="28.5" customHeight="1">
      <c r="A234" s="883"/>
      <c r="B234" s="40" t="s">
        <v>259</v>
      </c>
      <c r="C234" s="883"/>
      <c r="D234" s="883"/>
      <c r="E234" s="883"/>
      <c r="F234" s="883"/>
    </row>
    <row r="235" spans="1:6" ht="14.25" customHeight="1">
      <c r="A235" s="883"/>
      <c r="B235" s="40" t="s">
        <v>260</v>
      </c>
      <c r="C235" s="883"/>
      <c r="D235" s="883"/>
      <c r="E235" s="883"/>
      <c r="F235" s="883"/>
    </row>
    <row r="236" spans="1:6" ht="14.25" customHeight="1">
      <c r="A236" s="883"/>
      <c r="B236" s="894"/>
      <c r="C236" s="883"/>
      <c r="D236" s="854"/>
      <c r="E236" s="883"/>
      <c r="F236" s="883"/>
    </row>
    <row r="237" spans="1:6">
      <c r="A237" s="883"/>
      <c r="B237" s="894"/>
      <c r="C237" s="883" t="s">
        <v>182</v>
      </c>
      <c r="D237" s="883">
        <v>1</v>
      </c>
      <c r="E237" s="839"/>
      <c r="F237" s="1075">
        <f>+E237*D237</f>
        <v>0</v>
      </c>
    </row>
    <row r="238" spans="1:6" ht="14.25" customHeight="1">
      <c r="A238" s="883">
        <v>2</v>
      </c>
      <c r="B238" s="854" t="s">
        <v>261</v>
      </c>
      <c r="C238" s="883"/>
      <c r="D238" s="883"/>
      <c r="E238" s="883"/>
      <c r="F238" s="883"/>
    </row>
    <row r="239" spans="1:6">
      <c r="A239" s="883"/>
      <c r="B239" s="854"/>
      <c r="C239" s="883" t="s">
        <v>201</v>
      </c>
      <c r="D239" s="883">
        <v>1</v>
      </c>
      <c r="E239" s="839"/>
      <c r="F239" s="1075">
        <f>+E239*D239</f>
        <v>0</v>
      </c>
    </row>
    <row r="240" spans="1:6" ht="14.25" customHeight="1">
      <c r="A240" s="883">
        <v>3</v>
      </c>
      <c r="B240" s="854" t="s">
        <v>262</v>
      </c>
      <c r="C240" s="883"/>
      <c r="D240" s="883"/>
      <c r="E240" s="883"/>
      <c r="F240" s="883"/>
    </row>
    <row r="241" spans="1:6">
      <c r="A241" s="883"/>
      <c r="B241" s="854"/>
      <c r="C241" s="883" t="s">
        <v>74</v>
      </c>
      <c r="D241" s="883">
        <v>36</v>
      </c>
      <c r="E241" s="839"/>
      <c r="F241" s="1075">
        <f>+E241*D241</f>
        <v>0</v>
      </c>
    </row>
    <row r="242" spans="1:6" ht="14.25" customHeight="1">
      <c r="A242" s="883">
        <v>4</v>
      </c>
      <c r="B242" s="854" t="s">
        <v>263</v>
      </c>
      <c r="C242" s="883"/>
      <c r="D242" s="883"/>
      <c r="E242" s="883"/>
      <c r="F242" s="883"/>
    </row>
    <row r="243" spans="1:6" ht="14.25" customHeight="1">
      <c r="A243" s="883"/>
      <c r="B243" s="854"/>
      <c r="C243" s="883" t="s">
        <v>201</v>
      </c>
      <c r="D243" s="883"/>
      <c r="E243" s="883"/>
      <c r="F243" s="883"/>
    </row>
    <row r="244" spans="1:6">
      <c r="A244" s="883"/>
      <c r="B244" s="854"/>
      <c r="C244" s="894"/>
      <c r="D244" s="883">
        <v>8</v>
      </c>
      <c r="E244" s="839"/>
      <c r="F244" s="1075">
        <f>+E244*D244</f>
        <v>0</v>
      </c>
    </row>
    <row r="245" spans="1:6" ht="14.25" customHeight="1">
      <c r="A245" s="883">
        <v>5</v>
      </c>
      <c r="B245" s="854" t="s">
        <v>265</v>
      </c>
      <c r="C245" s="883"/>
      <c r="D245" s="883"/>
      <c r="E245" s="883"/>
      <c r="F245" s="883"/>
    </row>
    <row r="246" spans="1:6" ht="14.25" customHeight="1">
      <c r="A246" s="883"/>
      <c r="B246" s="854"/>
      <c r="C246" s="883"/>
      <c r="D246" s="883"/>
      <c r="E246" s="883"/>
      <c r="F246" s="883"/>
    </row>
    <row r="247" spans="1:6">
      <c r="A247" s="883"/>
      <c r="B247" s="854"/>
      <c r="C247" s="883" t="s">
        <v>201</v>
      </c>
      <c r="D247" s="883">
        <v>5</v>
      </c>
      <c r="E247" s="839"/>
      <c r="F247" s="1075">
        <f>+E247*D247</f>
        <v>0</v>
      </c>
    </row>
    <row r="248" spans="1:6" ht="42.75" customHeight="1">
      <c r="A248" s="883">
        <v>6</v>
      </c>
      <c r="B248" s="854" t="s">
        <v>266</v>
      </c>
      <c r="C248" s="883"/>
      <c r="D248" s="883"/>
      <c r="E248" s="883"/>
      <c r="F248" s="883"/>
    </row>
    <row r="249" spans="1:6" ht="14.25" customHeight="1">
      <c r="A249" s="883"/>
      <c r="B249" s="854" t="s">
        <v>267</v>
      </c>
      <c r="C249" s="883"/>
      <c r="D249" s="883"/>
      <c r="E249" s="883"/>
      <c r="F249" s="883"/>
    </row>
    <row r="250" spans="1:6">
      <c r="A250" s="883"/>
      <c r="B250" s="894"/>
      <c r="C250" s="883" t="s">
        <v>201</v>
      </c>
      <c r="D250" s="883">
        <v>5</v>
      </c>
      <c r="E250" s="839"/>
      <c r="F250" s="1075">
        <f>+E250*D250</f>
        <v>0</v>
      </c>
    </row>
    <row r="251" spans="1:6" ht="27.75" customHeight="1">
      <c r="A251" s="883">
        <v>7</v>
      </c>
      <c r="B251" s="854" t="s">
        <v>268</v>
      </c>
      <c r="C251" s="883"/>
      <c r="D251" s="883"/>
      <c r="E251" s="883"/>
      <c r="F251" s="883"/>
    </row>
    <row r="252" spans="1:6">
      <c r="A252" s="883"/>
      <c r="B252" s="854"/>
      <c r="C252" s="883" t="s">
        <v>201</v>
      </c>
      <c r="D252" s="883">
        <v>4</v>
      </c>
      <c r="E252" s="839"/>
      <c r="F252" s="1075">
        <f>+E252*D252</f>
        <v>0</v>
      </c>
    </row>
    <row r="253" spans="1:6" ht="14.25" customHeight="1">
      <c r="A253" s="883">
        <v>8</v>
      </c>
      <c r="B253" s="854" t="s">
        <v>269</v>
      </c>
      <c r="C253" s="883"/>
      <c r="D253" s="883"/>
      <c r="E253" s="883"/>
      <c r="F253" s="883"/>
    </row>
    <row r="254" spans="1:6">
      <c r="A254" s="883"/>
      <c r="B254" s="854"/>
      <c r="C254" s="883" t="s">
        <v>201</v>
      </c>
      <c r="D254" s="883">
        <v>15</v>
      </c>
      <c r="E254" s="839"/>
      <c r="F254" s="1075">
        <f t="shared" ref="F254:F255" si="12">+E254*D254</f>
        <v>0</v>
      </c>
    </row>
    <row r="255" spans="1:6" ht="28.5">
      <c r="A255" s="883">
        <v>9</v>
      </c>
      <c r="B255" s="854" t="s">
        <v>867</v>
      </c>
      <c r="C255" s="883" t="s">
        <v>271</v>
      </c>
      <c r="D255" s="883">
        <v>1</v>
      </c>
      <c r="E255" s="839"/>
      <c r="F255" s="1075">
        <f t="shared" si="12"/>
        <v>0</v>
      </c>
    </row>
    <row r="256" spans="1:6" ht="14.25" customHeight="1">
      <c r="A256" s="883">
        <v>10</v>
      </c>
      <c r="B256" s="854" t="s">
        <v>272</v>
      </c>
      <c r="C256" s="883" t="s">
        <v>271</v>
      </c>
      <c r="D256" s="883"/>
      <c r="E256" s="883"/>
      <c r="F256" s="883"/>
    </row>
    <row r="257" spans="1:6">
      <c r="A257" s="883"/>
      <c r="B257" s="854"/>
      <c r="C257" s="883"/>
      <c r="D257" s="883">
        <v>1</v>
      </c>
      <c r="E257" s="839"/>
      <c r="F257" s="1075">
        <f>+E257*D257</f>
        <v>0</v>
      </c>
    </row>
    <row r="258" spans="1:6" ht="15" customHeight="1">
      <c r="A258" s="1356" t="s">
        <v>274</v>
      </c>
      <c r="B258" s="1349"/>
      <c r="C258" s="1349"/>
      <c r="D258" s="1349"/>
      <c r="E258" s="1357"/>
      <c r="F258" s="883">
        <f>SUM(F228:F257)</f>
        <v>0</v>
      </c>
    </row>
    <row r="259" spans="1:6" ht="15" customHeight="1">
      <c r="A259" s="17"/>
      <c r="B259" s="971" t="s">
        <v>1697</v>
      </c>
      <c r="C259" s="971"/>
      <c r="D259" s="971"/>
      <c r="E259" s="971"/>
      <c r="F259" s="727">
        <v>355468.74</v>
      </c>
    </row>
    <row r="260" spans="1:6" ht="15.75" customHeight="1">
      <c r="A260" s="1030" t="s">
        <v>1223</v>
      </c>
      <c r="B260" s="1031"/>
      <c r="C260" s="1032"/>
      <c r="D260" s="1033"/>
      <c r="E260" s="1034"/>
      <c r="F260" s="701"/>
    </row>
    <row r="261" spans="1:6" ht="15" customHeight="1">
      <c r="A261" s="1035"/>
      <c r="B261" s="1036"/>
      <c r="C261" s="1037"/>
      <c r="D261" s="1038"/>
      <c r="E261" s="1039"/>
      <c r="F261" s="1015"/>
    </row>
    <row r="262" spans="1:6" ht="15.75" customHeight="1">
      <c r="A262" s="553" t="s">
        <v>1224</v>
      </c>
      <c r="B262" s="1386" t="s">
        <v>1225</v>
      </c>
      <c r="C262" s="1063"/>
      <c r="D262" s="1063"/>
      <c r="E262" s="1063"/>
      <c r="F262" s="1064"/>
    </row>
    <row r="263" spans="1:6" ht="15" customHeight="1">
      <c r="A263" s="286"/>
      <c r="B263" s="552"/>
      <c r="C263" s="550"/>
      <c r="D263" s="551"/>
      <c r="E263" s="552"/>
      <c r="F263" s="288"/>
    </row>
    <row r="264" spans="1:6" ht="240" customHeight="1">
      <c r="A264" s="554"/>
      <c r="B264" s="555" t="s">
        <v>1226</v>
      </c>
      <c r="C264" s="556"/>
      <c r="D264" s="557"/>
      <c r="E264" s="558"/>
      <c r="F264" s="559"/>
    </row>
    <row r="265" spans="1:6" ht="15.75" customHeight="1">
      <c r="A265" s="1402" t="s">
        <v>1227</v>
      </c>
      <c r="B265" s="1341" t="s">
        <v>1228</v>
      </c>
      <c r="C265" s="1065"/>
      <c r="D265" s="1065"/>
      <c r="E265" s="298"/>
      <c r="F265" s="299"/>
    </row>
    <row r="266" spans="1:6" ht="15.75" customHeight="1">
      <c r="A266" s="561"/>
      <c r="B266" s="562"/>
      <c r="C266" s="563"/>
      <c r="D266" s="564"/>
      <c r="E266" s="562"/>
      <c r="F266" s="565"/>
    </row>
    <row r="267" spans="1:6" ht="15" customHeight="1">
      <c r="A267" s="566" t="s">
        <v>1229</v>
      </c>
      <c r="B267" s="566" t="s">
        <v>1230</v>
      </c>
      <c r="C267" s="1066" t="s">
        <v>1231</v>
      </c>
      <c r="D267" s="1068" t="s">
        <v>1232</v>
      </c>
      <c r="E267" s="1106"/>
      <c r="F267" s="1107"/>
    </row>
    <row r="268" spans="1:6" ht="15" customHeight="1">
      <c r="A268" s="305"/>
      <c r="B268" s="306"/>
      <c r="C268" s="1067"/>
      <c r="D268" s="1069"/>
      <c r="E268" s="567"/>
      <c r="F268" s="567" t="s">
        <v>1234</v>
      </c>
    </row>
    <row r="269" spans="1:6" ht="15.75" customHeight="1">
      <c r="A269" s="308" t="s">
        <v>1235</v>
      </c>
      <c r="B269" s="309" t="s">
        <v>1236</v>
      </c>
      <c r="C269" s="568"/>
      <c r="D269" s="569"/>
      <c r="E269" s="570"/>
      <c r="F269" s="570"/>
    </row>
    <row r="270" spans="1:6" ht="60" customHeight="1">
      <c r="A270" s="308"/>
      <c r="B270" s="306" t="s">
        <v>1237</v>
      </c>
      <c r="C270" s="571"/>
      <c r="D270" s="569"/>
      <c r="E270" s="570"/>
      <c r="F270" s="570"/>
    </row>
    <row r="271" spans="1:6" ht="15.75" customHeight="1">
      <c r="A271" s="314"/>
      <c r="B271" s="315"/>
      <c r="C271" s="572"/>
      <c r="D271" s="573"/>
      <c r="E271" s="574"/>
      <c r="F271" s="574"/>
    </row>
    <row r="272" spans="1:6" ht="31.5" customHeight="1">
      <c r="A272" s="308" t="s">
        <v>1238</v>
      </c>
      <c r="B272" s="319" t="s">
        <v>1624</v>
      </c>
      <c r="C272" s="572"/>
      <c r="D272" s="573"/>
      <c r="E272" s="574"/>
      <c r="F272" s="574"/>
    </row>
    <row r="273" spans="1:7" ht="135" customHeight="1">
      <c r="A273" s="320"/>
      <c r="B273" s="306" t="s">
        <v>1625</v>
      </c>
      <c r="C273" s="572"/>
      <c r="D273" s="573"/>
      <c r="E273" s="574"/>
      <c r="F273" s="574"/>
    </row>
    <row r="274" spans="1:7" ht="15" customHeight="1">
      <c r="A274" s="320"/>
      <c r="B274" s="321"/>
      <c r="C274" s="572"/>
      <c r="D274" s="573"/>
      <c r="E274" s="574"/>
      <c r="F274" s="574"/>
    </row>
    <row r="275" spans="1:7" ht="78.75" customHeight="1">
      <c r="A275" s="305"/>
      <c r="B275" s="319" t="s">
        <v>1241</v>
      </c>
      <c r="C275" s="571"/>
      <c r="D275" s="569"/>
      <c r="E275" s="570"/>
      <c r="F275" s="570"/>
    </row>
    <row r="276" spans="1:7" ht="15">
      <c r="A276" s="305"/>
      <c r="B276" s="306" t="s">
        <v>1242</v>
      </c>
      <c r="C276" s="571" t="s">
        <v>1243</v>
      </c>
      <c r="D276" s="569">
        <v>1</v>
      </c>
      <c r="E276" s="839"/>
      <c r="F276" s="1075">
        <f>+E276*D276</f>
        <v>0</v>
      </c>
      <c r="G276" s="322" t="e">
        <f>SUM(#REF!)</f>
        <v>#REF!</v>
      </c>
    </row>
    <row r="277" spans="1:7" ht="15" customHeight="1">
      <c r="A277" s="320"/>
      <c r="B277" s="321"/>
      <c r="C277" s="572"/>
      <c r="D277" s="573"/>
      <c r="E277" s="574"/>
      <c r="F277" s="574"/>
    </row>
    <row r="278" spans="1:7" ht="15.75" customHeight="1">
      <c r="A278" s="320"/>
      <c r="B278" s="319" t="s">
        <v>1244</v>
      </c>
      <c r="C278" s="572"/>
      <c r="D278" s="573"/>
      <c r="E278" s="574"/>
      <c r="F278" s="574">
        <f>F276</f>
        <v>0</v>
      </c>
    </row>
    <row r="279" spans="1:7" ht="15" customHeight="1">
      <c r="A279" s="320"/>
      <c r="B279" s="321"/>
      <c r="C279" s="572"/>
      <c r="D279" s="573"/>
      <c r="E279" s="574"/>
      <c r="F279" s="574"/>
    </row>
    <row r="280" spans="1:7" ht="15.75" customHeight="1">
      <c r="A280" s="308" t="s">
        <v>1245</v>
      </c>
      <c r="B280" s="309" t="s">
        <v>1246</v>
      </c>
      <c r="C280" s="575"/>
      <c r="D280" s="371"/>
      <c r="E280" s="553"/>
      <c r="F280" s="553"/>
    </row>
    <row r="281" spans="1:7" ht="15.75" customHeight="1">
      <c r="A281" s="308"/>
      <c r="B281" s="319"/>
      <c r="C281" s="575"/>
      <c r="D281" s="371"/>
      <c r="E281" s="553"/>
      <c r="F281" s="553"/>
    </row>
    <row r="282" spans="1:7" ht="75" customHeight="1">
      <c r="A282" s="305">
        <v>1</v>
      </c>
      <c r="B282" s="306" t="s">
        <v>1247</v>
      </c>
      <c r="C282" s="571"/>
      <c r="D282" s="569"/>
      <c r="E282" s="570"/>
      <c r="F282" s="570"/>
    </row>
    <row r="283" spans="1:7" ht="15.75" customHeight="1">
      <c r="A283" s="320"/>
      <c r="B283" s="321"/>
      <c r="C283" s="572"/>
      <c r="D283" s="573"/>
      <c r="E283" s="318"/>
      <c r="F283" s="318"/>
    </row>
    <row r="284" spans="1:7" ht="15">
      <c r="A284" s="320"/>
      <c r="B284" s="306" t="s">
        <v>1606</v>
      </c>
      <c r="C284" s="571" t="s">
        <v>74</v>
      </c>
      <c r="D284" s="569">
        <v>100</v>
      </c>
      <c r="E284" s="839"/>
      <c r="F284" s="1075">
        <f t="shared" ref="F284:F291" si="13">+E284*D284</f>
        <v>0</v>
      </c>
      <c r="G284" s="322" t="e">
        <f>SUM(#REF!)</f>
        <v>#REF!</v>
      </c>
    </row>
    <row r="285" spans="1:7" ht="15">
      <c r="A285" s="320"/>
      <c r="B285" s="306" t="s">
        <v>1251</v>
      </c>
      <c r="C285" s="571" t="s">
        <v>74</v>
      </c>
      <c r="D285" s="569">
        <v>25</v>
      </c>
      <c r="E285" s="839"/>
      <c r="F285" s="1075">
        <f t="shared" si="13"/>
        <v>0</v>
      </c>
      <c r="G285" s="322" t="e">
        <f>SUM(#REF!)</f>
        <v>#REF!</v>
      </c>
    </row>
    <row r="286" spans="1:7" ht="15">
      <c r="A286" s="320"/>
      <c r="B286" s="306" t="s">
        <v>1252</v>
      </c>
      <c r="C286" s="571" t="s">
        <v>74</v>
      </c>
      <c r="D286" s="569">
        <v>15</v>
      </c>
      <c r="E286" s="839"/>
      <c r="F286" s="1075">
        <f t="shared" si="13"/>
        <v>0</v>
      </c>
      <c r="G286" s="322" t="e">
        <f>SUM(#REF!)</f>
        <v>#REF!</v>
      </c>
    </row>
    <row r="287" spans="1:7" ht="15">
      <c r="A287" s="320"/>
      <c r="B287" s="306" t="s">
        <v>1253</v>
      </c>
      <c r="C287" s="571" t="s">
        <v>74</v>
      </c>
      <c r="D287" s="569">
        <v>13</v>
      </c>
      <c r="E287" s="839"/>
      <c r="F287" s="1075">
        <f t="shared" si="13"/>
        <v>0</v>
      </c>
      <c r="G287" s="322" t="e">
        <f>SUM(#REF!)</f>
        <v>#REF!</v>
      </c>
    </row>
    <row r="288" spans="1:7" ht="15">
      <c r="A288" s="320"/>
      <c r="B288" s="306" t="s">
        <v>1254</v>
      </c>
      <c r="C288" s="571" t="s">
        <v>74</v>
      </c>
      <c r="D288" s="569">
        <v>12</v>
      </c>
      <c r="E288" s="839"/>
      <c r="F288" s="1075">
        <f t="shared" si="13"/>
        <v>0</v>
      </c>
      <c r="G288" s="322" t="e">
        <f>SUM(#REF!)</f>
        <v>#REF!</v>
      </c>
    </row>
    <row r="289" spans="1:7" ht="15">
      <c r="A289" s="320"/>
      <c r="B289" s="306" t="s">
        <v>1255</v>
      </c>
      <c r="C289" s="571" t="s">
        <v>74</v>
      </c>
      <c r="D289" s="569">
        <v>10</v>
      </c>
      <c r="E289" s="839"/>
      <c r="F289" s="1075">
        <f t="shared" si="13"/>
        <v>0</v>
      </c>
      <c r="G289" s="322" t="e">
        <f>SUM(#REF!)</f>
        <v>#REF!</v>
      </c>
    </row>
    <row r="290" spans="1:7" ht="15">
      <c r="A290" s="320"/>
      <c r="B290" s="306" t="s">
        <v>1256</v>
      </c>
      <c r="C290" s="571" t="s">
        <v>74</v>
      </c>
      <c r="D290" s="569">
        <v>5</v>
      </c>
      <c r="E290" s="839"/>
      <c r="F290" s="1075">
        <f t="shared" si="13"/>
        <v>0</v>
      </c>
      <c r="G290" s="322" t="e">
        <f>SUM(#REF!)</f>
        <v>#REF!</v>
      </c>
    </row>
    <row r="291" spans="1:7" ht="15">
      <c r="A291" s="320"/>
      <c r="B291" s="306" t="s">
        <v>1257</v>
      </c>
      <c r="C291" s="571" t="s">
        <v>74</v>
      </c>
      <c r="D291" s="569">
        <v>25</v>
      </c>
      <c r="E291" s="839"/>
      <c r="F291" s="1075">
        <f t="shared" si="13"/>
        <v>0</v>
      </c>
      <c r="G291" s="322" t="e">
        <f>SUM(#REF!)</f>
        <v>#REF!</v>
      </c>
    </row>
    <row r="292" spans="1:7" ht="15" customHeight="1">
      <c r="A292" s="320"/>
      <c r="B292" s="321"/>
      <c r="C292" s="572"/>
      <c r="D292" s="573"/>
      <c r="E292" s="574"/>
      <c r="F292" s="574"/>
    </row>
    <row r="293" spans="1:7" ht="105" customHeight="1">
      <c r="A293" s="325">
        <v>2</v>
      </c>
      <c r="B293" s="326" t="s">
        <v>1258</v>
      </c>
      <c r="C293" s="576"/>
      <c r="D293" s="577"/>
      <c r="E293" s="578"/>
      <c r="F293" s="578"/>
    </row>
    <row r="294" spans="1:7" ht="15" customHeight="1">
      <c r="A294" s="325"/>
      <c r="B294" s="325"/>
      <c r="C294" s="576"/>
      <c r="D294" s="577"/>
      <c r="E294" s="578"/>
      <c r="F294" s="578"/>
    </row>
    <row r="295" spans="1:7" ht="15">
      <c r="A295" s="325"/>
      <c r="B295" s="325" t="s">
        <v>1259</v>
      </c>
      <c r="C295" s="576" t="s">
        <v>74</v>
      </c>
      <c r="D295" s="577">
        <v>20</v>
      </c>
      <c r="E295" s="839"/>
      <c r="F295" s="1075">
        <f>+E295*D295</f>
        <v>0</v>
      </c>
      <c r="G295" s="322" t="e">
        <f>SUM(#REF!)</f>
        <v>#REF!</v>
      </c>
    </row>
    <row r="296" spans="1:7" ht="15" customHeight="1">
      <c r="A296" s="320"/>
      <c r="B296" s="321"/>
      <c r="C296" s="572"/>
      <c r="D296" s="573"/>
      <c r="E296" s="318"/>
      <c r="F296" s="318"/>
    </row>
    <row r="297" spans="1:7" ht="30">
      <c r="A297" s="305">
        <v>3</v>
      </c>
      <c r="B297" s="306" t="s">
        <v>1260</v>
      </c>
      <c r="C297" s="1059" t="s">
        <v>474</v>
      </c>
      <c r="D297" s="1061">
        <v>5</v>
      </c>
      <c r="E297" s="839"/>
      <c r="F297" s="1075">
        <f>+E297*D297</f>
        <v>0</v>
      </c>
    </row>
    <row r="298" spans="1:7" ht="15" customHeight="1">
      <c r="A298" s="320"/>
      <c r="B298" s="321"/>
      <c r="C298" s="579"/>
      <c r="D298" s="580"/>
      <c r="E298" s="318"/>
      <c r="F298" s="318"/>
    </row>
    <row r="299" spans="1:7" ht="15">
      <c r="A299" s="305">
        <v>4</v>
      </c>
      <c r="B299" s="306" t="s">
        <v>1261</v>
      </c>
      <c r="C299" s="571" t="s">
        <v>1262</v>
      </c>
      <c r="D299" s="569">
        <v>1</v>
      </c>
      <c r="E299" s="839"/>
      <c r="F299" s="1075">
        <f>+E299*D299</f>
        <v>0</v>
      </c>
      <c r="G299" s="322" t="e">
        <f>SUM(#REF!)</f>
        <v>#REF!</v>
      </c>
    </row>
    <row r="300" spans="1:7" ht="15" customHeight="1">
      <c r="A300" s="305"/>
      <c r="B300" s="306"/>
      <c r="C300" s="571"/>
      <c r="D300" s="569"/>
      <c r="E300" s="312"/>
      <c r="F300" s="318"/>
    </row>
    <row r="301" spans="1:7" ht="45">
      <c r="A301" s="305">
        <v>5</v>
      </c>
      <c r="B301" s="306" t="s">
        <v>1263</v>
      </c>
      <c r="C301" s="571" t="s">
        <v>1262</v>
      </c>
      <c r="D301" s="569">
        <v>1</v>
      </c>
      <c r="E301" s="839"/>
      <c r="F301" s="1075">
        <f>+E301*D301</f>
        <v>0</v>
      </c>
      <c r="G301" s="322" t="e">
        <f>SUM(#REF!)</f>
        <v>#REF!</v>
      </c>
    </row>
    <row r="302" spans="1:7" ht="15.75" customHeight="1">
      <c r="A302" s="320"/>
      <c r="B302" s="333" t="s">
        <v>1264</v>
      </c>
      <c r="C302" s="572"/>
      <c r="D302" s="573"/>
      <c r="E302" s="574"/>
      <c r="F302" s="581">
        <f>SUM(F282:F301)</f>
        <v>0</v>
      </c>
    </row>
    <row r="303" spans="1:7" ht="15.75" customHeight="1">
      <c r="A303" s="320"/>
      <c r="B303" s="333"/>
      <c r="C303" s="572"/>
      <c r="D303" s="573"/>
      <c r="E303" s="574"/>
      <c r="F303" s="581"/>
    </row>
    <row r="304" spans="1:7" ht="15.75" customHeight="1">
      <c r="A304" s="320"/>
      <c r="B304" s="333"/>
      <c r="C304" s="572"/>
      <c r="D304" s="573"/>
      <c r="E304" s="574"/>
      <c r="F304" s="581"/>
    </row>
    <row r="305" spans="1:7" ht="15.75" customHeight="1">
      <c r="A305" s="320"/>
      <c r="B305" s="315"/>
      <c r="C305" s="572"/>
      <c r="D305" s="573"/>
      <c r="E305" s="574"/>
      <c r="F305" s="581"/>
    </row>
    <row r="306" spans="1:7" ht="15.75" customHeight="1">
      <c r="A306" s="320"/>
      <c r="B306" s="314"/>
      <c r="C306" s="572"/>
      <c r="D306" s="573"/>
      <c r="E306" s="574"/>
      <c r="F306" s="574"/>
    </row>
    <row r="307" spans="1:7" ht="31.5" customHeight="1">
      <c r="A307" s="308" t="s">
        <v>1265</v>
      </c>
      <c r="B307" s="309" t="s">
        <v>1266</v>
      </c>
      <c r="C307" s="575"/>
      <c r="D307" s="371"/>
      <c r="E307" s="553"/>
      <c r="F307" s="570"/>
    </row>
    <row r="308" spans="1:7" ht="15.75" customHeight="1">
      <c r="A308" s="308"/>
      <c r="B308" s="319"/>
      <c r="C308" s="575"/>
      <c r="D308" s="371"/>
      <c r="E308" s="553"/>
      <c r="F308" s="570"/>
    </row>
    <row r="309" spans="1:7" ht="120" customHeight="1">
      <c r="A309" s="305"/>
      <c r="B309" s="306" t="s">
        <v>1267</v>
      </c>
      <c r="C309" s="571"/>
      <c r="D309" s="569"/>
      <c r="E309" s="570"/>
      <c r="F309" s="570"/>
    </row>
    <row r="310" spans="1:7" ht="75.75" customHeight="1">
      <c r="A310" s="305">
        <v>1</v>
      </c>
      <c r="B310" s="306" t="s">
        <v>1268</v>
      </c>
      <c r="C310" s="571"/>
      <c r="D310" s="569"/>
      <c r="E310" s="312"/>
      <c r="F310" s="312"/>
    </row>
    <row r="311" spans="1:7" ht="15">
      <c r="A311" s="305"/>
      <c r="B311" s="306" t="s">
        <v>1269</v>
      </c>
      <c r="C311" s="571" t="s">
        <v>74</v>
      </c>
      <c r="D311" s="569">
        <v>10</v>
      </c>
      <c r="E311" s="839"/>
      <c r="F311" s="1075">
        <f t="shared" ref="F311:F313" si="14">+E311*D311</f>
        <v>0</v>
      </c>
      <c r="G311" s="322" t="e">
        <f>SUM(#REF!)</f>
        <v>#REF!</v>
      </c>
    </row>
    <row r="312" spans="1:7" ht="15">
      <c r="A312" s="305"/>
      <c r="B312" s="306" t="s">
        <v>1270</v>
      </c>
      <c r="C312" s="571" t="s">
        <v>74</v>
      </c>
      <c r="D312" s="569">
        <v>20</v>
      </c>
      <c r="E312" s="839"/>
      <c r="F312" s="1075">
        <f t="shared" si="14"/>
        <v>0</v>
      </c>
      <c r="G312" s="322" t="e">
        <f>SUM(#REF!)</f>
        <v>#REF!</v>
      </c>
    </row>
    <row r="313" spans="1:7" ht="15">
      <c r="A313" s="320"/>
      <c r="B313" s="306" t="s">
        <v>1271</v>
      </c>
      <c r="C313" s="571" t="s">
        <v>74</v>
      </c>
      <c r="D313" s="569">
        <v>20</v>
      </c>
      <c r="E313" s="839"/>
      <c r="F313" s="1075">
        <f t="shared" si="14"/>
        <v>0</v>
      </c>
      <c r="G313" s="322" t="e">
        <f>SUM(#REF!)</f>
        <v>#REF!</v>
      </c>
    </row>
    <row r="314" spans="1:7" ht="15" customHeight="1">
      <c r="A314" s="320"/>
      <c r="B314" s="321"/>
      <c r="C314" s="572"/>
      <c r="D314" s="573"/>
      <c r="E314" s="574"/>
      <c r="F314" s="574"/>
    </row>
    <row r="315" spans="1:7" ht="75" customHeight="1">
      <c r="A315" s="305">
        <v>2</v>
      </c>
      <c r="B315" s="306" t="s">
        <v>1272</v>
      </c>
      <c r="C315" s="571"/>
      <c r="D315" s="569"/>
      <c r="E315" s="570"/>
      <c r="F315" s="570"/>
    </row>
    <row r="316" spans="1:7" ht="15">
      <c r="A316" s="305"/>
      <c r="B316" s="306" t="s">
        <v>1273</v>
      </c>
      <c r="C316" s="571" t="s">
        <v>74</v>
      </c>
      <c r="D316" s="569">
        <v>10</v>
      </c>
      <c r="E316" s="839"/>
      <c r="F316" s="1075">
        <f>+E316*D316</f>
        <v>0</v>
      </c>
      <c r="G316" s="322" t="e">
        <f>SUM(#REF!)</f>
        <v>#REF!</v>
      </c>
    </row>
    <row r="317" spans="1:7" ht="15" customHeight="1">
      <c r="A317" s="305"/>
      <c r="B317" s="306"/>
      <c r="C317" s="571"/>
      <c r="D317" s="569"/>
      <c r="E317" s="312"/>
      <c r="F317" s="312"/>
    </row>
    <row r="318" spans="1:7" ht="15">
      <c r="A318" s="305">
        <v>3</v>
      </c>
      <c r="B318" s="306" t="s">
        <v>1274</v>
      </c>
      <c r="C318" s="571" t="s">
        <v>1275</v>
      </c>
      <c r="D318" s="569">
        <v>1</v>
      </c>
      <c r="E318" s="839"/>
      <c r="F318" s="1075">
        <f>+E318*D318</f>
        <v>0</v>
      </c>
      <c r="G318" s="322" t="e">
        <f>SUM(#REF!)</f>
        <v>#REF!</v>
      </c>
    </row>
    <row r="319" spans="1:7" ht="15.75" customHeight="1">
      <c r="A319" s="305"/>
      <c r="B319" s="333" t="s">
        <v>1276</v>
      </c>
      <c r="C319" s="571"/>
      <c r="D319" s="569"/>
      <c r="E319" s="570"/>
      <c r="F319" s="570">
        <f>SUM(F309:F318)</f>
        <v>0</v>
      </c>
    </row>
    <row r="320" spans="1:7" ht="15" customHeight="1">
      <c r="A320" s="320"/>
      <c r="B320" s="321"/>
      <c r="C320" s="572"/>
      <c r="D320" s="573"/>
      <c r="E320" s="574"/>
      <c r="F320" s="574"/>
    </row>
    <row r="321" spans="1:7" ht="15.75" customHeight="1">
      <c r="A321" s="308" t="s">
        <v>1277</v>
      </c>
      <c r="B321" s="309" t="s">
        <v>1278</v>
      </c>
      <c r="C321" s="571"/>
      <c r="D321" s="569"/>
      <c r="E321" s="570"/>
      <c r="F321" s="570"/>
    </row>
    <row r="322" spans="1:7" ht="15.75" customHeight="1">
      <c r="A322" s="308"/>
      <c r="B322" s="319"/>
      <c r="C322" s="571"/>
      <c r="D322" s="569"/>
      <c r="E322" s="570"/>
      <c r="F322" s="570"/>
    </row>
    <row r="323" spans="1:7" ht="30" customHeight="1">
      <c r="A323" s="305"/>
      <c r="B323" s="306" t="s">
        <v>1279</v>
      </c>
      <c r="C323" s="571"/>
      <c r="D323" s="569"/>
      <c r="E323" s="570"/>
      <c r="F323" s="570"/>
    </row>
    <row r="324" spans="1:7" ht="15" customHeight="1">
      <c r="A324" s="305"/>
      <c r="B324" s="306"/>
      <c r="C324" s="571"/>
      <c r="D324" s="569"/>
      <c r="E324" s="570"/>
      <c r="F324" s="570"/>
    </row>
    <row r="325" spans="1:7" ht="195.75">
      <c r="A325" s="305">
        <v>1</v>
      </c>
      <c r="B325" s="306" t="s">
        <v>1280</v>
      </c>
      <c r="C325" s="571" t="s">
        <v>1243</v>
      </c>
      <c r="D325" s="569">
        <v>8</v>
      </c>
      <c r="E325" s="839"/>
      <c r="F325" s="1075">
        <f>+E325*D325</f>
        <v>0</v>
      </c>
      <c r="G325" s="322" t="e">
        <f>SUM(#REF!)</f>
        <v>#REF!</v>
      </c>
    </row>
    <row r="326" spans="1:7" ht="15" customHeight="1">
      <c r="A326" s="305"/>
      <c r="B326" s="306"/>
      <c r="C326" s="571"/>
      <c r="D326" s="569"/>
      <c r="E326" s="312"/>
      <c r="F326" s="318"/>
    </row>
    <row r="327" spans="1:7" ht="195.75">
      <c r="A327" s="305">
        <v>2</v>
      </c>
      <c r="B327" s="319" t="s">
        <v>1281</v>
      </c>
      <c r="C327" s="571" t="s">
        <v>1243</v>
      </c>
      <c r="D327" s="569">
        <v>2</v>
      </c>
      <c r="E327" s="839"/>
      <c r="F327" s="1075">
        <f>+E327*D327</f>
        <v>0</v>
      </c>
      <c r="G327" s="322" t="e">
        <f>SUM(#REF!)</f>
        <v>#REF!</v>
      </c>
    </row>
    <row r="328" spans="1:7" ht="15" customHeight="1">
      <c r="A328" s="320"/>
      <c r="B328" s="321"/>
      <c r="C328" s="572"/>
      <c r="D328" s="573"/>
      <c r="E328" s="318"/>
      <c r="F328" s="318"/>
    </row>
    <row r="329" spans="1:7" ht="196.5">
      <c r="A329" s="305" t="s">
        <v>1282</v>
      </c>
      <c r="B329" s="306" t="s">
        <v>1283</v>
      </c>
      <c r="C329" s="571" t="s">
        <v>1243</v>
      </c>
      <c r="D329" s="569">
        <v>12</v>
      </c>
      <c r="E329" s="839"/>
      <c r="F329" s="1075">
        <f>+E329*D329</f>
        <v>0</v>
      </c>
      <c r="G329" s="322" t="e">
        <f>SUM(#REF!)</f>
        <v>#REF!</v>
      </c>
    </row>
    <row r="330" spans="1:7" ht="15" customHeight="1">
      <c r="A330" s="320"/>
      <c r="B330" s="335"/>
      <c r="C330" s="572"/>
      <c r="D330" s="573"/>
      <c r="E330" s="318"/>
      <c r="F330" s="318"/>
    </row>
    <row r="331" spans="1:7" ht="331.5">
      <c r="A331" s="305" t="s">
        <v>1284</v>
      </c>
      <c r="B331" s="336" t="s">
        <v>1285</v>
      </c>
      <c r="C331" s="571" t="s">
        <v>1243</v>
      </c>
      <c r="D331" s="569">
        <v>2</v>
      </c>
      <c r="E331" s="839"/>
      <c r="F331" s="1075">
        <f>+E331*D331</f>
        <v>0</v>
      </c>
      <c r="G331" s="322" t="e">
        <f>SUM(#REF!)</f>
        <v>#REF!</v>
      </c>
    </row>
    <row r="332" spans="1:7" ht="15" customHeight="1">
      <c r="A332" s="305"/>
      <c r="B332" s="336"/>
      <c r="C332" s="571"/>
      <c r="D332" s="569"/>
      <c r="E332" s="312"/>
      <c r="F332" s="312"/>
    </row>
    <row r="333" spans="1:7" ht="225.75">
      <c r="A333" s="305" t="s">
        <v>1286</v>
      </c>
      <c r="B333" s="336" t="s">
        <v>1287</v>
      </c>
      <c r="C333" s="571" t="s">
        <v>1243</v>
      </c>
      <c r="D333" s="569">
        <v>1</v>
      </c>
      <c r="E333" s="839"/>
      <c r="F333" s="1075">
        <f>+E333*D333</f>
        <v>0</v>
      </c>
      <c r="G333" s="322" t="e">
        <f>SUM(#REF!)</f>
        <v>#REF!</v>
      </c>
    </row>
    <row r="334" spans="1:7" ht="15" customHeight="1">
      <c r="A334" s="320"/>
      <c r="B334" s="335"/>
      <c r="C334" s="572"/>
      <c r="D334" s="573"/>
      <c r="E334" s="318"/>
      <c r="F334" s="318"/>
    </row>
    <row r="335" spans="1:7" ht="60">
      <c r="A335" s="305" t="s">
        <v>1288</v>
      </c>
      <c r="B335" s="306" t="s">
        <v>1289</v>
      </c>
      <c r="C335" s="571" t="s">
        <v>1243</v>
      </c>
      <c r="D335" s="569">
        <v>1</v>
      </c>
      <c r="E335" s="839"/>
      <c r="F335" s="1075">
        <f>+E335*D335</f>
        <v>0</v>
      </c>
      <c r="G335" s="322" t="e">
        <f>SUM(#REF!)</f>
        <v>#REF!</v>
      </c>
    </row>
    <row r="336" spans="1:7" ht="15" customHeight="1">
      <c r="A336" s="305"/>
      <c r="B336" s="306"/>
      <c r="C336" s="571"/>
      <c r="D336" s="569"/>
      <c r="E336" s="312"/>
      <c r="F336" s="312"/>
    </row>
    <row r="337" spans="1:7" ht="30">
      <c r="A337" s="305" t="s">
        <v>1290</v>
      </c>
      <c r="B337" s="306" t="s">
        <v>1291</v>
      </c>
      <c r="C337" s="571" t="s">
        <v>1292</v>
      </c>
      <c r="D337" s="569">
        <v>1</v>
      </c>
      <c r="E337" s="839"/>
      <c r="F337" s="1075">
        <f>+E337*D337</f>
        <v>0</v>
      </c>
      <c r="G337" s="322" t="e">
        <f>SUM(#REF!)</f>
        <v>#REF!</v>
      </c>
    </row>
    <row r="338" spans="1:7" ht="15" customHeight="1">
      <c r="A338" s="305"/>
      <c r="B338" s="306"/>
      <c r="C338" s="571"/>
      <c r="D338" s="569"/>
      <c r="E338" s="312"/>
      <c r="F338" s="312"/>
    </row>
    <row r="339" spans="1:7" ht="30">
      <c r="A339" s="305" t="s">
        <v>1293</v>
      </c>
      <c r="B339" s="306" t="s">
        <v>1294</v>
      </c>
      <c r="C339" s="571" t="s">
        <v>1292</v>
      </c>
      <c r="D339" s="569">
        <v>1</v>
      </c>
      <c r="E339" s="839"/>
      <c r="F339" s="1075">
        <f>+E339*D339</f>
        <v>0</v>
      </c>
      <c r="G339" s="322" t="e">
        <f>SUM(#REF!)</f>
        <v>#REF!</v>
      </c>
    </row>
    <row r="340" spans="1:7" ht="15.75" customHeight="1">
      <c r="A340" s="337"/>
      <c r="B340" s="333" t="s">
        <v>1295</v>
      </c>
      <c r="C340" s="582"/>
      <c r="D340" s="583"/>
      <c r="E340" s="584"/>
      <c r="F340" s="570">
        <f>SUM(F325:F339)</f>
        <v>0</v>
      </c>
    </row>
    <row r="341" spans="1:7" ht="15" customHeight="1">
      <c r="A341" s="320"/>
      <c r="B341" s="321"/>
      <c r="C341" s="572"/>
      <c r="D341" s="573"/>
      <c r="E341" s="574"/>
      <c r="F341" s="574"/>
    </row>
    <row r="342" spans="1:7" ht="15" customHeight="1">
      <c r="A342" s="320"/>
      <c r="B342" s="321"/>
      <c r="C342" s="572"/>
      <c r="D342" s="573"/>
      <c r="E342" s="574"/>
      <c r="F342" s="574"/>
    </row>
    <row r="343" spans="1:7" ht="15.75" customHeight="1">
      <c r="A343" s="308" t="s">
        <v>1296</v>
      </c>
      <c r="B343" s="309" t="s">
        <v>1297</v>
      </c>
      <c r="C343" s="571"/>
      <c r="D343" s="569"/>
      <c r="E343" s="570"/>
      <c r="F343" s="570"/>
    </row>
    <row r="344" spans="1:7" ht="15.75" customHeight="1">
      <c r="A344" s="337"/>
      <c r="B344" s="308"/>
      <c r="C344" s="575"/>
      <c r="D344" s="371"/>
      <c r="E344" s="570"/>
      <c r="F344" s="570"/>
    </row>
    <row r="345" spans="1:7" ht="15.75" customHeight="1">
      <c r="A345" s="308" t="s">
        <v>1298</v>
      </c>
      <c r="B345" s="308" t="s">
        <v>1299</v>
      </c>
      <c r="C345" s="575"/>
      <c r="D345" s="371"/>
      <c r="E345" s="570"/>
      <c r="F345" s="570"/>
    </row>
    <row r="346" spans="1:7" ht="150">
      <c r="A346" s="305" t="s">
        <v>1300</v>
      </c>
      <c r="B346" s="306" t="s">
        <v>1301</v>
      </c>
      <c r="C346" s="571" t="s">
        <v>1243</v>
      </c>
      <c r="D346" s="569">
        <v>10</v>
      </c>
      <c r="E346" s="839"/>
      <c r="F346" s="1075">
        <f>+E346*D346</f>
        <v>0</v>
      </c>
    </row>
    <row r="347" spans="1:7" ht="15" customHeight="1">
      <c r="A347" s="320"/>
      <c r="B347" s="321"/>
      <c r="C347" s="572"/>
      <c r="D347" s="573"/>
      <c r="E347" s="318"/>
      <c r="F347" s="318"/>
    </row>
    <row r="348" spans="1:7" ht="150">
      <c r="A348" s="305" t="s">
        <v>1302</v>
      </c>
      <c r="B348" s="306" t="s">
        <v>1303</v>
      </c>
      <c r="C348" s="571" t="s">
        <v>1243</v>
      </c>
      <c r="D348" s="569">
        <v>3</v>
      </c>
      <c r="E348" s="839"/>
      <c r="F348" s="1075">
        <f>+E348*D348</f>
        <v>0</v>
      </c>
      <c r="G348" s="322" t="e">
        <f>SUM(#REF!)</f>
        <v>#REF!</v>
      </c>
    </row>
    <row r="349" spans="1:7" ht="15" customHeight="1">
      <c r="A349" s="337"/>
      <c r="B349" s="321"/>
      <c r="C349" s="571"/>
      <c r="D349" s="585"/>
      <c r="E349" s="318"/>
      <c r="F349" s="318"/>
    </row>
    <row r="350" spans="1:7" ht="90">
      <c r="A350" s="305" t="s">
        <v>1304</v>
      </c>
      <c r="B350" s="306" t="s">
        <v>1305</v>
      </c>
      <c r="C350" s="571" t="s">
        <v>1306</v>
      </c>
      <c r="D350" s="569">
        <v>20</v>
      </c>
      <c r="E350" s="839"/>
      <c r="F350" s="1075">
        <f>+E350*D350</f>
        <v>0</v>
      </c>
      <c r="G350" s="322" t="e">
        <f>SUM(#REF!)</f>
        <v>#REF!</v>
      </c>
    </row>
    <row r="351" spans="1:7" ht="15" customHeight="1">
      <c r="A351" s="320"/>
      <c r="B351" s="321"/>
      <c r="C351" s="572"/>
      <c r="D351" s="573"/>
      <c r="E351" s="318"/>
      <c r="F351" s="318"/>
    </row>
    <row r="352" spans="1:7" ht="75">
      <c r="A352" s="305" t="s">
        <v>1307</v>
      </c>
      <c r="B352" s="306" t="s">
        <v>1308</v>
      </c>
      <c r="C352" s="571" t="s">
        <v>1306</v>
      </c>
      <c r="D352" s="569">
        <v>25</v>
      </c>
      <c r="E352" s="839"/>
      <c r="F352" s="1075">
        <f>+E352*D352</f>
        <v>0</v>
      </c>
    </row>
    <row r="353" spans="1:7" ht="15" customHeight="1">
      <c r="A353" s="337"/>
      <c r="B353" s="321"/>
      <c r="C353" s="572"/>
      <c r="D353" s="573"/>
      <c r="E353" s="318"/>
      <c r="F353" s="318"/>
    </row>
    <row r="354" spans="1:7" ht="30" customHeight="1">
      <c r="A354" s="325" t="s">
        <v>1309</v>
      </c>
      <c r="B354" s="326" t="s">
        <v>1310</v>
      </c>
      <c r="C354" s="576"/>
      <c r="D354" s="577"/>
      <c r="E354" s="329"/>
      <c r="F354" s="329"/>
    </row>
    <row r="355" spans="1:7" ht="15">
      <c r="A355" s="325"/>
      <c r="B355" s="326" t="s">
        <v>1311</v>
      </c>
      <c r="C355" s="576" t="s">
        <v>1243</v>
      </c>
      <c r="D355" s="577">
        <v>1</v>
      </c>
      <c r="E355" s="839"/>
      <c r="F355" s="1075">
        <f t="shared" ref="F355:F356" si="15">+E355*D355</f>
        <v>0</v>
      </c>
      <c r="G355" s="322" t="e">
        <f>SUM(#REF!)</f>
        <v>#REF!</v>
      </c>
    </row>
    <row r="356" spans="1:7" ht="15">
      <c r="A356" s="325"/>
      <c r="B356" s="326" t="s">
        <v>1312</v>
      </c>
      <c r="C356" s="576" t="s">
        <v>1243</v>
      </c>
      <c r="D356" s="577">
        <v>1</v>
      </c>
      <c r="E356" s="839"/>
      <c r="F356" s="1075">
        <f t="shared" si="15"/>
        <v>0</v>
      </c>
      <c r="G356" s="322" t="e">
        <f>SUM(#REF!)</f>
        <v>#REF!</v>
      </c>
    </row>
    <row r="357" spans="1:7" ht="15" customHeight="1">
      <c r="A357" s="305"/>
      <c r="B357" s="306"/>
      <c r="C357" s="571"/>
      <c r="D357" s="569"/>
      <c r="E357" s="312"/>
      <c r="F357" s="318"/>
    </row>
    <row r="358" spans="1:7" ht="15" customHeight="1">
      <c r="A358" s="305"/>
      <c r="B358" s="306"/>
      <c r="C358" s="571"/>
      <c r="D358" s="569"/>
      <c r="E358" s="312"/>
      <c r="F358" s="318"/>
    </row>
    <row r="359" spans="1:7" ht="60">
      <c r="A359" s="305"/>
      <c r="B359" s="306" t="s">
        <v>1313</v>
      </c>
      <c r="C359" s="571" t="s">
        <v>1243</v>
      </c>
      <c r="D359" s="569">
        <v>2</v>
      </c>
      <c r="E359" s="839"/>
      <c r="F359" s="1075">
        <f>+E359*D359</f>
        <v>0</v>
      </c>
      <c r="G359" s="322" t="e">
        <f>SUM(#REF!)</f>
        <v>#REF!</v>
      </c>
    </row>
    <row r="360" spans="1:7" ht="15" customHeight="1">
      <c r="A360" s="305"/>
      <c r="B360" s="306"/>
      <c r="C360" s="571"/>
      <c r="D360" s="569"/>
      <c r="E360" s="312"/>
      <c r="F360" s="318"/>
    </row>
    <row r="361" spans="1:7" ht="15" customHeight="1">
      <c r="A361" s="305"/>
      <c r="B361" s="306"/>
      <c r="C361" s="571"/>
      <c r="D361" s="569"/>
      <c r="E361" s="312"/>
      <c r="F361" s="318"/>
    </row>
    <row r="362" spans="1:7" ht="60">
      <c r="A362" s="305"/>
      <c r="B362" s="306" t="s">
        <v>1314</v>
      </c>
      <c r="C362" s="571" t="s">
        <v>1243</v>
      </c>
      <c r="D362" s="569">
        <v>1</v>
      </c>
      <c r="E362" s="839"/>
      <c r="F362" s="1075">
        <f>+E362*D362</f>
        <v>0</v>
      </c>
      <c r="G362" s="322" t="e">
        <f>SUM(#REF!)</f>
        <v>#REF!</v>
      </c>
    </row>
    <row r="363" spans="1:7" ht="15" customHeight="1">
      <c r="A363" s="305"/>
      <c r="B363" s="306"/>
      <c r="C363" s="571"/>
      <c r="D363" s="569"/>
      <c r="E363" s="312"/>
      <c r="F363" s="318"/>
    </row>
    <row r="364" spans="1:7" ht="60">
      <c r="A364" s="305"/>
      <c r="B364" s="306" t="s">
        <v>1315</v>
      </c>
      <c r="C364" s="571" t="s">
        <v>1243</v>
      </c>
      <c r="D364" s="569">
        <v>1</v>
      </c>
      <c r="E364" s="839"/>
      <c r="F364" s="1075">
        <f>+E364*D364</f>
        <v>0</v>
      </c>
      <c r="G364" s="322" t="e">
        <f>SUM(#REF!)</f>
        <v>#REF!</v>
      </c>
    </row>
    <row r="365" spans="1:7" ht="15" customHeight="1">
      <c r="A365" s="320"/>
      <c r="B365" s="321"/>
      <c r="C365" s="572"/>
      <c r="D365" s="573"/>
      <c r="E365" s="318"/>
      <c r="F365" s="318"/>
    </row>
    <row r="366" spans="1:7" ht="15">
      <c r="A366" s="305">
        <v>11</v>
      </c>
      <c r="B366" s="306" t="s">
        <v>1274</v>
      </c>
      <c r="C366" s="571" t="s">
        <v>1275</v>
      </c>
      <c r="D366" s="569">
        <v>1</v>
      </c>
      <c r="E366" s="839"/>
      <c r="F366" s="1075">
        <f>+E366*D366</f>
        <v>0</v>
      </c>
      <c r="G366" s="322" t="e">
        <f>SUM(#REF!)</f>
        <v>#REF!</v>
      </c>
    </row>
    <row r="367" spans="1:7" ht="15" customHeight="1">
      <c r="A367" s="305"/>
      <c r="B367" s="306"/>
      <c r="C367" s="571"/>
      <c r="D367" s="569"/>
      <c r="E367" s="312"/>
      <c r="F367" s="312"/>
    </row>
    <row r="368" spans="1:7" ht="30">
      <c r="A368" s="305">
        <v>12</v>
      </c>
      <c r="B368" s="306" t="s">
        <v>1316</v>
      </c>
      <c r="C368" s="571" t="s">
        <v>1275</v>
      </c>
      <c r="D368" s="569">
        <v>1</v>
      </c>
      <c r="E368" s="839"/>
      <c r="F368" s="1075">
        <f>+E368*D368</f>
        <v>0</v>
      </c>
      <c r="G368" s="322" t="e">
        <f>SUM(#REF!)</f>
        <v>#REF!</v>
      </c>
    </row>
    <row r="369" spans="1:7" ht="15.75" customHeight="1">
      <c r="A369" s="337"/>
      <c r="B369" s="333" t="s">
        <v>1317</v>
      </c>
      <c r="C369" s="571"/>
      <c r="D369" s="585"/>
      <c r="E369" s="574"/>
      <c r="F369" s="574">
        <f>SUM(F346:F368)</f>
        <v>0</v>
      </c>
    </row>
    <row r="370" spans="1:7" ht="15.75" customHeight="1">
      <c r="A370" s="365"/>
      <c r="B370" s="355"/>
      <c r="C370" s="586"/>
      <c r="D370" s="587"/>
      <c r="E370" s="588"/>
      <c r="F370" s="588"/>
    </row>
    <row r="371" spans="1:7" ht="15.75" customHeight="1">
      <c r="A371" s="365"/>
      <c r="B371" s="355"/>
      <c r="C371" s="586"/>
      <c r="D371" s="587"/>
      <c r="E371" s="588"/>
      <c r="F371" s="588"/>
    </row>
    <row r="372" spans="1:7" ht="15.75" customHeight="1">
      <c r="A372" s="365"/>
      <c r="B372" s="355"/>
      <c r="C372" s="586"/>
      <c r="D372" s="587"/>
      <c r="E372" s="588"/>
      <c r="F372" s="588"/>
    </row>
    <row r="373" spans="1:7" ht="15.75" customHeight="1">
      <c r="A373" s="372"/>
      <c r="B373" s="360"/>
      <c r="C373" s="589"/>
      <c r="D373" s="590"/>
      <c r="E373" s="588"/>
      <c r="F373" s="588"/>
    </row>
    <row r="374" spans="1:7" ht="31.5" customHeight="1">
      <c r="A374" s="308" t="s">
        <v>1318</v>
      </c>
      <c r="B374" s="309" t="s">
        <v>1319</v>
      </c>
      <c r="C374" s="572"/>
      <c r="D374" s="591"/>
      <c r="E374" s="344"/>
      <c r="F374" s="344"/>
    </row>
    <row r="375" spans="1:7" ht="15.75" customHeight="1">
      <c r="A375" s="320"/>
      <c r="B375" s="315"/>
      <c r="C375" s="572"/>
      <c r="D375" s="573"/>
      <c r="E375" s="574"/>
      <c r="F375" s="574"/>
    </row>
    <row r="376" spans="1:7" ht="150">
      <c r="A376" s="325">
        <v>1</v>
      </c>
      <c r="B376" s="326" t="s">
        <v>1320</v>
      </c>
      <c r="C376" s="576" t="s">
        <v>1306</v>
      </c>
      <c r="D376" s="577">
        <v>14</v>
      </c>
      <c r="E376" s="839"/>
      <c r="F376" s="1075">
        <f>+E376*D376</f>
        <v>0</v>
      </c>
      <c r="G376" s="322" t="e">
        <f>SUM(#REF!)</f>
        <v>#REF!</v>
      </c>
    </row>
    <row r="377" spans="1:7" ht="15" customHeight="1">
      <c r="A377" s="592"/>
      <c r="B377" s="326"/>
      <c r="C377" s="593"/>
      <c r="D377" s="594"/>
      <c r="E377" s="329"/>
      <c r="F377" s="329"/>
    </row>
    <row r="378" spans="1:7" ht="135">
      <c r="A378" s="325">
        <v>2</v>
      </c>
      <c r="B378" s="326" t="s">
        <v>1321</v>
      </c>
      <c r="C378" s="576" t="s">
        <v>1306</v>
      </c>
      <c r="D378" s="577">
        <v>5</v>
      </c>
      <c r="E378" s="839"/>
      <c r="F378" s="1075">
        <f>+E378*D378</f>
        <v>0</v>
      </c>
      <c r="G378" s="322" t="e">
        <f>SUM(#REF!)</f>
        <v>#REF!</v>
      </c>
    </row>
    <row r="379" spans="1:7" ht="15.75" customHeight="1">
      <c r="A379" s="449"/>
      <c r="B379" s="315"/>
      <c r="C379" s="582"/>
      <c r="D379" s="583"/>
      <c r="E379" s="318"/>
      <c r="F379" s="318"/>
    </row>
    <row r="380" spans="1:7" ht="75">
      <c r="A380" s="305" t="s">
        <v>1282</v>
      </c>
      <c r="B380" s="306" t="s">
        <v>1322</v>
      </c>
      <c r="C380" s="571" t="s">
        <v>1306</v>
      </c>
      <c r="D380" s="569">
        <v>5</v>
      </c>
      <c r="E380" s="839"/>
      <c r="F380" s="1075">
        <f>+E380*D380</f>
        <v>0</v>
      </c>
      <c r="G380" s="322" t="e">
        <f>SUM(#REF!)</f>
        <v>#REF!</v>
      </c>
    </row>
    <row r="381" spans="1:7" ht="15" customHeight="1">
      <c r="A381" s="449"/>
      <c r="B381" s="321"/>
      <c r="C381" s="572"/>
      <c r="D381" s="573"/>
      <c r="E381" s="318"/>
      <c r="F381" s="318"/>
    </row>
    <row r="382" spans="1:7" ht="90">
      <c r="A382" s="305" t="s">
        <v>1284</v>
      </c>
      <c r="B382" s="306" t="s">
        <v>1578</v>
      </c>
      <c r="C382" s="571" t="s">
        <v>1306</v>
      </c>
      <c r="D382" s="569">
        <v>40</v>
      </c>
      <c r="E382" s="839"/>
      <c r="F382" s="1075">
        <f>+E382*D382</f>
        <v>0</v>
      </c>
      <c r="G382" s="322" t="e">
        <f>SUM(#REF!)</f>
        <v>#REF!</v>
      </c>
    </row>
    <row r="383" spans="1:7" ht="15" customHeight="1">
      <c r="A383" s="320"/>
      <c r="B383" s="321"/>
      <c r="C383" s="582"/>
      <c r="D383" s="583"/>
      <c r="E383" s="329"/>
      <c r="F383" s="318"/>
    </row>
    <row r="384" spans="1:7" ht="30">
      <c r="A384" s="305" t="s">
        <v>1286</v>
      </c>
      <c r="B384" s="306" t="s">
        <v>1324</v>
      </c>
      <c r="C384" s="571" t="s">
        <v>1243</v>
      </c>
      <c r="D384" s="569">
        <v>4</v>
      </c>
      <c r="E384" s="839"/>
      <c r="F384" s="1075">
        <f>+E384*D384</f>
        <v>0</v>
      </c>
      <c r="G384" s="322" t="e">
        <f>SUM(#REF!)</f>
        <v>#REF!</v>
      </c>
    </row>
    <row r="385" spans="1:7" ht="15" customHeight="1">
      <c r="A385" s="305"/>
      <c r="B385" s="306"/>
      <c r="C385" s="571"/>
      <c r="D385" s="569"/>
      <c r="E385" s="312"/>
      <c r="F385" s="312"/>
    </row>
    <row r="386" spans="1:7" ht="30">
      <c r="A386" s="305" t="s">
        <v>1288</v>
      </c>
      <c r="B386" s="306" t="s">
        <v>1325</v>
      </c>
      <c r="C386" s="571" t="s">
        <v>1243</v>
      </c>
      <c r="D386" s="569">
        <v>3</v>
      </c>
      <c r="E386" s="839"/>
      <c r="F386" s="1075">
        <f>+E386*D386</f>
        <v>0</v>
      </c>
      <c r="G386" s="322" t="e">
        <f>SUM(#REF!)</f>
        <v>#REF!</v>
      </c>
    </row>
    <row r="387" spans="1:7" ht="15" customHeight="1">
      <c r="A387" s="388"/>
      <c r="B387" s="306"/>
      <c r="C387" s="571"/>
      <c r="D387" s="569"/>
      <c r="E387" s="329"/>
      <c r="F387" s="312"/>
    </row>
    <row r="388" spans="1:7" ht="45">
      <c r="A388" s="305" t="s">
        <v>1290</v>
      </c>
      <c r="B388" s="306" t="s">
        <v>1326</v>
      </c>
      <c r="C388" s="571" t="s">
        <v>1243</v>
      </c>
      <c r="D388" s="569">
        <v>4</v>
      </c>
      <c r="E388" s="839"/>
      <c r="F388" s="1075">
        <f>+E388*D388</f>
        <v>0</v>
      </c>
      <c r="G388" s="322" t="e">
        <f>SUM(#REF!)</f>
        <v>#REF!</v>
      </c>
    </row>
    <row r="389" spans="1:7" ht="15" customHeight="1">
      <c r="A389" s="305"/>
      <c r="B389" s="306"/>
      <c r="C389" s="582"/>
      <c r="D389" s="595"/>
      <c r="E389" s="312"/>
      <c r="F389" s="312"/>
    </row>
    <row r="390" spans="1:7" ht="15">
      <c r="A390" s="305" t="s">
        <v>1293</v>
      </c>
      <c r="B390" s="306" t="s">
        <v>1274</v>
      </c>
      <c r="C390" s="571" t="s">
        <v>1275</v>
      </c>
      <c r="D390" s="569">
        <v>1</v>
      </c>
      <c r="E390" s="839"/>
      <c r="F390" s="1075">
        <f>+E390*D390</f>
        <v>0</v>
      </c>
      <c r="G390" s="322" t="e">
        <f>SUM(#REF!)</f>
        <v>#REF!</v>
      </c>
    </row>
    <row r="391" spans="1:7" ht="15" customHeight="1">
      <c r="A391" s="305"/>
      <c r="B391" s="306"/>
      <c r="C391" s="582"/>
      <c r="D391" s="595"/>
      <c r="E391" s="329"/>
      <c r="F391" s="312"/>
    </row>
    <row r="392" spans="1:7" ht="30">
      <c r="A392" s="305" t="s">
        <v>1327</v>
      </c>
      <c r="B392" s="306" t="s">
        <v>1316</v>
      </c>
      <c r="C392" s="571" t="s">
        <v>1275</v>
      </c>
      <c r="D392" s="569">
        <v>1</v>
      </c>
      <c r="E392" s="839"/>
      <c r="F392" s="1075">
        <f>+E392*D392</f>
        <v>0</v>
      </c>
      <c r="G392" s="322" t="e">
        <f>SUM(#REF!)</f>
        <v>#REF!</v>
      </c>
    </row>
    <row r="393" spans="1:7" ht="15.75" customHeight="1">
      <c r="A393" s="305"/>
      <c r="B393" s="333" t="s">
        <v>1328</v>
      </c>
      <c r="C393" s="582"/>
      <c r="D393" s="595"/>
      <c r="E393" s="570"/>
      <c r="F393" s="570">
        <f>SUM(F376:F392)</f>
        <v>0</v>
      </c>
    </row>
    <row r="394" spans="1:7" ht="15.75" customHeight="1">
      <c r="A394" s="359"/>
      <c r="B394" s="360"/>
      <c r="C394" s="589"/>
      <c r="D394" s="590"/>
      <c r="E394" s="588"/>
      <c r="F394" s="596"/>
    </row>
    <row r="395" spans="1:7" ht="31.5" customHeight="1">
      <c r="A395" s="308" t="s">
        <v>1329</v>
      </c>
      <c r="B395" s="319" t="s">
        <v>1330</v>
      </c>
      <c r="C395" s="575"/>
      <c r="D395" s="371"/>
      <c r="E395" s="553"/>
      <c r="F395" s="570"/>
    </row>
    <row r="396" spans="1:7" ht="15.75" customHeight="1">
      <c r="A396" s="308"/>
      <c r="B396" s="319"/>
      <c r="C396" s="575"/>
      <c r="D396" s="371"/>
      <c r="E396" s="553"/>
      <c r="F396" s="570"/>
    </row>
    <row r="397" spans="1:7" ht="135">
      <c r="A397" s="305">
        <v>1</v>
      </c>
      <c r="B397" s="306" t="s">
        <v>1331</v>
      </c>
      <c r="C397" s="571" t="s">
        <v>1243</v>
      </c>
      <c r="D397" s="569">
        <v>1</v>
      </c>
      <c r="E397" s="839"/>
      <c r="F397" s="1075">
        <f>+E397*D397</f>
        <v>0</v>
      </c>
      <c r="G397" s="322" t="e">
        <f>SUM(#REF!)</f>
        <v>#REF!</v>
      </c>
    </row>
    <row r="398" spans="1:7" ht="15" customHeight="1">
      <c r="A398" s="320"/>
      <c r="B398" s="321"/>
      <c r="C398" s="572"/>
      <c r="D398" s="573"/>
      <c r="E398" s="329"/>
      <c r="F398" s="318"/>
    </row>
    <row r="399" spans="1:7" ht="90">
      <c r="A399" s="305">
        <v>2</v>
      </c>
      <c r="B399" s="306" t="s">
        <v>1332</v>
      </c>
      <c r="C399" s="571" t="s">
        <v>1243</v>
      </c>
      <c r="D399" s="569">
        <v>4</v>
      </c>
      <c r="E399" s="839"/>
      <c r="F399" s="1075">
        <f>+E399*D399</f>
        <v>0</v>
      </c>
      <c r="G399" s="322" t="e">
        <f>SUM(#REF!)</f>
        <v>#REF!</v>
      </c>
    </row>
    <row r="400" spans="1:7" ht="15" customHeight="1">
      <c r="A400" s="320"/>
      <c r="B400" s="321"/>
      <c r="C400" s="571"/>
      <c r="D400" s="585"/>
      <c r="E400" s="318"/>
      <c r="F400" s="318"/>
    </row>
    <row r="401" spans="1:7" ht="30">
      <c r="A401" s="305">
        <v>3</v>
      </c>
      <c r="B401" s="306" t="s">
        <v>1333</v>
      </c>
      <c r="C401" s="571" t="s">
        <v>1243</v>
      </c>
      <c r="D401" s="569">
        <v>2</v>
      </c>
      <c r="E401" s="839"/>
      <c r="F401" s="1075">
        <f>+E401*D401</f>
        <v>0</v>
      </c>
      <c r="G401" s="322" t="e">
        <f>SUM(#REF!)</f>
        <v>#REF!</v>
      </c>
    </row>
    <row r="402" spans="1:7" ht="15" customHeight="1">
      <c r="A402" s="305"/>
      <c r="B402" s="306"/>
      <c r="C402" s="571"/>
      <c r="D402" s="569"/>
      <c r="E402" s="329"/>
      <c r="F402" s="312"/>
    </row>
    <row r="403" spans="1:7" ht="75">
      <c r="A403" s="305">
        <v>4</v>
      </c>
      <c r="B403" s="306" t="s">
        <v>1334</v>
      </c>
      <c r="C403" s="571" t="s">
        <v>1306</v>
      </c>
      <c r="D403" s="569">
        <v>5</v>
      </c>
      <c r="E403" s="839"/>
      <c r="F403" s="1075">
        <f>+E403*D403</f>
        <v>0</v>
      </c>
      <c r="G403" s="322" t="e">
        <f>SUM(#REF!)</f>
        <v>#REF!</v>
      </c>
    </row>
    <row r="404" spans="1:7" ht="15" customHeight="1">
      <c r="A404" s="320"/>
      <c r="B404" s="321"/>
      <c r="C404" s="571"/>
      <c r="D404" s="585"/>
      <c r="E404" s="318"/>
      <c r="F404" s="318"/>
    </row>
    <row r="405" spans="1:7" ht="81">
      <c r="A405" s="305">
        <v>5</v>
      </c>
      <c r="B405" s="306" t="s">
        <v>1335</v>
      </c>
      <c r="C405" s="571" t="s">
        <v>1243</v>
      </c>
      <c r="D405" s="569">
        <v>8</v>
      </c>
      <c r="E405" s="839"/>
      <c r="F405" s="1075">
        <f>+E405*D405</f>
        <v>0</v>
      </c>
      <c r="G405" s="322" t="e">
        <f>SUM(#REF!)</f>
        <v>#REF!</v>
      </c>
    </row>
    <row r="406" spans="1:7" ht="15" customHeight="1">
      <c r="A406" s="305"/>
      <c r="B406" s="306"/>
      <c r="C406" s="571"/>
      <c r="D406" s="585"/>
      <c r="E406" s="329"/>
      <c r="F406" s="312"/>
    </row>
    <row r="407" spans="1:7" ht="15">
      <c r="A407" s="305">
        <v>6</v>
      </c>
      <c r="B407" s="306" t="s">
        <v>1336</v>
      </c>
      <c r="C407" s="571" t="s">
        <v>1243</v>
      </c>
      <c r="D407" s="569">
        <v>1</v>
      </c>
      <c r="E407" s="839"/>
      <c r="F407" s="1075">
        <f>+E407*D407</f>
        <v>0</v>
      </c>
      <c r="G407" s="322" t="e">
        <f>SUM(#REF!)</f>
        <v>#REF!</v>
      </c>
    </row>
    <row r="408" spans="1:7" ht="15" customHeight="1">
      <c r="A408" s="305"/>
      <c r="B408" s="306"/>
      <c r="C408" s="571"/>
      <c r="D408" s="569"/>
      <c r="E408" s="312"/>
      <c r="F408" s="312"/>
    </row>
    <row r="409" spans="1:7" ht="30">
      <c r="A409" s="305">
        <v>7</v>
      </c>
      <c r="B409" s="306" t="s">
        <v>1337</v>
      </c>
      <c r="C409" s="571" t="s">
        <v>1338</v>
      </c>
      <c r="D409" s="569">
        <v>1</v>
      </c>
      <c r="E409" s="839"/>
      <c r="F409" s="1075">
        <f>+E409*D409</f>
        <v>0</v>
      </c>
      <c r="G409" s="322" t="e">
        <f>SUM(#REF!)</f>
        <v>#REF!</v>
      </c>
    </row>
    <row r="410" spans="1:7" ht="15" customHeight="1">
      <c r="A410" s="337"/>
      <c r="B410" s="306"/>
      <c r="C410" s="571"/>
      <c r="D410" s="569"/>
      <c r="E410" s="329"/>
      <c r="F410" s="312"/>
    </row>
    <row r="411" spans="1:7" ht="15">
      <c r="A411" s="305">
        <v>8</v>
      </c>
      <c r="B411" s="306" t="s">
        <v>1339</v>
      </c>
      <c r="C411" s="571" t="s">
        <v>1338</v>
      </c>
      <c r="D411" s="569">
        <v>1</v>
      </c>
      <c r="E411" s="839"/>
      <c r="F411" s="1075">
        <f>+E411*D411</f>
        <v>0</v>
      </c>
      <c r="G411" s="322" t="e">
        <f>SUM(#REF!)</f>
        <v>#REF!</v>
      </c>
    </row>
    <row r="412" spans="1:7" ht="15.75" customHeight="1">
      <c r="A412" s="337"/>
      <c r="B412" s="333" t="s">
        <v>1340</v>
      </c>
      <c r="C412" s="571"/>
      <c r="D412" s="569"/>
      <c r="E412" s="570"/>
      <c r="F412" s="570">
        <f>SUM(F397:F411)</f>
        <v>0</v>
      </c>
    </row>
    <row r="413" spans="1:7" ht="15.75" customHeight="1">
      <c r="A413" s="365"/>
      <c r="B413" s="355"/>
      <c r="C413" s="586"/>
      <c r="D413" s="597"/>
      <c r="E413" s="598"/>
      <c r="F413" s="598"/>
    </row>
    <row r="414" spans="1:7" ht="15.75" customHeight="1">
      <c r="A414" s="365"/>
      <c r="B414" s="366"/>
      <c r="C414" s="589"/>
      <c r="D414" s="590"/>
      <c r="E414" s="588"/>
      <c r="F414" s="588"/>
    </row>
    <row r="415" spans="1:7" ht="15.75" customHeight="1">
      <c r="A415" s="308" t="s">
        <v>1341</v>
      </c>
      <c r="B415" s="308" t="s">
        <v>1342</v>
      </c>
      <c r="C415" s="571"/>
      <c r="D415" s="569"/>
      <c r="E415" s="570"/>
      <c r="F415" s="570"/>
    </row>
    <row r="416" spans="1:7" ht="60" customHeight="1">
      <c r="A416" s="449"/>
      <c r="B416" s="306" t="s">
        <v>1343</v>
      </c>
      <c r="C416" s="571"/>
      <c r="D416" s="569"/>
      <c r="E416" s="570"/>
      <c r="F416" s="570"/>
    </row>
    <row r="417" spans="1:7" ht="60">
      <c r="A417" s="305">
        <v>1</v>
      </c>
      <c r="B417" s="306" t="s">
        <v>1344</v>
      </c>
      <c r="C417" s="571" t="s">
        <v>1243</v>
      </c>
      <c r="D417" s="569">
        <v>3</v>
      </c>
      <c r="E417" s="839"/>
      <c r="F417" s="1075">
        <f>+E417*D417</f>
        <v>0</v>
      </c>
    </row>
    <row r="418" spans="1:7" ht="15" customHeight="1">
      <c r="A418" s="305"/>
      <c r="B418" s="306"/>
      <c r="C418" s="571"/>
      <c r="D418" s="569"/>
      <c r="E418" s="570"/>
      <c r="F418" s="570"/>
    </row>
    <row r="419" spans="1:7" ht="45">
      <c r="A419" s="305">
        <v>2</v>
      </c>
      <c r="B419" s="306" t="s">
        <v>1345</v>
      </c>
      <c r="C419" s="571" t="s">
        <v>74</v>
      </c>
      <c r="D419" s="569">
        <v>70</v>
      </c>
      <c r="E419" s="839"/>
      <c r="F419" s="1075">
        <f>+E419*D419</f>
        <v>0</v>
      </c>
    </row>
    <row r="420" spans="1:7" ht="15" customHeight="1">
      <c r="A420" s="305"/>
      <c r="B420" s="306"/>
      <c r="C420" s="571"/>
      <c r="D420" s="569"/>
      <c r="E420" s="570"/>
      <c r="F420" s="570"/>
    </row>
    <row r="421" spans="1:7" ht="135.75">
      <c r="A421" s="305" t="s">
        <v>1282</v>
      </c>
      <c r="B421" s="306" t="s">
        <v>1346</v>
      </c>
      <c r="C421" s="571" t="s">
        <v>1243</v>
      </c>
      <c r="D421" s="569">
        <v>4</v>
      </c>
      <c r="E421" s="839"/>
      <c r="F421" s="1075">
        <f>+E421*D421</f>
        <v>0</v>
      </c>
    </row>
    <row r="422" spans="1:7" ht="15" customHeight="1">
      <c r="A422" s="305"/>
      <c r="B422" s="306"/>
      <c r="C422" s="572"/>
      <c r="D422" s="573"/>
      <c r="E422" s="570"/>
      <c r="F422" s="570"/>
    </row>
    <row r="423" spans="1:7" ht="30" customHeight="1">
      <c r="A423" s="305" t="s">
        <v>1284</v>
      </c>
      <c r="B423" s="306" t="s">
        <v>1347</v>
      </c>
      <c r="C423" s="572"/>
      <c r="D423" s="573"/>
      <c r="E423" s="574"/>
      <c r="F423" s="574"/>
    </row>
    <row r="424" spans="1:7" ht="15" customHeight="1">
      <c r="A424" s="320"/>
      <c r="B424" s="321"/>
      <c r="C424" s="572"/>
      <c r="D424" s="573"/>
      <c r="E424" s="574"/>
      <c r="F424" s="574"/>
    </row>
    <row r="425" spans="1:7" ht="409.5">
      <c r="A425" s="305" t="s">
        <v>1286</v>
      </c>
      <c r="B425" s="306" t="s">
        <v>1348</v>
      </c>
      <c r="C425" s="571" t="s">
        <v>1243</v>
      </c>
      <c r="D425" s="569">
        <v>1</v>
      </c>
      <c r="E425" s="839"/>
      <c r="F425" s="1075">
        <f>+E425*D425</f>
        <v>0</v>
      </c>
    </row>
    <row r="426" spans="1:7" ht="15" customHeight="1">
      <c r="A426" s="320"/>
      <c r="B426" s="367"/>
      <c r="C426" s="571"/>
      <c r="D426" s="569"/>
      <c r="E426" s="570"/>
      <c r="F426" s="570"/>
    </row>
    <row r="427" spans="1:7" ht="165" customHeight="1">
      <c r="A427" s="305" t="s">
        <v>1288</v>
      </c>
      <c r="B427" s="306" t="s">
        <v>1349</v>
      </c>
      <c r="C427" s="571"/>
      <c r="D427" s="569"/>
      <c r="E427" s="570"/>
      <c r="F427" s="570"/>
    </row>
    <row r="428" spans="1:7" ht="15">
      <c r="A428" s="305"/>
      <c r="B428" s="306" t="s">
        <v>1350</v>
      </c>
      <c r="C428" s="571" t="s">
        <v>335</v>
      </c>
      <c r="D428" s="569">
        <v>30</v>
      </c>
      <c r="E428" s="839"/>
      <c r="F428" s="1075">
        <f t="shared" ref="F428:F429" si="16">+E428*D428</f>
        <v>0</v>
      </c>
      <c r="G428" s="322" t="e">
        <f>SUM(#REF!)</f>
        <v>#REF!</v>
      </c>
    </row>
    <row r="429" spans="1:7" ht="15">
      <c r="A429" s="305"/>
      <c r="B429" s="306" t="s">
        <v>1351</v>
      </c>
      <c r="C429" s="571" t="s">
        <v>1352</v>
      </c>
      <c r="D429" s="569">
        <v>6</v>
      </c>
      <c r="E429" s="839"/>
      <c r="F429" s="1075">
        <f t="shared" si="16"/>
        <v>0</v>
      </c>
      <c r="G429" s="322" t="e">
        <f>SUM(#REF!)</f>
        <v>#REF!</v>
      </c>
    </row>
    <row r="430" spans="1:7" ht="15" customHeight="1">
      <c r="A430" s="320"/>
      <c r="B430" s="321"/>
      <c r="C430" s="572"/>
      <c r="D430" s="573"/>
      <c r="E430" s="312"/>
      <c r="F430" s="318"/>
    </row>
    <row r="431" spans="1:7" ht="30" customHeight="1">
      <c r="A431" s="305">
        <v>7</v>
      </c>
      <c r="B431" s="306" t="s">
        <v>1353</v>
      </c>
      <c r="C431" s="571"/>
      <c r="D431" s="569"/>
      <c r="E431" s="318"/>
      <c r="F431" s="318"/>
    </row>
    <row r="432" spans="1:7" ht="15">
      <c r="A432" s="320"/>
      <c r="B432" s="306" t="s">
        <v>1354</v>
      </c>
      <c r="C432" s="571" t="s">
        <v>1243</v>
      </c>
      <c r="D432" s="569">
        <v>30</v>
      </c>
      <c r="E432" s="839"/>
      <c r="F432" s="1075">
        <f t="shared" ref="F432:F433" si="17">+E432*D432</f>
        <v>0</v>
      </c>
      <c r="G432" s="322" t="e">
        <f>SUM(#REF!)</f>
        <v>#REF!</v>
      </c>
    </row>
    <row r="433" spans="1:7" ht="15">
      <c r="A433" s="320"/>
      <c r="B433" s="306" t="s">
        <v>1355</v>
      </c>
      <c r="C433" s="571" t="s">
        <v>1306</v>
      </c>
      <c r="D433" s="569">
        <v>30</v>
      </c>
      <c r="E433" s="839"/>
      <c r="F433" s="1075">
        <f t="shared" si="17"/>
        <v>0</v>
      </c>
      <c r="G433" s="322" t="e">
        <f>SUM(#REF!)</f>
        <v>#REF!</v>
      </c>
    </row>
    <row r="434" spans="1:7" ht="15" customHeight="1">
      <c r="A434" s="320"/>
      <c r="B434" s="321"/>
      <c r="C434" s="572"/>
      <c r="D434" s="573"/>
      <c r="E434" s="318"/>
      <c r="F434" s="318"/>
    </row>
    <row r="435" spans="1:7" ht="30">
      <c r="A435" s="305">
        <v>9</v>
      </c>
      <c r="B435" s="306" t="s">
        <v>1356</v>
      </c>
      <c r="C435" s="571" t="s">
        <v>1275</v>
      </c>
      <c r="D435" s="569">
        <v>1</v>
      </c>
      <c r="E435" s="839"/>
      <c r="F435" s="1075">
        <f>+E435*D435</f>
        <v>0</v>
      </c>
      <c r="G435" s="322" t="e">
        <f>SUM(#REF!)</f>
        <v>#REF!</v>
      </c>
    </row>
    <row r="436" spans="1:7" ht="15" customHeight="1">
      <c r="A436" s="305"/>
      <c r="B436" s="306"/>
      <c r="C436" s="571"/>
      <c r="D436" s="569"/>
      <c r="E436" s="312"/>
      <c r="F436" s="312"/>
    </row>
    <row r="437" spans="1:7" ht="30">
      <c r="A437" s="305">
        <v>10</v>
      </c>
      <c r="B437" s="306" t="s">
        <v>1316</v>
      </c>
      <c r="C437" s="571" t="s">
        <v>1275</v>
      </c>
      <c r="D437" s="569">
        <v>1</v>
      </c>
      <c r="E437" s="839"/>
      <c r="F437" s="1075">
        <f>+E437*D437</f>
        <v>0</v>
      </c>
      <c r="G437" s="322" t="e">
        <f>SUM(#REF!)</f>
        <v>#REF!</v>
      </c>
    </row>
    <row r="438" spans="1:7" ht="45" customHeight="1">
      <c r="A438" s="337"/>
      <c r="B438" s="306" t="s">
        <v>1357</v>
      </c>
      <c r="C438" s="571"/>
      <c r="D438" s="569"/>
      <c r="E438" s="570"/>
      <c r="F438" s="570"/>
    </row>
    <row r="439" spans="1:7" ht="15.75" customHeight="1">
      <c r="A439" s="305"/>
      <c r="B439" s="333" t="s">
        <v>1358</v>
      </c>
      <c r="C439" s="571"/>
      <c r="D439" s="585"/>
      <c r="E439" s="570"/>
      <c r="F439" s="570">
        <f>SUM(F416:F438)</f>
        <v>0</v>
      </c>
    </row>
    <row r="440" spans="1:7" ht="15.75" customHeight="1">
      <c r="A440" s="354"/>
      <c r="B440" s="355"/>
      <c r="C440" s="586"/>
      <c r="D440" s="587"/>
      <c r="E440" s="598"/>
      <c r="F440" s="598"/>
    </row>
    <row r="441" spans="1:7" ht="15.75" customHeight="1">
      <c r="A441" s="354"/>
      <c r="B441" s="355"/>
      <c r="C441" s="586"/>
      <c r="D441" s="587"/>
      <c r="E441" s="598"/>
      <c r="F441" s="598"/>
    </row>
    <row r="442" spans="1:7" ht="15.75" customHeight="1">
      <c r="A442" s="354"/>
      <c r="B442" s="355"/>
      <c r="C442" s="586"/>
      <c r="D442" s="587"/>
      <c r="E442" s="598"/>
      <c r="F442" s="598"/>
    </row>
    <row r="443" spans="1:7" ht="15.75" customHeight="1">
      <c r="A443" s="354"/>
      <c r="B443" s="355"/>
      <c r="C443" s="586"/>
      <c r="D443" s="587"/>
      <c r="E443" s="598"/>
      <c r="F443" s="598"/>
    </row>
    <row r="444" spans="1:7" ht="15.75" customHeight="1">
      <c r="A444" s="308" t="s">
        <v>1359</v>
      </c>
      <c r="B444" s="308" t="s">
        <v>1360</v>
      </c>
      <c r="C444" s="571"/>
      <c r="D444" s="569"/>
      <c r="E444" s="570"/>
      <c r="F444" s="570"/>
    </row>
    <row r="445" spans="1:7" ht="15.75" customHeight="1">
      <c r="A445" s="308"/>
      <c r="B445" s="305"/>
      <c r="C445" s="571"/>
      <c r="D445" s="569"/>
      <c r="E445" s="570"/>
      <c r="F445" s="570"/>
    </row>
    <row r="446" spans="1:7" ht="30">
      <c r="A446" s="305">
        <v>1</v>
      </c>
      <c r="B446" s="306" t="s">
        <v>1361</v>
      </c>
      <c r="C446" s="1059" t="s">
        <v>74</v>
      </c>
      <c r="D446" s="569">
        <v>1</v>
      </c>
      <c r="E446" s="839"/>
      <c r="F446" s="1075">
        <f>+E446*D446</f>
        <v>0</v>
      </c>
    </row>
    <row r="447" spans="1:7" ht="15" customHeight="1">
      <c r="A447" s="305"/>
      <c r="B447" s="305"/>
      <c r="C447" s="1059"/>
      <c r="D447" s="569"/>
      <c r="E447" s="1192"/>
      <c r="F447" s="312"/>
    </row>
    <row r="448" spans="1:7" ht="60">
      <c r="A448" s="305">
        <v>2</v>
      </c>
      <c r="B448" s="306" t="s">
        <v>1362</v>
      </c>
      <c r="C448" s="1059" t="s">
        <v>1243</v>
      </c>
      <c r="D448" s="569">
        <v>1</v>
      </c>
      <c r="E448" s="839"/>
      <c r="F448" s="1075">
        <f>+E448*D448</f>
        <v>0</v>
      </c>
      <c r="G448" s="322" t="e">
        <f>SUM(#REF!)</f>
        <v>#REF!</v>
      </c>
    </row>
    <row r="449" spans="1:7" ht="15" customHeight="1">
      <c r="A449" s="305"/>
      <c r="B449" s="305"/>
      <c r="C449" s="1059"/>
      <c r="D449" s="569"/>
      <c r="E449" s="1192"/>
      <c r="F449" s="312"/>
    </row>
    <row r="450" spans="1:7" ht="60">
      <c r="A450" s="305">
        <v>3</v>
      </c>
      <c r="B450" s="306" t="s">
        <v>1363</v>
      </c>
      <c r="C450" s="1059" t="s">
        <v>1243</v>
      </c>
      <c r="D450" s="569">
        <v>1</v>
      </c>
      <c r="E450" s="839"/>
      <c r="F450" s="1075">
        <f>+E450*D450</f>
        <v>0</v>
      </c>
      <c r="G450" s="322" t="e">
        <f>SUM(#REF!)</f>
        <v>#REF!</v>
      </c>
    </row>
    <row r="451" spans="1:7" ht="15" customHeight="1">
      <c r="A451" s="305"/>
      <c r="B451" s="305"/>
      <c r="C451" s="1059"/>
      <c r="D451" s="1061"/>
      <c r="E451" s="1192"/>
      <c r="F451" s="312"/>
    </row>
    <row r="452" spans="1:7" ht="60">
      <c r="A452" s="305">
        <v>4</v>
      </c>
      <c r="B452" s="306" t="s">
        <v>1364</v>
      </c>
      <c r="C452" s="1059" t="s">
        <v>1243</v>
      </c>
      <c r="D452" s="569">
        <v>1</v>
      </c>
      <c r="E452" s="839"/>
      <c r="F452" s="1075">
        <f>+E452*D452</f>
        <v>0</v>
      </c>
      <c r="G452" s="322" t="e">
        <f>SUM(#REF!)</f>
        <v>#REF!</v>
      </c>
    </row>
    <row r="453" spans="1:7" ht="15.75" customHeight="1">
      <c r="A453" s="337"/>
      <c r="B453" s="371" t="s">
        <v>1365</v>
      </c>
      <c r="C453" s="1059"/>
      <c r="D453" s="1061"/>
      <c r="E453" s="1062"/>
      <c r="F453" s="570">
        <f>SUM(F446:F452)</f>
        <v>0</v>
      </c>
    </row>
    <row r="454" spans="1:7" ht="15.75" customHeight="1">
      <c r="A454" s="372"/>
      <c r="B454" s="373"/>
      <c r="C454" s="599"/>
      <c r="D454" s="600"/>
      <c r="E454" s="601"/>
      <c r="F454" s="601"/>
    </row>
    <row r="455" spans="1:7" ht="15.75" customHeight="1">
      <c r="A455" s="372"/>
      <c r="B455" s="360"/>
      <c r="C455" s="602"/>
      <c r="D455" s="603"/>
      <c r="E455" s="604"/>
      <c r="F455" s="588"/>
    </row>
    <row r="456" spans="1:7" ht="15.75" customHeight="1">
      <c r="A456" s="372"/>
      <c r="B456" s="360"/>
      <c r="C456" s="602"/>
      <c r="D456" s="603"/>
      <c r="E456" s="604"/>
      <c r="F456" s="588"/>
    </row>
    <row r="457" spans="1:7" ht="15.75" customHeight="1">
      <c r="A457" s="372"/>
      <c r="B457" s="360"/>
      <c r="C457" s="602"/>
      <c r="D457" s="603"/>
      <c r="E457" s="604"/>
      <c r="F457" s="588"/>
    </row>
    <row r="458" spans="1:7" ht="15.75" customHeight="1">
      <c r="A458" s="372"/>
      <c r="B458" s="360"/>
      <c r="C458" s="602"/>
      <c r="D458" s="603"/>
      <c r="E458" s="604"/>
      <c r="F458" s="588"/>
    </row>
    <row r="459" spans="1:7" ht="15.75" customHeight="1">
      <c r="A459" s="372"/>
      <c r="B459" s="360"/>
      <c r="C459" s="602"/>
      <c r="D459" s="603"/>
      <c r="E459" s="604"/>
      <c r="F459" s="588"/>
    </row>
    <row r="460" spans="1:7" ht="15.75" customHeight="1">
      <c r="A460" s="372"/>
      <c r="B460" s="360"/>
      <c r="C460" s="602"/>
      <c r="D460" s="603"/>
      <c r="E460" s="604"/>
      <c r="F460" s="588"/>
    </row>
    <row r="461" spans="1:7" ht="15.75" customHeight="1">
      <c r="A461" s="372"/>
      <c r="B461" s="360"/>
      <c r="C461" s="602"/>
      <c r="D461" s="603"/>
      <c r="E461" s="604"/>
      <c r="F461" s="588"/>
    </row>
    <row r="462" spans="1:7" ht="15.75" customHeight="1">
      <c r="A462" s="372"/>
      <c r="B462" s="360"/>
      <c r="C462" s="602"/>
      <c r="D462" s="603"/>
      <c r="E462" s="604"/>
      <c r="F462" s="588"/>
    </row>
    <row r="463" spans="1:7" ht="15.75" customHeight="1">
      <c r="A463" s="372"/>
      <c r="B463" s="360"/>
      <c r="C463" s="602"/>
      <c r="D463" s="603"/>
      <c r="E463" s="604"/>
      <c r="F463" s="588"/>
    </row>
    <row r="464" spans="1:7" ht="15.75" customHeight="1">
      <c r="A464" s="372"/>
      <c r="B464" s="360"/>
      <c r="C464" s="602"/>
      <c r="D464" s="603"/>
      <c r="E464" s="604"/>
      <c r="F464" s="588"/>
    </row>
    <row r="465" spans="1:7" ht="14.25" customHeight="1">
      <c r="A465" s="368"/>
      <c r="B465" s="360"/>
      <c r="C465" s="589"/>
      <c r="D465" s="605"/>
      <c r="E465" s="370"/>
      <c r="F465" s="370"/>
    </row>
    <row r="466" spans="1:7" ht="14.25" customHeight="1">
      <c r="A466" s="368"/>
      <c r="B466" s="360"/>
      <c r="C466" s="589"/>
      <c r="D466" s="605"/>
      <c r="E466" s="370"/>
      <c r="F466" s="370"/>
    </row>
    <row r="467" spans="1:7" ht="14.25" customHeight="1">
      <c r="A467" s="368"/>
      <c r="B467" s="360"/>
      <c r="C467" s="589"/>
      <c r="D467" s="605"/>
      <c r="E467" s="370"/>
      <c r="F467" s="370"/>
    </row>
    <row r="468" spans="1:7" ht="14.25" customHeight="1">
      <c r="A468" s="368"/>
      <c r="B468" s="360"/>
      <c r="C468" s="589"/>
      <c r="D468" s="605"/>
      <c r="E468" s="370"/>
      <c r="F468" s="370"/>
    </row>
    <row r="469" spans="1:7" ht="14.25" customHeight="1">
      <c r="A469" s="368"/>
      <c r="B469" s="360"/>
      <c r="C469" s="589"/>
      <c r="D469" s="605"/>
      <c r="E469" s="370"/>
      <c r="F469" s="370"/>
    </row>
    <row r="470" spans="1:7" ht="14.25" customHeight="1">
      <c r="A470" s="368"/>
      <c r="B470" s="360"/>
      <c r="C470" s="589"/>
      <c r="D470" s="605"/>
      <c r="E470" s="370"/>
      <c r="F470" s="370"/>
    </row>
    <row r="471" spans="1:7" ht="14.25" customHeight="1">
      <c r="A471" s="368"/>
      <c r="B471" s="360"/>
      <c r="C471" s="589"/>
      <c r="D471" s="605"/>
      <c r="E471" s="370"/>
      <c r="F471" s="370"/>
    </row>
    <row r="472" spans="1:7" ht="14.25" customHeight="1">
      <c r="A472" s="368"/>
      <c r="B472" s="360"/>
      <c r="C472" s="589"/>
      <c r="D472" s="605"/>
      <c r="E472" s="370"/>
      <c r="F472" s="370"/>
    </row>
    <row r="473" spans="1:7" ht="14.25" customHeight="1">
      <c r="A473" s="368"/>
      <c r="B473" s="360"/>
      <c r="C473" s="589"/>
      <c r="D473" s="605"/>
      <c r="E473" s="370"/>
      <c r="F473" s="370"/>
    </row>
    <row r="474" spans="1:7" ht="14.25" customHeight="1">
      <c r="A474" s="368"/>
      <c r="B474" s="360"/>
      <c r="C474" s="589"/>
      <c r="D474" s="605"/>
      <c r="E474" s="370"/>
      <c r="F474" s="370"/>
    </row>
    <row r="475" spans="1:7" ht="14.25" customHeight="1">
      <c r="A475" s="368"/>
      <c r="B475" s="360"/>
      <c r="C475" s="589"/>
      <c r="D475" s="605"/>
      <c r="E475" s="370"/>
      <c r="F475" s="370"/>
    </row>
    <row r="476" spans="1:7" ht="14.25" customHeight="1">
      <c r="A476" s="368"/>
      <c r="B476" s="360"/>
      <c r="C476" s="589"/>
      <c r="D476" s="605"/>
      <c r="E476" s="370"/>
      <c r="F476" s="370"/>
    </row>
    <row r="477" spans="1:7" ht="15.75" customHeight="1">
      <c r="A477" s="735" t="s">
        <v>1366</v>
      </c>
      <c r="B477" s="319" t="s">
        <v>1367</v>
      </c>
      <c r="C477" s="571"/>
      <c r="D477" s="585"/>
      <c r="E477" s="286"/>
      <c r="F477" s="286"/>
    </row>
    <row r="478" spans="1:7" ht="15.75" customHeight="1">
      <c r="A478" s="308"/>
      <c r="B478" s="319"/>
      <c r="C478" s="1059"/>
      <c r="D478" s="1061"/>
      <c r="E478" s="570"/>
      <c r="F478" s="570"/>
    </row>
    <row r="479" spans="1:7" ht="15.75" customHeight="1">
      <c r="A479" s="305"/>
      <c r="B479" s="319" t="s">
        <v>1368</v>
      </c>
      <c r="C479" s="1059"/>
      <c r="D479" s="1061"/>
      <c r="E479" s="570"/>
      <c r="F479" s="570"/>
    </row>
    <row r="480" spans="1:7" ht="195">
      <c r="A480" s="337" t="s">
        <v>1369</v>
      </c>
      <c r="B480" s="306" t="s">
        <v>1370</v>
      </c>
      <c r="C480" s="1059" t="s">
        <v>1243</v>
      </c>
      <c r="D480" s="1061">
        <v>2</v>
      </c>
      <c r="E480" s="839"/>
      <c r="F480" s="1075">
        <f>+E480*D480</f>
        <v>0</v>
      </c>
      <c r="G480" s="322" t="e">
        <f>SUM(#REF!)</f>
        <v>#REF!</v>
      </c>
    </row>
    <row r="481" spans="1:7" ht="15" customHeight="1">
      <c r="A481" s="305"/>
      <c r="B481" s="306"/>
      <c r="C481" s="1059"/>
      <c r="D481" s="1061"/>
      <c r="E481" s="312"/>
      <c r="F481" s="1192"/>
    </row>
    <row r="482" spans="1:7" ht="30">
      <c r="A482" s="305" t="s">
        <v>1371</v>
      </c>
      <c r="B482" s="306" t="s">
        <v>1372</v>
      </c>
      <c r="C482" s="1059" t="s">
        <v>1243</v>
      </c>
      <c r="D482" s="1061">
        <v>2</v>
      </c>
      <c r="E482" s="839"/>
      <c r="F482" s="1075">
        <f>+E482*D482</f>
        <v>0</v>
      </c>
      <c r="G482" s="322" t="e">
        <f>SUM(#REF!)</f>
        <v>#REF!</v>
      </c>
    </row>
    <row r="483" spans="1:7" ht="15" customHeight="1">
      <c r="A483" s="305"/>
      <c r="B483" s="306"/>
      <c r="C483" s="1059"/>
      <c r="D483" s="1061"/>
      <c r="E483" s="312"/>
      <c r="F483" s="1192"/>
    </row>
    <row r="484" spans="1:7" ht="30">
      <c r="A484" s="305" t="s">
        <v>1282</v>
      </c>
      <c r="B484" s="306" t="s">
        <v>1373</v>
      </c>
      <c r="C484" s="1059" t="s">
        <v>1243</v>
      </c>
      <c r="D484" s="1061">
        <v>2</v>
      </c>
      <c r="E484" s="839"/>
      <c r="F484" s="1075">
        <f>+E484*D484</f>
        <v>0</v>
      </c>
      <c r="G484" s="322" t="e">
        <f>SUM(#REF!)</f>
        <v>#REF!</v>
      </c>
    </row>
    <row r="485" spans="1:7" ht="15" customHeight="1">
      <c r="A485" s="305"/>
      <c r="B485" s="306"/>
      <c r="C485" s="1059"/>
      <c r="D485" s="1061"/>
      <c r="E485" s="312"/>
      <c r="F485" s="1192"/>
    </row>
    <row r="486" spans="1:7" ht="90">
      <c r="A486" s="305" t="s">
        <v>1284</v>
      </c>
      <c r="B486" s="306" t="s">
        <v>1374</v>
      </c>
      <c r="C486" s="1059" t="s">
        <v>1243</v>
      </c>
      <c r="D486" s="1061">
        <v>1</v>
      </c>
      <c r="E486" s="839"/>
      <c r="F486" s="1075">
        <f>+E486*D486</f>
        <v>0</v>
      </c>
      <c r="G486" s="322" t="e">
        <f>SUM(#REF!)</f>
        <v>#REF!</v>
      </c>
    </row>
    <row r="487" spans="1:7" ht="15" customHeight="1">
      <c r="A487" s="305"/>
      <c r="B487" s="306"/>
      <c r="C487" s="1059"/>
      <c r="D487" s="1061"/>
      <c r="E487" s="1192"/>
      <c r="F487" s="1192"/>
    </row>
    <row r="488" spans="1:7" ht="30">
      <c r="A488" s="305" t="s">
        <v>1286</v>
      </c>
      <c r="B488" s="306" t="s">
        <v>1375</v>
      </c>
      <c r="C488" s="1059" t="s">
        <v>1243</v>
      </c>
      <c r="D488" s="1061">
        <v>2</v>
      </c>
      <c r="E488" s="839"/>
      <c r="F488" s="1075">
        <f>+E488*D488</f>
        <v>0</v>
      </c>
      <c r="G488" s="322" t="e">
        <f>SUM(#REF!)</f>
        <v>#REF!</v>
      </c>
    </row>
    <row r="489" spans="1:7" ht="15" customHeight="1">
      <c r="A489" s="305"/>
      <c r="B489" s="306"/>
      <c r="C489" s="1059"/>
      <c r="D489" s="1061"/>
      <c r="E489" s="312"/>
      <c r="F489" s="1192"/>
    </row>
    <row r="490" spans="1:7" ht="30">
      <c r="A490" s="305" t="s">
        <v>1288</v>
      </c>
      <c r="B490" s="306" t="s">
        <v>1376</v>
      </c>
      <c r="C490" s="1059" t="s">
        <v>1243</v>
      </c>
      <c r="D490" s="1061">
        <v>2</v>
      </c>
      <c r="E490" s="839"/>
      <c r="F490" s="1075">
        <f>+E490*D490</f>
        <v>0</v>
      </c>
      <c r="G490" s="322" t="e">
        <f>SUM(#REF!)</f>
        <v>#REF!</v>
      </c>
    </row>
    <row r="491" spans="1:7" ht="15" customHeight="1">
      <c r="A491" s="305"/>
      <c r="B491" s="306"/>
      <c r="C491" s="1059"/>
      <c r="D491" s="1061"/>
      <c r="E491" s="1192"/>
      <c r="F491" s="1192"/>
    </row>
    <row r="492" spans="1:7" ht="30">
      <c r="A492" s="305" t="s">
        <v>1290</v>
      </c>
      <c r="B492" s="306" t="s">
        <v>1377</v>
      </c>
      <c r="C492" s="1059" t="s">
        <v>1243</v>
      </c>
      <c r="D492" s="1061">
        <v>2</v>
      </c>
      <c r="E492" s="839"/>
      <c r="F492" s="1075">
        <f>+E492*D492</f>
        <v>0</v>
      </c>
      <c r="G492" s="322" t="e">
        <f>SUM(#REF!)</f>
        <v>#REF!</v>
      </c>
    </row>
    <row r="493" spans="1:7" ht="15" customHeight="1">
      <c r="A493" s="305"/>
      <c r="B493" s="306" t="s">
        <v>1378</v>
      </c>
      <c r="C493" s="1059"/>
      <c r="D493" s="1061"/>
      <c r="E493" s="312"/>
      <c r="F493" s="1192"/>
    </row>
    <row r="494" spans="1:7" ht="15" customHeight="1">
      <c r="A494" s="305"/>
      <c r="B494" s="306"/>
      <c r="C494" s="1059"/>
      <c r="D494" s="606"/>
      <c r="E494" s="312"/>
      <c r="F494" s="379"/>
    </row>
    <row r="495" spans="1:7" ht="30">
      <c r="A495" s="305" t="s">
        <v>1293</v>
      </c>
      <c r="B495" s="306" t="s">
        <v>1379</v>
      </c>
      <c r="C495" s="1059" t="s">
        <v>1380</v>
      </c>
      <c r="D495" s="1061">
        <v>1</v>
      </c>
      <c r="E495" s="839"/>
      <c r="F495" s="1075">
        <f>+E495*D495</f>
        <v>0</v>
      </c>
      <c r="G495" s="322" t="e">
        <f>SUM(#REF!)</f>
        <v>#REF!</v>
      </c>
    </row>
    <row r="496" spans="1:7" ht="15.75" customHeight="1">
      <c r="A496" s="694"/>
      <c r="B496" s="333" t="s">
        <v>1381</v>
      </c>
      <c r="C496" s="1059"/>
      <c r="D496" s="1061"/>
      <c r="E496" s="312"/>
      <c r="F496" s="574">
        <f>SUM(F480:F495)</f>
        <v>0</v>
      </c>
    </row>
    <row r="497" spans="1:7" ht="15.75" customHeight="1">
      <c r="A497" s="581"/>
      <c r="B497" s="381"/>
      <c r="C497" s="608"/>
      <c r="D497" s="609"/>
      <c r="E497" s="312"/>
      <c r="F497" s="574"/>
    </row>
    <row r="498" spans="1:7" ht="15.75" customHeight="1">
      <c r="A498" s="581"/>
      <c r="B498" s="381"/>
      <c r="C498" s="608"/>
      <c r="D498" s="609"/>
      <c r="E498" s="607"/>
      <c r="F498" s="574"/>
    </row>
    <row r="499" spans="1:7" ht="15.75" customHeight="1">
      <c r="A499" s="581"/>
      <c r="B499" s="381"/>
      <c r="C499" s="608"/>
      <c r="D499" s="609"/>
      <c r="E499" s="607"/>
      <c r="F499" s="574"/>
    </row>
    <row r="500" spans="1:7" ht="15.75" customHeight="1">
      <c r="A500" s="581"/>
      <c r="B500" s="381"/>
      <c r="C500" s="608"/>
      <c r="D500" s="609"/>
      <c r="E500" s="607"/>
      <c r="F500" s="574"/>
    </row>
    <row r="501" spans="1:7" ht="15.75" customHeight="1">
      <c r="A501" s="581"/>
      <c r="B501" s="381"/>
      <c r="C501" s="608"/>
      <c r="D501" s="609"/>
      <c r="E501" s="607"/>
      <c r="F501" s="574"/>
    </row>
    <row r="502" spans="1:7" ht="15.75" customHeight="1">
      <c r="A502" s="581"/>
      <c r="B502" s="381"/>
      <c r="C502" s="608"/>
      <c r="D502" s="609"/>
      <c r="E502" s="607"/>
      <c r="F502" s="574"/>
    </row>
    <row r="503" spans="1:7" ht="15.75" customHeight="1">
      <c r="A503" s="581"/>
      <c r="B503" s="381"/>
      <c r="C503" s="608"/>
      <c r="D503" s="609"/>
      <c r="E503" s="607"/>
      <c r="F503" s="574"/>
    </row>
    <row r="504" spans="1:7" ht="15.75" customHeight="1">
      <c r="A504" s="337" t="s">
        <v>1382</v>
      </c>
      <c r="B504" s="319" t="s">
        <v>1383</v>
      </c>
      <c r="C504" s="571"/>
      <c r="D504" s="585"/>
      <c r="E504" s="286"/>
      <c r="F504" s="286"/>
    </row>
    <row r="505" spans="1:7" ht="15.75" customHeight="1">
      <c r="A505" s="308"/>
      <c r="B505" s="319"/>
      <c r="C505" s="1059"/>
      <c r="D505" s="1061"/>
      <c r="E505" s="1062"/>
      <c r="F505" s="570"/>
    </row>
    <row r="506" spans="1:7" ht="210">
      <c r="A506" s="305">
        <v>1</v>
      </c>
      <c r="B506" s="306" t="s">
        <v>1384</v>
      </c>
      <c r="C506" s="1059" t="s">
        <v>1243</v>
      </c>
      <c r="D506" s="1061">
        <v>3</v>
      </c>
      <c r="E506" s="839"/>
      <c r="F506" s="1075">
        <f>+E506*D506</f>
        <v>0</v>
      </c>
      <c r="G506" s="322" t="e">
        <f>SUM(#REF!)</f>
        <v>#REF!</v>
      </c>
    </row>
    <row r="507" spans="1:7" ht="15" customHeight="1">
      <c r="A507" s="305"/>
      <c r="B507" s="306"/>
      <c r="C507" s="1059"/>
      <c r="D507" s="1061"/>
      <c r="E507" s="1192"/>
      <c r="F507" s="1192"/>
    </row>
    <row r="508" spans="1:7" ht="165">
      <c r="A508" s="305">
        <v>2</v>
      </c>
      <c r="B508" s="306" t="s">
        <v>1385</v>
      </c>
      <c r="C508" s="1059" t="s">
        <v>1243</v>
      </c>
      <c r="D508" s="1061">
        <v>1</v>
      </c>
      <c r="E508" s="839"/>
      <c r="F508" s="1075">
        <f>+E508*D508</f>
        <v>0</v>
      </c>
      <c r="G508" s="322" t="e">
        <f>SUM(#REF!)</f>
        <v>#REF!</v>
      </c>
    </row>
    <row r="509" spans="1:7" ht="15" customHeight="1">
      <c r="A509" s="305"/>
      <c r="B509" s="306"/>
      <c r="C509" s="1059"/>
      <c r="D509" s="1061"/>
      <c r="E509" s="1192"/>
      <c r="F509" s="1192"/>
    </row>
    <row r="510" spans="1:7" ht="120">
      <c r="A510" s="305" t="s">
        <v>1282</v>
      </c>
      <c r="B510" s="306" t="s">
        <v>1386</v>
      </c>
      <c r="C510" s="1059" t="s">
        <v>1243</v>
      </c>
      <c r="D510" s="1061">
        <v>2</v>
      </c>
      <c r="E510" s="839"/>
      <c r="F510" s="1075">
        <f>+E510*D510</f>
        <v>0</v>
      </c>
      <c r="G510" s="322" t="e">
        <f>SUM(#REF!)</f>
        <v>#REF!</v>
      </c>
    </row>
    <row r="511" spans="1:7" ht="15" customHeight="1">
      <c r="A511" s="305"/>
      <c r="B511" s="306"/>
      <c r="C511" s="1059"/>
      <c r="D511" s="1061"/>
      <c r="E511" s="1192"/>
      <c r="F511" s="385"/>
    </row>
    <row r="512" spans="1:7" ht="90">
      <c r="A512" s="305" t="s">
        <v>1284</v>
      </c>
      <c r="B512" s="306" t="s">
        <v>1387</v>
      </c>
      <c r="C512" s="1059" t="s">
        <v>1243</v>
      </c>
      <c r="D512" s="1061">
        <v>1</v>
      </c>
      <c r="E512" s="839"/>
      <c r="F512" s="1075">
        <f>+E512*D512</f>
        <v>0</v>
      </c>
      <c r="G512" s="322" t="e">
        <f>SUM(#REF!)</f>
        <v>#REF!</v>
      </c>
    </row>
    <row r="513" spans="1:7" ht="15" customHeight="1">
      <c r="A513" s="305"/>
      <c r="B513" s="306"/>
      <c r="C513" s="1059"/>
      <c r="D513" s="1061"/>
      <c r="E513" s="1192"/>
      <c r="F513" s="385"/>
    </row>
    <row r="514" spans="1:7" ht="90">
      <c r="A514" s="305" t="s">
        <v>1286</v>
      </c>
      <c r="B514" s="306" t="s">
        <v>1388</v>
      </c>
      <c r="C514" s="1059" t="s">
        <v>1243</v>
      </c>
      <c r="D514" s="1061">
        <v>2</v>
      </c>
      <c r="E514" s="839"/>
      <c r="F514" s="1075">
        <f>+E514*D514</f>
        <v>0</v>
      </c>
      <c r="G514" s="322" t="e">
        <f>SUM(#REF!)</f>
        <v>#REF!</v>
      </c>
    </row>
    <row r="515" spans="1:7" ht="15" customHeight="1">
      <c r="A515" s="305"/>
      <c r="B515" s="306"/>
      <c r="C515" s="1059"/>
      <c r="D515" s="1061"/>
      <c r="E515" s="1192"/>
      <c r="F515" s="385"/>
    </row>
    <row r="516" spans="1:7" ht="15" customHeight="1">
      <c r="A516" s="305"/>
      <c r="B516" s="306"/>
      <c r="C516" s="1059"/>
      <c r="D516" s="1061"/>
      <c r="E516" s="312"/>
      <c r="F516" s="385"/>
    </row>
    <row r="517" spans="1:7" ht="105">
      <c r="A517" s="305" t="s">
        <v>1288</v>
      </c>
      <c r="B517" s="306" t="s">
        <v>1389</v>
      </c>
      <c r="C517" s="1059" t="s">
        <v>1243</v>
      </c>
      <c r="D517" s="1061">
        <v>2</v>
      </c>
      <c r="E517" s="839"/>
      <c r="F517" s="1075">
        <f>+E517*D517</f>
        <v>0</v>
      </c>
      <c r="G517" s="322" t="e">
        <f>SUM(#REF!)</f>
        <v>#REF!</v>
      </c>
    </row>
    <row r="518" spans="1:7" ht="15" customHeight="1">
      <c r="A518" s="305"/>
      <c r="B518" s="306"/>
      <c r="C518" s="1059"/>
      <c r="D518" s="1061"/>
      <c r="E518" s="1192"/>
      <c r="F518" s="385"/>
    </row>
    <row r="519" spans="1:7" ht="225">
      <c r="A519" s="305" t="s">
        <v>1290</v>
      </c>
      <c r="B519" s="386" t="s">
        <v>1390</v>
      </c>
      <c r="C519" s="1059" t="s">
        <v>1243</v>
      </c>
      <c r="D519" s="1061">
        <v>2</v>
      </c>
      <c r="E519" s="839"/>
      <c r="F519" s="1075">
        <f>+E519*D519</f>
        <v>0</v>
      </c>
      <c r="G519" s="322" t="e">
        <f>SUM(#REF!)</f>
        <v>#REF!</v>
      </c>
    </row>
    <row r="520" spans="1:7" ht="15" customHeight="1">
      <c r="A520" s="305"/>
      <c r="B520" s="306"/>
      <c r="C520" s="1059"/>
      <c r="D520" s="1061"/>
      <c r="E520" s="1192"/>
      <c r="F520" s="385"/>
    </row>
    <row r="521" spans="1:7" ht="165">
      <c r="A521" s="305" t="s">
        <v>1293</v>
      </c>
      <c r="B521" s="306" t="s">
        <v>1391</v>
      </c>
      <c r="C521" s="1059" t="s">
        <v>1243</v>
      </c>
      <c r="D521" s="1061">
        <v>2</v>
      </c>
      <c r="E521" s="839"/>
      <c r="F521" s="1075">
        <f>+E521*D521</f>
        <v>0</v>
      </c>
      <c r="G521" s="322" t="e">
        <f>SUM(#REF!)</f>
        <v>#REF!</v>
      </c>
    </row>
    <row r="522" spans="1:7" ht="15" customHeight="1">
      <c r="A522" s="305"/>
      <c r="B522" s="306"/>
      <c r="C522" s="1059"/>
      <c r="D522" s="1061"/>
      <c r="E522" s="1192"/>
      <c r="F522" s="385"/>
    </row>
    <row r="523" spans="1:7" ht="60">
      <c r="A523" s="305" t="s">
        <v>1327</v>
      </c>
      <c r="B523" s="306" t="s">
        <v>1392</v>
      </c>
      <c r="C523" s="1059" t="s">
        <v>1243</v>
      </c>
      <c r="D523" s="1061">
        <v>1</v>
      </c>
      <c r="E523" s="839"/>
      <c r="F523" s="1075">
        <f>+E523*D523</f>
        <v>0</v>
      </c>
      <c r="G523" s="322" t="e">
        <f>SUM(#REF!)</f>
        <v>#REF!</v>
      </c>
    </row>
    <row r="524" spans="1:7" ht="15" customHeight="1">
      <c r="A524" s="305"/>
      <c r="B524" s="306"/>
      <c r="C524" s="1059"/>
      <c r="D524" s="1061"/>
      <c r="E524" s="1192"/>
      <c r="F524" s="385"/>
    </row>
    <row r="525" spans="1:7" ht="90">
      <c r="A525" s="305" t="s">
        <v>1393</v>
      </c>
      <c r="B525" s="306" t="s">
        <v>1394</v>
      </c>
      <c r="C525" s="1059" t="s">
        <v>1243</v>
      </c>
      <c r="D525" s="1061">
        <v>11</v>
      </c>
      <c r="E525" s="839"/>
      <c r="F525" s="1075">
        <f>+E525*D525</f>
        <v>0</v>
      </c>
      <c r="G525" s="322" t="e">
        <f>SUM(#REF!)</f>
        <v>#REF!</v>
      </c>
    </row>
    <row r="526" spans="1:7" ht="15" customHeight="1">
      <c r="A526" s="305"/>
      <c r="B526" s="306"/>
      <c r="C526" s="1059"/>
      <c r="D526" s="1061"/>
      <c r="E526" s="1192"/>
      <c r="F526" s="385"/>
    </row>
    <row r="527" spans="1:7" ht="30">
      <c r="A527" s="305" t="s">
        <v>1395</v>
      </c>
      <c r="B527" s="306" t="s">
        <v>1396</v>
      </c>
      <c r="C527" s="1059" t="s">
        <v>1243</v>
      </c>
      <c r="D527" s="1061">
        <v>7</v>
      </c>
      <c r="E527" s="839"/>
      <c r="F527" s="1075">
        <f>+E527*D527</f>
        <v>0</v>
      </c>
      <c r="G527" s="322" t="e">
        <f>SUM(#REF!)</f>
        <v>#REF!</v>
      </c>
    </row>
    <row r="528" spans="1:7" ht="15" customHeight="1">
      <c r="A528" s="305"/>
      <c r="B528" s="306"/>
      <c r="C528" s="1059"/>
      <c r="D528" s="1061"/>
      <c r="E528" s="1192"/>
      <c r="F528" s="385"/>
    </row>
    <row r="529" spans="1:7" ht="105">
      <c r="A529" s="305" t="s">
        <v>1397</v>
      </c>
      <c r="B529" s="306" t="s">
        <v>1398</v>
      </c>
      <c r="C529" s="1059" t="s">
        <v>1399</v>
      </c>
      <c r="D529" s="1061">
        <v>1</v>
      </c>
      <c r="E529" s="839"/>
      <c r="F529" s="1075">
        <f>+E529*D529</f>
        <v>0</v>
      </c>
      <c r="G529" s="322" t="e">
        <f>SUM(#REF!)</f>
        <v>#REF!</v>
      </c>
    </row>
    <row r="530" spans="1:7" ht="15" customHeight="1">
      <c r="A530" s="305"/>
      <c r="B530" s="387"/>
      <c r="C530" s="1059"/>
      <c r="D530" s="1061"/>
      <c r="E530" s="1192"/>
      <c r="F530" s="385"/>
    </row>
    <row r="531" spans="1:7" ht="15" customHeight="1">
      <c r="A531" s="305"/>
      <c r="B531" s="387"/>
      <c r="C531" s="1059"/>
      <c r="D531" s="1061"/>
      <c r="E531" s="312"/>
      <c r="F531" s="385"/>
    </row>
    <row r="532" spans="1:7" ht="75">
      <c r="A532" s="305" t="s">
        <v>1400</v>
      </c>
      <c r="B532" s="306" t="s">
        <v>1401</v>
      </c>
      <c r="C532" s="1059" t="s">
        <v>1399</v>
      </c>
      <c r="D532" s="1061">
        <v>1</v>
      </c>
      <c r="E532" s="839"/>
      <c r="F532" s="1075">
        <f>+E532*D532</f>
        <v>0</v>
      </c>
      <c r="G532" s="322" t="e">
        <f>SUM(#REF!)</f>
        <v>#REF!</v>
      </c>
    </row>
    <row r="533" spans="1:7" ht="15" customHeight="1">
      <c r="A533" s="305"/>
      <c r="B533" s="387"/>
      <c r="C533" s="1059"/>
      <c r="D533" s="1061"/>
      <c r="E533" s="1192"/>
      <c r="F533" s="385"/>
    </row>
    <row r="534" spans="1:7" ht="45">
      <c r="A534" s="305" t="s">
        <v>1402</v>
      </c>
      <c r="B534" s="306" t="s">
        <v>1403</v>
      </c>
      <c r="C534" s="1059" t="s">
        <v>1399</v>
      </c>
      <c r="D534" s="1061">
        <v>1</v>
      </c>
      <c r="E534" s="839"/>
      <c r="F534" s="1075">
        <f>+E534*D534</f>
        <v>0</v>
      </c>
      <c r="G534" s="322" t="e">
        <f>SUM(#REF!)</f>
        <v>#REF!</v>
      </c>
    </row>
    <row r="535" spans="1:7" ht="15" customHeight="1">
      <c r="A535" s="305"/>
      <c r="B535" s="306"/>
      <c r="C535" s="1059"/>
      <c r="D535" s="1061"/>
      <c r="E535" s="1192"/>
      <c r="F535" s="385"/>
    </row>
    <row r="536" spans="1:7" ht="45">
      <c r="A536" s="305" t="s">
        <v>1404</v>
      </c>
      <c r="B536" s="306" t="s">
        <v>1405</v>
      </c>
      <c r="C536" s="1059" t="s">
        <v>1399</v>
      </c>
      <c r="D536" s="1061">
        <v>1</v>
      </c>
      <c r="E536" s="839"/>
      <c r="F536" s="1075">
        <f>+E536*D536</f>
        <v>0</v>
      </c>
      <c r="G536" s="322" t="e">
        <f>SUM(#REF!)</f>
        <v>#REF!</v>
      </c>
    </row>
    <row r="537" spans="1:7" ht="15" customHeight="1">
      <c r="A537" s="305"/>
      <c r="B537" s="306"/>
      <c r="C537" s="1059"/>
      <c r="D537" s="1061"/>
      <c r="E537" s="1192"/>
      <c r="F537" s="385"/>
    </row>
    <row r="538" spans="1:7" ht="105">
      <c r="A538" s="305" t="s">
        <v>1406</v>
      </c>
      <c r="B538" s="306" t="s">
        <v>1407</v>
      </c>
      <c r="C538" s="1059" t="s">
        <v>1243</v>
      </c>
      <c r="D538" s="1061">
        <v>2</v>
      </c>
      <c r="E538" s="839"/>
      <c r="F538" s="1075">
        <f>+E538*D538</f>
        <v>0</v>
      </c>
      <c r="G538" s="322" t="e">
        <f>SUM(#REF!)</f>
        <v>#REF!</v>
      </c>
    </row>
    <row r="539" spans="1:7" ht="15" customHeight="1">
      <c r="A539" s="305"/>
      <c r="B539" s="306"/>
      <c r="C539" s="571"/>
      <c r="D539" s="585"/>
      <c r="E539" s="1192"/>
      <c r="F539" s="1192"/>
    </row>
    <row r="540" spans="1:7" ht="75">
      <c r="A540" s="305" t="s">
        <v>1408</v>
      </c>
      <c r="B540" s="306" t="s">
        <v>1409</v>
      </c>
      <c r="C540" s="1059" t="s">
        <v>1243</v>
      </c>
      <c r="D540" s="1061">
        <v>4</v>
      </c>
      <c r="E540" s="839"/>
      <c r="F540" s="1075">
        <f>+E540*D540</f>
        <v>0</v>
      </c>
      <c r="G540" s="322" t="e">
        <f>SUM(#REF!)</f>
        <v>#REF!</v>
      </c>
    </row>
    <row r="541" spans="1:7" ht="15" customHeight="1">
      <c r="A541" s="305"/>
      <c r="B541" s="306"/>
      <c r="C541" s="1059"/>
      <c r="D541" s="1061"/>
      <c r="E541" s="1192"/>
      <c r="F541" s="1192"/>
    </row>
    <row r="542" spans="1:7" ht="30">
      <c r="A542" s="305" t="s">
        <v>1410</v>
      </c>
      <c r="B542" s="306" t="s">
        <v>1377</v>
      </c>
      <c r="C542" s="1059" t="s">
        <v>1243</v>
      </c>
      <c r="D542" s="1061">
        <v>7</v>
      </c>
      <c r="E542" s="839"/>
      <c r="F542" s="1075">
        <f>+E542*D542</f>
        <v>0</v>
      </c>
      <c r="G542" s="322" t="e">
        <f>SUM(#REF!)</f>
        <v>#REF!</v>
      </c>
    </row>
    <row r="543" spans="1:7" ht="15" customHeight="1">
      <c r="A543" s="305"/>
      <c r="B543" s="306"/>
      <c r="C543" s="1059"/>
      <c r="D543" s="1061"/>
      <c r="E543" s="1192"/>
      <c r="F543" s="1192"/>
    </row>
    <row r="544" spans="1:7" ht="15">
      <c r="A544" s="305" t="s">
        <v>1411</v>
      </c>
      <c r="B544" s="306" t="s">
        <v>1378</v>
      </c>
      <c r="C544" s="1059" t="s">
        <v>1380</v>
      </c>
      <c r="D544" s="1061">
        <v>1</v>
      </c>
      <c r="E544" s="839"/>
      <c r="F544" s="1075">
        <f t="shared" ref="F544:F545" si="18">+E544*D544</f>
        <v>0</v>
      </c>
      <c r="G544" s="322" t="e">
        <f>SUM(#REF!)</f>
        <v>#REF!</v>
      </c>
    </row>
    <row r="545" spans="1:7" ht="30">
      <c r="A545" s="305" t="s">
        <v>1412</v>
      </c>
      <c r="B545" s="306" t="s">
        <v>1413</v>
      </c>
      <c r="C545" s="1059" t="s">
        <v>1380</v>
      </c>
      <c r="D545" s="1061">
        <v>4</v>
      </c>
      <c r="E545" s="839"/>
      <c r="F545" s="1075">
        <f t="shared" si="18"/>
        <v>0</v>
      </c>
      <c r="G545" s="322" t="e">
        <f>SUM(#REF!)</f>
        <v>#REF!</v>
      </c>
    </row>
    <row r="546" spans="1:7" ht="15.75" customHeight="1">
      <c r="A546" s="741"/>
      <c r="B546" s="333" t="s">
        <v>1414</v>
      </c>
      <c r="C546" s="582"/>
      <c r="D546" s="595"/>
      <c r="E546" s="1062"/>
      <c r="F546" s="1062">
        <f>SUM(F506:F545)</f>
        <v>0</v>
      </c>
    </row>
    <row r="547" spans="1:7" ht="15.75" customHeight="1">
      <c r="A547" s="524"/>
      <c r="B547" s="355"/>
      <c r="C547" s="599"/>
      <c r="D547" s="610"/>
      <c r="E547" s="611"/>
      <c r="F547" s="611"/>
    </row>
    <row r="548" spans="1:7" ht="15.75" customHeight="1">
      <c r="A548" s="524"/>
      <c r="B548" s="355"/>
      <c r="C548" s="599"/>
      <c r="D548" s="610"/>
      <c r="E548" s="611"/>
      <c r="F548" s="611"/>
    </row>
    <row r="549" spans="1:7" ht="15.75" customHeight="1">
      <c r="A549" s="524"/>
      <c r="B549" s="355"/>
      <c r="C549" s="599"/>
      <c r="D549" s="610"/>
      <c r="E549" s="611"/>
      <c r="F549" s="611"/>
    </row>
    <row r="550" spans="1:7" ht="15.75" customHeight="1">
      <c r="A550" s="524"/>
      <c r="B550" s="355"/>
      <c r="C550" s="599"/>
      <c r="D550" s="610"/>
      <c r="E550" s="611"/>
      <c r="F550" s="611"/>
    </row>
    <row r="551" spans="1:7" ht="15.75" customHeight="1">
      <c r="A551" s="524"/>
      <c r="B551" s="355"/>
      <c r="C551" s="599"/>
      <c r="D551" s="610"/>
      <c r="E551" s="611"/>
      <c r="F551" s="611"/>
    </row>
    <row r="552" spans="1:7" ht="15.75" customHeight="1">
      <c r="A552" s="524"/>
      <c r="B552" s="355"/>
      <c r="C552" s="599"/>
      <c r="D552" s="610"/>
      <c r="E552" s="611"/>
      <c r="F552" s="611"/>
    </row>
    <row r="553" spans="1:7" ht="15.75" customHeight="1">
      <c r="A553" s="524"/>
      <c r="B553" s="355"/>
      <c r="C553" s="599"/>
      <c r="D553" s="610"/>
      <c r="E553" s="611"/>
      <c r="F553" s="611"/>
    </row>
    <row r="554" spans="1:7" ht="15.75" customHeight="1">
      <c r="A554" s="524"/>
      <c r="B554" s="355"/>
      <c r="C554" s="599"/>
      <c r="D554" s="610"/>
      <c r="E554" s="611"/>
      <c r="F554" s="611"/>
    </row>
    <row r="555" spans="1:7" ht="15.75" customHeight="1">
      <c r="A555" s="349"/>
      <c r="B555" s="355"/>
      <c r="C555" s="599"/>
      <c r="D555" s="610"/>
      <c r="E555" s="611"/>
      <c r="F555" s="611"/>
    </row>
    <row r="556" spans="1:7" ht="15.75" customHeight="1">
      <c r="A556" s="349"/>
      <c r="B556" s="355"/>
      <c r="C556" s="599"/>
      <c r="D556" s="610"/>
      <c r="E556" s="611"/>
      <c r="F556" s="611"/>
    </row>
    <row r="557" spans="1:7" ht="15.75" customHeight="1">
      <c r="A557" s="553" t="s">
        <v>1415</v>
      </c>
      <c r="B557" s="319" t="s">
        <v>1416</v>
      </c>
      <c r="C557" s="568"/>
      <c r="D557" s="333"/>
      <c r="E557" s="612"/>
      <c r="F557" s="1062"/>
    </row>
    <row r="558" spans="1:7" ht="90" customHeight="1">
      <c r="A558" s="305" t="s">
        <v>1369</v>
      </c>
      <c r="B558" s="306" t="s">
        <v>1417</v>
      </c>
      <c r="C558" s="568"/>
      <c r="D558" s="333"/>
      <c r="E558" s="612"/>
      <c r="F558" s="1062"/>
    </row>
    <row r="559" spans="1:7" ht="15.75" customHeight="1">
      <c r="A559" s="305"/>
      <c r="B559" s="306"/>
      <c r="C559" s="568"/>
      <c r="D559" s="333"/>
      <c r="E559" s="612"/>
      <c r="F559" s="1062"/>
    </row>
    <row r="560" spans="1:7" ht="60">
      <c r="A560" s="305">
        <v>2</v>
      </c>
      <c r="B560" s="306" t="s">
        <v>1418</v>
      </c>
      <c r="C560" s="1059" t="s">
        <v>1243</v>
      </c>
      <c r="D560" s="1061">
        <v>1</v>
      </c>
      <c r="E560" s="839"/>
      <c r="F560" s="1075">
        <f>+E560*D560</f>
        <v>0</v>
      </c>
      <c r="G560" s="322" t="e">
        <f>SUM(#REF!)</f>
        <v>#REF!</v>
      </c>
    </row>
    <row r="561" spans="1:7" ht="15" customHeight="1">
      <c r="A561" s="305"/>
      <c r="B561" s="306"/>
      <c r="C561" s="1059"/>
      <c r="D561" s="1061"/>
      <c r="E561" s="1192"/>
      <c r="F561" s="1192"/>
    </row>
    <row r="562" spans="1:7" ht="75">
      <c r="A562" s="305" t="s">
        <v>1282</v>
      </c>
      <c r="B562" s="306" t="s">
        <v>1419</v>
      </c>
      <c r="C562" s="1059" t="s">
        <v>1243</v>
      </c>
      <c r="D562" s="1061">
        <v>1</v>
      </c>
      <c r="E562" s="839"/>
      <c r="F562" s="1075">
        <f>+E562*D562</f>
        <v>0</v>
      </c>
      <c r="G562" s="322" t="e">
        <f>SUM(#REF!)</f>
        <v>#REF!</v>
      </c>
    </row>
    <row r="563" spans="1:7" ht="15" customHeight="1">
      <c r="A563" s="305"/>
      <c r="B563" s="306"/>
      <c r="C563" s="1059"/>
      <c r="D563" s="1061"/>
      <c r="E563" s="1192"/>
      <c r="F563" s="1192"/>
    </row>
    <row r="564" spans="1:7" ht="30">
      <c r="A564" s="305" t="s">
        <v>1284</v>
      </c>
      <c r="B564" s="306" t="s">
        <v>1375</v>
      </c>
      <c r="C564" s="1059" t="s">
        <v>1243</v>
      </c>
      <c r="D564" s="1061">
        <v>1</v>
      </c>
      <c r="E564" s="839"/>
      <c r="F564" s="1075">
        <f>+E564*D564</f>
        <v>0</v>
      </c>
      <c r="G564" s="322" t="e">
        <f>SUM(#REF!)</f>
        <v>#REF!</v>
      </c>
    </row>
    <row r="565" spans="1:7" ht="15" customHeight="1">
      <c r="A565" s="305"/>
      <c r="B565" s="306"/>
      <c r="C565" s="1059"/>
      <c r="D565" s="585"/>
      <c r="E565" s="1192"/>
      <c r="F565" s="1192"/>
    </row>
    <row r="566" spans="1:7" ht="30">
      <c r="A566" s="305" t="s">
        <v>1286</v>
      </c>
      <c r="B566" s="306" t="s">
        <v>1420</v>
      </c>
      <c r="C566" s="1059" t="s">
        <v>1243</v>
      </c>
      <c r="D566" s="1061">
        <v>1</v>
      </c>
      <c r="E566" s="839"/>
      <c r="F566" s="1075">
        <f>+E566*D566</f>
        <v>0</v>
      </c>
      <c r="G566" s="322" t="e">
        <f>SUM(#REF!)</f>
        <v>#REF!</v>
      </c>
    </row>
    <row r="567" spans="1:7" ht="15" customHeight="1">
      <c r="A567" s="305"/>
      <c r="B567" s="306"/>
      <c r="C567" s="1059"/>
      <c r="D567" s="585"/>
      <c r="E567" s="1192"/>
      <c r="F567" s="1192"/>
    </row>
    <row r="568" spans="1:7" ht="30">
      <c r="A568" s="305" t="s">
        <v>1288</v>
      </c>
      <c r="B568" s="306" t="s">
        <v>1421</v>
      </c>
      <c r="C568" s="1059" t="s">
        <v>1243</v>
      </c>
      <c r="D568" s="1061">
        <v>2</v>
      </c>
      <c r="E568" s="839"/>
      <c r="F568" s="1075">
        <f>+E568*D568</f>
        <v>0</v>
      </c>
      <c r="G568" s="322" t="e">
        <f>SUM(#REF!)</f>
        <v>#REF!</v>
      </c>
    </row>
    <row r="569" spans="1:7" ht="15" customHeight="1">
      <c r="A569" s="305"/>
      <c r="B569" s="306"/>
      <c r="C569" s="1059"/>
      <c r="D569" s="1061"/>
      <c r="E569" s="1192"/>
      <c r="F569" s="385"/>
    </row>
    <row r="570" spans="1:7" ht="30">
      <c r="A570" s="305" t="s">
        <v>1290</v>
      </c>
      <c r="B570" s="306" t="s">
        <v>1422</v>
      </c>
      <c r="C570" s="1059" t="s">
        <v>1380</v>
      </c>
      <c r="D570" s="1061">
        <v>1</v>
      </c>
      <c r="E570" s="839"/>
      <c r="F570" s="1075">
        <f>+E570*D570</f>
        <v>0</v>
      </c>
      <c r="G570" s="322" t="e">
        <f>SUM(#REF!)</f>
        <v>#REF!</v>
      </c>
    </row>
    <row r="571" spans="1:7" ht="15.75" customHeight="1">
      <c r="A571" s="741"/>
      <c r="B571" s="333" t="s">
        <v>1423</v>
      </c>
      <c r="C571" s="582"/>
      <c r="D571" s="595"/>
      <c r="E571" s="1062"/>
      <c r="F571" s="1062">
        <f>SUM(F558:F570)</f>
        <v>0</v>
      </c>
    </row>
    <row r="572" spans="1:7" ht="15.75" customHeight="1">
      <c r="A572" s="581"/>
      <c r="B572" s="315"/>
      <c r="C572" s="608"/>
      <c r="D572" s="609"/>
      <c r="E572" s="607"/>
      <c r="F572" s="613"/>
    </row>
    <row r="573" spans="1:7" ht="15.75" customHeight="1">
      <c r="A573" s="308" t="s">
        <v>1424</v>
      </c>
      <c r="B573" s="319" t="s">
        <v>1425</v>
      </c>
      <c r="C573" s="1059"/>
      <c r="D573" s="1061"/>
      <c r="E573" s="1062"/>
      <c r="F573" s="1062"/>
    </row>
    <row r="574" spans="1:7" ht="15.75" customHeight="1">
      <c r="A574" s="308"/>
      <c r="B574" s="319"/>
      <c r="C574" s="1059"/>
      <c r="D574" s="1061"/>
      <c r="E574" s="1062"/>
      <c r="F574" s="1062"/>
    </row>
    <row r="575" spans="1:7" ht="120">
      <c r="A575" s="305" t="s">
        <v>1369</v>
      </c>
      <c r="B575" s="306" t="s">
        <v>1426</v>
      </c>
      <c r="C575" s="1059" t="s">
        <v>1243</v>
      </c>
      <c r="D575" s="1061">
        <v>1</v>
      </c>
      <c r="E575" s="839"/>
      <c r="F575" s="1075">
        <f>+E575*D575</f>
        <v>0</v>
      </c>
      <c r="G575" s="322" t="e">
        <f>SUM(#REF!)</f>
        <v>#REF!</v>
      </c>
    </row>
    <row r="576" spans="1:7" ht="15" customHeight="1">
      <c r="A576" s="305"/>
      <c r="B576" s="306"/>
      <c r="C576" s="1059"/>
      <c r="D576" s="1061"/>
      <c r="E576" s="1192"/>
      <c r="F576" s="1192"/>
    </row>
    <row r="577" spans="1:7" ht="120">
      <c r="A577" s="305" t="s">
        <v>1371</v>
      </c>
      <c r="B577" s="306" t="s">
        <v>1427</v>
      </c>
      <c r="C577" s="1059" t="s">
        <v>1428</v>
      </c>
      <c r="D577" s="1061">
        <v>1</v>
      </c>
      <c r="E577" s="839"/>
      <c r="F577" s="1075">
        <f>+E577*D577</f>
        <v>0</v>
      </c>
      <c r="G577" s="322" t="e">
        <f>SUM(#REF!)</f>
        <v>#REF!</v>
      </c>
    </row>
    <row r="578" spans="1:7" ht="15" customHeight="1">
      <c r="A578" s="320"/>
      <c r="B578" s="321"/>
      <c r="C578" s="579"/>
      <c r="D578" s="580"/>
      <c r="E578" s="393"/>
      <c r="F578" s="393"/>
    </row>
    <row r="579" spans="1:7" ht="60">
      <c r="A579" s="305" t="s">
        <v>1282</v>
      </c>
      <c r="B579" s="306" t="s">
        <v>1418</v>
      </c>
      <c r="C579" s="1059" t="s">
        <v>1243</v>
      </c>
      <c r="D579" s="1061">
        <v>1</v>
      </c>
      <c r="E579" s="839"/>
      <c r="F579" s="1075">
        <f>+E579*D579</f>
        <v>0</v>
      </c>
      <c r="G579" s="322" t="e">
        <f>SUM(#REF!)</f>
        <v>#REF!</v>
      </c>
    </row>
    <row r="580" spans="1:7" ht="15" customHeight="1">
      <c r="A580" s="305"/>
      <c r="B580" s="306"/>
      <c r="C580" s="1059"/>
      <c r="D580" s="1061"/>
      <c r="E580" s="1192"/>
      <c r="F580" s="1192"/>
    </row>
    <row r="581" spans="1:7" ht="75">
      <c r="A581" s="305" t="s">
        <v>1284</v>
      </c>
      <c r="B581" s="306" t="s">
        <v>1429</v>
      </c>
      <c r="C581" s="1059" t="s">
        <v>1243</v>
      </c>
      <c r="D581" s="1061">
        <v>1</v>
      </c>
      <c r="E581" s="839"/>
      <c r="F581" s="1075">
        <f>+E581*D581</f>
        <v>0</v>
      </c>
      <c r="G581" s="322" t="e">
        <f>SUM(#REF!)</f>
        <v>#REF!</v>
      </c>
    </row>
    <row r="582" spans="1:7" ht="15" customHeight="1">
      <c r="A582" s="305"/>
      <c r="B582" s="306"/>
      <c r="C582" s="1059"/>
      <c r="D582" s="1061"/>
      <c r="E582" s="1192"/>
      <c r="F582" s="1192"/>
    </row>
    <row r="583" spans="1:7" ht="30">
      <c r="A583" s="305" t="s">
        <v>1286</v>
      </c>
      <c r="B583" s="306" t="s">
        <v>1421</v>
      </c>
      <c r="C583" s="1059" t="s">
        <v>1243</v>
      </c>
      <c r="D583" s="1061">
        <v>1</v>
      </c>
      <c r="E583" s="839"/>
      <c r="F583" s="1075">
        <f>+E583*D583</f>
        <v>0</v>
      </c>
      <c r="G583" s="322" t="e">
        <f>SUM(#REF!)</f>
        <v>#REF!</v>
      </c>
    </row>
    <row r="584" spans="1:7" ht="15.75" customHeight="1">
      <c r="A584" s="305"/>
      <c r="B584" s="306"/>
      <c r="C584" s="1059"/>
      <c r="D584" s="1061"/>
      <c r="E584" s="1192"/>
      <c r="F584" s="392"/>
    </row>
    <row r="585" spans="1:7" ht="30">
      <c r="A585" s="305" t="s">
        <v>1288</v>
      </c>
      <c r="B585" s="306" t="s">
        <v>1430</v>
      </c>
      <c r="C585" s="1059" t="s">
        <v>1380</v>
      </c>
      <c r="D585" s="1061">
        <v>1</v>
      </c>
      <c r="E585" s="839"/>
      <c r="F585" s="1075">
        <f>+E585*D585</f>
        <v>0</v>
      </c>
      <c r="G585" s="322" t="e">
        <f>SUM(#REF!)</f>
        <v>#REF!</v>
      </c>
    </row>
    <row r="586" spans="1:7" ht="15.75" customHeight="1">
      <c r="A586" s="305"/>
      <c r="B586" s="333" t="s">
        <v>1431</v>
      </c>
      <c r="C586" s="582"/>
      <c r="D586" s="595"/>
      <c r="E586" s="1062"/>
      <c r="F586" s="570">
        <f>SUM(F575:F585)</f>
        <v>0</v>
      </c>
    </row>
    <row r="587" spans="1:7" ht="15.75" customHeight="1">
      <c r="A587" s="354"/>
      <c r="B587" s="355"/>
      <c r="C587" s="599"/>
      <c r="D587" s="610"/>
      <c r="E587" s="611"/>
      <c r="F587" s="598"/>
    </row>
    <row r="588" spans="1:7" ht="15.75" customHeight="1">
      <c r="A588" s="354"/>
      <c r="B588" s="355"/>
      <c r="C588" s="599"/>
      <c r="D588" s="610"/>
      <c r="E588" s="611"/>
      <c r="F588" s="598"/>
    </row>
    <row r="589" spans="1:7" ht="15.75" customHeight="1">
      <c r="A589" s="354"/>
      <c r="B589" s="355"/>
      <c r="C589" s="599"/>
      <c r="D589" s="610"/>
      <c r="E589" s="611"/>
      <c r="F589" s="598"/>
    </row>
    <row r="590" spans="1:7" ht="15.75" customHeight="1">
      <c r="A590" s="354"/>
      <c r="B590" s="355"/>
      <c r="C590" s="599"/>
      <c r="D590" s="610"/>
      <c r="E590" s="611"/>
      <c r="F590" s="598"/>
    </row>
    <row r="591" spans="1:7" ht="15.75" customHeight="1">
      <c r="A591" s="354"/>
      <c r="B591" s="355"/>
      <c r="C591" s="599"/>
      <c r="D591" s="610"/>
      <c r="E591" s="611"/>
      <c r="F591" s="598"/>
    </row>
    <row r="592" spans="1:7" ht="15.75" customHeight="1">
      <c r="A592" s="354"/>
      <c r="B592" s="355"/>
      <c r="C592" s="599"/>
      <c r="D592" s="610"/>
      <c r="E592" s="611"/>
      <c r="F592" s="598"/>
    </row>
    <row r="593" spans="1:6" ht="15.75" customHeight="1">
      <c r="A593" s="359"/>
      <c r="B593" s="614"/>
      <c r="C593" s="599"/>
      <c r="D593" s="600"/>
      <c r="E593" s="615"/>
      <c r="F593" s="588"/>
    </row>
    <row r="594" spans="1:6" ht="15.75" customHeight="1">
      <c r="A594" s="359"/>
      <c r="B594" s="614"/>
      <c r="C594" s="599"/>
      <c r="D594" s="600"/>
      <c r="E594" s="615"/>
      <c r="F594" s="588"/>
    </row>
    <row r="595" spans="1:6" ht="15.75" customHeight="1">
      <c r="A595" s="359"/>
      <c r="B595" s="366"/>
      <c r="C595" s="616"/>
      <c r="D595" s="614"/>
      <c r="E595" s="617"/>
      <c r="F595" s="615"/>
    </row>
    <row r="596" spans="1:6" ht="15.75" customHeight="1">
      <c r="A596" s="372"/>
      <c r="B596" s="366"/>
      <c r="C596" s="618"/>
      <c r="D596" s="619"/>
      <c r="E596" s="615"/>
      <c r="F596" s="615"/>
    </row>
    <row r="597" spans="1:6" ht="15.75" customHeight="1">
      <c r="A597" s="372"/>
      <c r="B597" s="366"/>
      <c r="C597" s="618"/>
      <c r="D597" s="619"/>
      <c r="E597" s="615"/>
      <c r="F597" s="615"/>
    </row>
    <row r="598" spans="1:6" ht="15.75" customHeight="1">
      <c r="A598" s="308" t="s">
        <v>1432</v>
      </c>
      <c r="B598" s="308" t="s">
        <v>1433</v>
      </c>
      <c r="C598" s="571"/>
      <c r="D598" s="569"/>
      <c r="E598" s="570"/>
      <c r="F598" s="1062"/>
    </row>
    <row r="599" spans="1:6" ht="90" customHeight="1">
      <c r="A599" s="305"/>
      <c r="B599" s="306" t="s">
        <v>1434</v>
      </c>
      <c r="C599" s="1059"/>
      <c r="D599" s="1061"/>
      <c r="E599" s="1062"/>
      <c r="F599" s="1062"/>
    </row>
    <row r="600" spans="1:6" ht="15" customHeight="1">
      <c r="A600" s="305"/>
      <c r="B600" s="306"/>
      <c r="C600" s="1059"/>
      <c r="D600" s="1061"/>
      <c r="E600" s="1062"/>
      <c r="F600" s="1062"/>
    </row>
    <row r="601" spans="1:6" ht="120">
      <c r="A601" s="305" t="s">
        <v>1369</v>
      </c>
      <c r="B601" s="306" t="s">
        <v>1435</v>
      </c>
      <c r="C601" s="1059" t="s">
        <v>1380</v>
      </c>
      <c r="D601" s="1061">
        <v>1</v>
      </c>
      <c r="E601" s="839"/>
      <c r="F601" s="1075">
        <f>+E601*D601</f>
        <v>0</v>
      </c>
    </row>
    <row r="602" spans="1:6" ht="15" customHeight="1">
      <c r="A602" s="305"/>
      <c r="B602" s="306"/>
      <c r="C602" s="1060"/>
      <c r="D602" s="1060"/>
      <c r="E602" s="1108"/>
      <c r="F602" s="1108"/>
    </row>
    <row r="603" spans="1:6" ht="120" customHeight="1">
      <c r="A603" s="305"/>
      <c r="B603" s="306" t="s">
        <v>1436</v>
      </c>
      <c r="C603" s="1060"/>
      <c r="D603" s="1060"/>
      <c r="E603" s="1108"/>
      <c r="F603" s="1108"/>
    </row>
    <row r="604" spans="1:6" ht="180" customHeight="1">
      <c r="A604" s="305"/>
      <c r="B604" s="306" t="s">
        <v>1437</v>
      </c>
      <c r="C604" s="1060"/>
      <c r="D604" s="1060"/>
      <c r="E604" s="1108"/>
      <c r="F604" s="1108"/>
    </row>
    <row r="605" spans="1:6" ht="15" customHeight="1">
      <c r="A605" s="305"/>
      <c r="B605" s="306"/>
      <c r="C605" s="1060"/>
      <c r="D605" s="1060"/>
      <c r="E605" s="1108"/>
      <c r="F605" s="1108"/>
    </row>
    <row r="606" spans="1:6" ht="120" customHeight="1">
      <c r="A606" s="305"/>
      <c r="B606" s="306" t="s">
        <v>1438</v>
      </c>
      <c r="C606" s="1060"/>
      <c r="D606" s="1060"/>
      <c r="E606" s="1108"/>
      <c r="F606" s="1108"/>
    </row>
    <row r="607" spans="1:6" ht="45" customHeight="1">
      <c r="A607" s="305"/>
      <c r="B607" s="306" t="s">
        <v>1439</v>
      </c>
      <c r="C607" s="1060"/>
      <c r="D607" s="1060"/>
      <c r="E607" s="1108"/>
      <c r="F607" s="1108"/>
    </row>
    <row r="608" spans="1:6" ht="75" customHeight="1">
      <c r="A608" s="305"/>
      <c r="B608" s="306" t="s">
        <v>1440</v>
      </c>
      <c r="C608" s="1060"/>
      <c r="D608" s="1060"/>
      <c r="E608" s="1108"/>
      <c r="F608" s="1108"/>
    </row>
    <row r="609" spans="1:7" ht="120" customHeight="1">
      <c r="A609" s="305"/>
      <c r="B609" s="306" t="s">
        <v>1441</v>
      </c>
      <c r="C609" s="1060"/>
      <c r="D609" s="1060"/>
      <c r="E609" s="1109"/>
      <c r="F609" s="1109"/>
    </row>
    <row r="610" spans="1:7" ht="15" customHeight="1">
      <c r="A610" s="305"/>
      <c r="B610" s="306"/>
      <c r="C610" s="1059"/>
      <c r="D610" s="1061"/>
      <c r="E610" s="1062"/>
      <c r="F610" s="1062"/>
    </row>
    <row r="611" spans="1:7" ht="60" customHeight="1">
      <c r="A611" s="305" t="s">
        <v>1371</v>
      </c>
      <c r="B611" s="306" t="s">
        <v>1442</v>
      </c>
      <c r="C611" s="1059"/>
      <c r="D611" s="1061"/>
      <c r="E611" s="1062"/>
      <c r="F611" s="1062"/>
    </row>
    <row r="612" spans="1:7" ht="15" customHeight="1">
      <c r="A612" s="305"/>
      <c r="B612" s="306"/>
      <c r="C612" s="1059"/>
      <c r="D612" s="1061"/>
      <c r="E612" s="1062"/>
      <c r="F612" s="1062"/>
    </row>
    <row r="613" spans="1:7" ht="120">
      <c r="A613" s="305"/>
      <c r="B613" s="306" t="s">
        <v>1443</v>
      </c>
      <c r="C613" s="1059" t="s">
        <v>1243</v>
      </c>
      <c r="D613" s="1061">
        <v>1</v>
      </c>
      <c r="E613" s="839"/>
      <c r="F613" s="1075">
        <f>+E613*D613</f>
        <v>0</v>
      </c>
      <c r="G613" s="322" t="e">
        <f>SUM(#REF!)</f>
        <v>#REF!</v>
      </c>
    </row>
    <row r="614" spans="1:7" ht="15" customHeight="1">
      <c r="A614" s="305"/>
      <c r="B614" s="306"/>
      <c r="C614" s="1059"/>
      <c r="D614" s="1061"/>
      <c r="E614" s="1192"/>
      <c r="F614" s="1192"/>
    </row>
    <row r="615" spans="1:7" ht="150">
      <c r="A615" s="305"/>
      <c r="B615" s="306" t="s">
        <v>1444</v>
      </c>
      <c r="C615" s="1059" t="s">
        <v>1243</v>
      </c>
      <c r="D615" s="1061">
        <v>1</v>
      </c>
      <c r="E615" s="839"/>
      <c r="F615" s="1075">
        <f>+E615*D615</f>
        <v>0</v>
      </c>
      <c r="G615" s="322" t="e">
        <f>SUM(#REF!)</f>
        <v>#REF!</v>
      </c>
    </row>
    <row r="616" spans="1:7" ht="15" customHeight="1">
      <c r="A616" s="305"/>
      <c r="B616" s="306"/>
      <c r="C616" s="1059"/>
      <c r="D616" s="1061"/>
      <c r="E616" s="1192"/>
      <c r="F616" s="1192"/>
    </row>
    <row r="617" spans="1:7" ht="15">
      <c r="A617" s="305"/>
      <c r="B617" s="306" t="s">
        <v>1445</v>
      </c>
      <c r="C617" s="1059" t="s">
        <v>1243</v>
      </c>
      <c r="D617" s="1061">
        <v>1</v>
      </c>
      <c r="E617" s="839"/>
      <c r="F617" s="1075">
        <f>+E617*D617</f>
        <v>0</v>
      </c>
      <c r="G617" s="322" t="e">
        <f>SUM(#REF!)</f>
        <v>#REF!</v>
      </c>
    </row>
    <row r="618" spans="1:7" ht="30" customHeight="1">
      <c r="A618" s="305"/>
      <c r="B618" s="306" t="s">
        <v>1446</v>
      </c>
      <c r="C618" s="1059"/>
      <c r="D618" s="1061"/>
      <c r="E618" s="1062"/>
      <c r="F618" s="1062"/>
    </row>
    <row r="619" spans="1:7" ht="30" customHeight="1">
      <c r="A619" s="305"/>
      <c r="B619" s="306" t="s">
        <v>1447</v>
      </c>
      <c r="C619" s="1059"/>
      <c r="D619" s="1061"/>
      <c r="E619" s="1062"/>
      <c r="F619" s="1062"/>
    </row>
    <row r="620" spans="1:7" ht="30" customHeight="1">
      <c r="A620" s="305"/>
      <c r="B620" s="306" t="s">
        <v>1448</v>
      </c>
      <c r="C620" s="1059"/>
      <c r="D620" s="1061"/>
      <c r="E620" s="1062"/>
      <c r="F620" s="1062"/>
    </row>
    <row r="621" spans="1:7" ht="15" customHeight="1">
      <c r="A621" s="305"/>
      <c r="B621" s="306" t="s">
        <v>1449</v>
      </c>
      <c r="C621" s="1059"/>
      <c r="D621" s="1061"/>
      <c r="E621" s="1062"/>
      <c r="F621" s="1062"/>
    </row>
    <row r="622" spans="1:7" ht="15" customHeight="1">
      <c r="A622" s="305"/>
      <c r="B622" s="306" t="s">
        <v>1450</v>
      </c>
      <c r="C622" s="1059"/>
      <c r="D622" s="1061"/>
      <c r="E622" s="1062"/>
      <c r="F622" s="1062"/>
    </row>
    <row r="623" spans="1:7" ht="30" customHeight="1">
      <c r="A623" s="305"/>
      <c r="B623" s="306" t="s">
        <v>1451</v>
      </c>
      <c r="C623" s="1059"/>
      <c r="D623" s="1061"/>
      <c r="E623" s="1062"/>
      <c r="F623" s="1062"/>
    </row>
    <row r="624" spans="1:7" ht="15" customHeight="1">
      <c r="A624" s="305"/>
      <c r="B624" s="306" t="s">
        <v>1452</v>
      </c>
      <c r="C624" s="1059"/>
      <c r="D624" s="1061"/>
      <c r="E624" s="1062"/>
      <c r="F624" s="1062"/>
    </row>
    <row r="625" spans="1:7" ht="15" customHeight="1">
      <c r="A625" s="305"/>
      <c r="B625" s="306" t="s">
        <v>1453</v>
      </c>
      <c r="C625" s="1059"/>
      <c r="D625" s="1061"/>
      <c r="E625" s="1062"/>
      <c r="F625" s="1062"/>
    </row>
    <row r="626" spans="1:7" ht="15" customHeight="1">
      <c r="A626" s="305"/>
      <c r="B626" s="306" t="s">
        <v>1454</v>
      </c>
      <c r="C626" s="1059"/>
      <c r="D626" s="1061"/>
      <c r="E626" s="1062"/>
      <c r="F626" s="1062"/>
    </row>
    <row r="627" spans="1:7" ht="15" customHeight="1">
      <c r="A627" s="305"/>
      <c r="B627" s="306" t="s">
        <v>1455</v>
      </c>
      <c r="C627" s="1059"/>
      <c r="D627" s="1061"/>
      <c r="E627" s="1062"/>
      <c r="F627" s="1062"/>
    </row>
    <row r="628" spans="1:7" ht="15" customHeight="1">
      <c r="A628" s="305"/>
      <c r="B628" s="306" t="s">
        <v>1456</v>
      </c>
      <c r="C628" s="1059"/>
      <c r="D628" s="1061"/>
      <c r="E628" s="1062"/>
      <c r="F628" s="1062"/>
    </row>
    <row r="629" spans="1:7" ht="15" customHeight="1">
      <c r="A629" s="305"/>
      <c r="B629" s="306" t="s">
        <v>1457</v>
      </c>
      <c r="C629" s="1059"/>
      <c r="D629" s="1061"/>
      <c r="E629" s="1062"/>
      <c r="F629" s="1062"/>
    </row>
    <row r="630" spans="1:7" ht="30" customHeight="1">
      <c r="A630" s="305"/>
      <c r="B630" s="306" t="s">
        <v>1458</v>
      </c>
      <c r="C630" s="1059"/>
      <c r="D630" s="1061"/>
      <c r="E630" s="1062"/>
      <c r="F630" s="1062"/>
    </row>
    <row r="631" spans="1:7" ht="90">
      <c r="A631" s="305" t="s">
        <v>1282</v>
      </c>
      <c r="B631" s="306" t="s">
        <v>1459</v>
      </c>
      <c r="C631" s="1059" t="s">
        <v>1243</v>
      </c>
      <c r="D631" s="1061">
        <v>2</v>
      </c>
      <c r="E631" s="839"/>
      <c r="F631" s="1075">
        <f t="shared" ref="F631:F632" si="19">+E631*D631</f>
        <v>0</v>
      </c>
      <c r="G631" s="322" t="e">
        <f>SUM(#REF!)</f>
        <v>#REF!</v>
      </c>
    </row>
    <row r="632" spans="1:7" ht="30">
      <c r="A632" s="305" t="s">
        <v>1284</v>
      </c>
      <c r="B632" s="306" t="s">
        <v>1377</v>
      </c>
      <c r="C632" s="1059" t="s">
        <v>1243</v>
      </c>
      <c r="D632" s="1061">
        <v>2</v>
      </c>
      <c r="E632" s="839"/>
      <c r="F632" s="1075">
        <f t="shared" si="19"/>
        <v>0</v>
      </c>
      <c r="G632" s="322" t="e">
        <f>SUM(#REF!)</f>
        <v>#REF!</v>
      </c>
    </row>
    <row r="633" spans="1:7" ht="15" customHeight="1">
      <c r="A633" s="305"/>
      <c r="B633" s="306"/>
      <c r="C633" s="1059"/>
      <c r="D633" s="1061"/>
      <c r="E633" s="1192"/>
      <c r="F633" s="1192"/>
    </row>
    <row r="634" spans="1:7" ht="15">
      <c r="A634" s="305" t="s">
        <v>1286</v>
      </c>
      <c r="B634" s="306" t="s">
        <v>1378</v>
      </c>
      <c r="C634" s="1059" t="s">
        <v>1380</v>
      </c>
      <c r="D634" s="1061">
        <v>1</v>
      </c>
      <c r="E634" s="839"/>
      <c r="F634" s="1075">
        <f>+E634*D634</f>
        <v>0</v>
      </c>
      <c r="G634" s="322" t="e">
        <f>SUM(#REF!)</f>
        <v>#REF!</v>
      </c>
    </row>
    <row r="635" spans="1:7" ht="15" customHeight="1">
      <c r="A635" s="305"/>
      <c r="B635" s="306"/>
      <c r="C635" s="582"/>
      <c r="D635" s="595"/>
      <c r="E635" s="1192"/>
      <c r="F635" s="312"/>
    </row>
    <row r="636" spans="1:7" ht="30">
      <c r="A636" s="305" t="s">
        <v>1288</v>
      </c>
      <c r="B636" s="306" t="s">
        <v>1379</v>
      </c>
      <c r="C636" s="1059" t="s">
        <v>1380</v>
      </c>
      <c r="D636" s="1061">
        <v>1</v>
      </c>
      <c r="E636" s="839"/>
      <c r="F636" s="1075">
        <f>+E636*D636</f>
        <v>0</v>
      </c>
      <c r="G636" s="322" t="e">
        <f>SUM(#REF!)</f>
        <v>#REF!</v>
      </c>
    </row>
    <row r="637" spans="1:7" ht="15" customHeight="1">
      <c r="A637" s="305"/>
      <c r="B637" s="306"/>
      <c r="C637" s="582"/>
      <c r="D637" s="595"/>
      <c r="E637" s="1062"/>
      <c r="F637" s="570"/>
    </row>
    <row r="638" spans="1:7" ht="15" customHeight="1">
      <c r="A638" s="305" t="s">
        <v>1290</v>
      </c>
      <c r="B638" s="306" t="s">
        <v>1460</v>
      </c>
      <c r="C638" s="1059"/>
      <c r="D638" s="1061"/>
      <c r="E638" s="1062"/>
      <c r="F638" s="570"/>
    </row>
    <row r="639" spans="1:7" ht="30" customHeight="1">
      <c r="A639" s="694"/>
      <c r="B639" s="306" t="s">
        <v>1461</v>
      </c>
      <c r="C639" s="1059"/>
      <c r="D639" s="1061"/>
      <c r="E639" s="1062"/>
      <c r="F639" s="570">
        <f>SUM(F599:F638)</f>
        <v>0</v>
      </c>
    </row>
    <row r="640" spans="1:7" ht="14.25" customHeight="1">
      <c r="A640" s="368"/>
      <c r="B640" s="368"/>
      <c r="C640" s="589"/>
      <c r="D640" s="605"/>
      <c r="E640" s="370"/>
      <c r="F640" s="412"/>
    </row>
    <row r="641" spans="1:7" ht="31.5" customHeight="1">
      <c r="A641" s="413" t="s">
        <v>1462</v>
      </c>
      <c r="B641" s="414" t="s">
        <v>1463</v>
      </c>
      <c r="C641" s="576"/>
      <c r="D641" s="620"/>
      <c r="E641" s="416"/>
      <c r="F641" s="417"/>
    </row>
    <row r="642" spans="1:7" ht="15.75" customHeight="1">
      <c r="A642" s="413"/>
      <c r="B642" s="326"/>
      <c r="C642" s="1057"/>
      <c r="D642" s="1058"/>
      <c r="E642" s="621"/>
      <c r="F642" s="578"/>
    </row>
    <row r="643" spans="1:7" ht="90" customHeight="1">
      <c r="A643" s="325" t="s">
        <v>1369</v>
      </c>
      <c r="B643" s="326" t="s">
        <v>1464</v>
      </c>
      <c r="C643" s="1057"/>
      <c r="D643" s="1058"/>
      <c r="E643" s="621"/>
      <c r="F643" s="578"/>
    </row>
    <row r="644" spans="1:7" ht="30">
      <c r="A644" s="325"/>
      <c r="B644" s="326" t="s">
        <v>1465</v>
      </c>
      <c r="C644" s="1057" t="s">
        <v>1243</v>
      </c>
      <c r="D644" s="1058">
        <v>1</v>
      </c>
      <c r="E644" s="839"/>
      <c r="F644" s="1075">
        <f>+E644*D644</f>
        <v>0</v>
      </c>
      <c r="G644" s="322" t="e">
        <f>SUM(#REF!)</f>
        <v>#REF!</v>
      </c>
    </row>
    <row r="645" spans="1:7" ht="30" customHeight="1">
      <c r="A645" s="325"/>
      <c r="B645" s="326" t="s">
        <v>1466</v>
      </c>
      <c r="C645" s="1057"/>
      <c r="D645" s="1058"/>
      <c r="E645" s="1192"/>
      <c r="F645" s="578"/>
    </row>
    <row r="646" spans="1:7" ht="30" customHeight="1">
      <c r="A646" s="325"/>
      <c r="B646" s="326" t="s">
        <v>1467</v>
      </c>
      <c r="C646" s="1057"/>
      <c r="D646" s="1058"/>
      <c r="E646" s="312"/>
      <c r="F646" s="578"/>
    </row>
    <row r="647" spans="1:7" ht="15" customHeight="1">
      <c r="A647" s="325"/>
      <c r="B647" s="326" t="s">
        <v>1468</v>
      </c>
      <c r="C647" s="1057"/>
      <c r="D647" s="1058"/>
      <c r="E647" s="621"/>
      <c r="F647" s="621"/>
    </row>
    <row r="648" spans="1:7" ht="15" customHeight="1">
      <c r="A648" s="325"/>
      <c r="B648" s="326" t="s">
        <v>1469</v>
      </c>
      <c r="C648" s="1057"/>
      <c r="D648" s="1058"/>
      <c r="E648" s="621"/>
      <c r="F648" s="621"/>
    </row>
    <row r="649" spans="1:7" ht="15" customHeight="1">
      <c r="A649" s="325"/>
      <c r="B649" s="326"/>
      <c r="C649" s="1057"/>
      <c r="D649" s="1058"/>
      <c r="E649" s="621"/>
      <c r="F649" s="621"/>
    </row>
    <row r="650" spans="1:7" ht="60">
      <c r="A650" s="325" t="s">
        <v>1371</v>
      </c>
      <c r="B650" s="326" t="s">
        <v>1470</v>
      </c>
      <c r="C650" s="1057" t="s">
        <v>74</v>
      </c>
      <c r="D650" s="1058">
        <v>4</v>
      </c>
      <c r="E650" s="839"/>
      <c r="F650" s="1075">
        <f>+E650*D650</f>
        <v>0</v>
      </c>
      <c r="G650" s="322" t="e">
        <f>SUM(#REF!)</f>
        <v>#REF!</v>
      </c>
    </row>
    <row r="651" spans="1:7" ht="15" customHeight="1">
      <c r="A651" s="325"/>
      <c r="B651" s="326"/>
      <c r="C651" s="1057"/>
      <c r="D651" s="1058"/>
      <c r="E651" s="420"/>
      <c r="F651" s="420"/>
    </row>
    <row r="652" spans="1:7" ht="60">
      <c r="A652" s="325" t="s">
        <v>1282</v>
      </c>
      <c r="B652" s="326" t="s">
        <v>1471</v>
      </c>
      <c r="C652" s="1057" t="s">
        <v>74</v>
      </c>
      <c r="D652" s="1058">
        <v>4</v>
      </c>
      <c r="E652" s="839"/>
      <c r="F652" s="1075">
        <f>+E652*D652</f>
        <v>0</v>
      </c>
      <c r="G652" s="322" t="e">
        <f>SUM(#REF!)</f>
        <v>#REF!</v>
      </c>
    </row>
    <row r="653" spans="1:7" ht="15" customHeight="1">
      <c r="A653" s="325"/>
      <c r="B653" s="326"/>
      <c r="C653" s="1057"/>
      <c r="D653" s="1058"/>
      <c r="E653" s="420"/>
      <c r="F653" s="420"/>
    </row>
    <row r="654" spans="1:7" ht="60">
      <c r="A654" s="325" t="s">
        <v>1284</v>
      </c>
      <c r="B654" s="326" t="s">
        <v>1472</v>
      </c>
      <c r="C654" s="1057" t="s">
        <v>74</v>
      </c>
      <c r="D654" s="1058">
        <v>10</v>
      </c>
      <c r="E654" s="839"/>
      <c r="F654" s="1075">
        <f>+E654*D654</f>
        <v>0</v>
      </c>
      <c r="G654" s="322" t="e">
        <f>SUM(#REF!)</f>
        <v>#REF!</v>
      </c>
    </row>
    <row r="655" spans="1:7" ht="15" customHeight="1">
      <c r="A655" s="325"/>
      <c r="B655" s="326"/>
      <c r="C655" s="1057"/>
      <c r="D655" s="1058"/>
      <c r="E655" s="420"/>
      <c r="F655" s="420"/>
    </row>
    <row r="656" spans="1:7" ht="15">
      <c r="A656" s="325" t="s">
        <v>1286</v>
      </c>
      <c r="B656" s="326" t="s">
        <v>1378</v>
      </c>
      <c r="C656" s="1057" t="s">
        <v>1380</v>
      </c>
      <c r="D656" s="1058">
        <v>1</v>
      </c>
      <c r="E656" s="839"/>
      <c r="F656" s="1075">
        <f>+E656*D656</f>
        <v>0</v>
      </c>
      <c r="G656" s="322" t="e">
        <f>SUM(#REF!)</f>
        <v>#REF!</v>
      </c>
    </row>
    <row r="657" spans="1:7" ht="15.75" customHeight="1">
      <c r="A657" s="325"/>
      <c r="B657" s="326"/>
      <c r="C657" s="1057"/>
      <c r="D657" s="1058"/>
      <c r="E657" s="420"/>
      <c r="F657" s="421"/>
    </row>
    <row r="658" spans="1:7" ht="30">
      <c r="A658" s="325" t="s">
        <v>1288</v>
      </c>
      <c r="B658" s="326" t="s">
        <v>1473</v>
      </c>
      <c r="C658" s="1057" t="s">
        <v>1380</v>
      </c>
      <c r="D658" s="1058">
        <v>1</v>
      </c>
      <c r="E658" s="839"/>
      <c r="F658" s="1075">
        <f>+E658*D658</f>
        <v>0</v>
      </c>
      <c r="G658" s="322" t="e">
        <f>SUM(#REF!)</f>
        <v>#REF!</v>
      </c>
    </row>
    <row r="659" spans="1:7" ht="15" customHeight="1">
      <c r="A659" s="433"/>
      <c r="B659" s="532"/>
      <c r="C659" s="622"/>
      <c r="D659" s="623"/>
      <c r="E659" s="624"/>
      <c r="F659" s="624"/>
    </row>
    <row r="660" spans="1:7" ht="15" customHeight="1">
      <c r="A660" s="433"/>
      <c r="B660" s="532"/>
      <c r="C660" s="622"/>
      <c r="D660" s="623"/>
      <c r="E660" s="624"/>
      <c r="F660" s="624"/>
    </row>
    <row r="661" spans="1:7" ht="15" customHeight="1">
      <c r="A661" s="433"/>
      <c r="B661" s="532"/>
      <c r="C661" s="622"/>
      <c r="D661" s="623"/>
      <c r="E661" s="624"/>
      <c r="F661" s="624"/>
    </row>
    <row r="662" spans="1:7" ht="15" customHeight="1">
      <c r="A662" s="433"/>
      <c r="B662" s="532"/>
      <c r="C662" s="622"/>
      <c r="D662" s="623"/>
      <c r="E662" s="624"/>
      <c r="F662" s="624"/>
    </row>
    <row r="663" spans="1:7" ht="15" customHeight="1">
      <c r="A663" s="433"/>
      <c r="B663" s="532"/>
      <c r="C663" s="622"/>
      <c r="D663" s="623"/>
      <c r="E663" s="624"/>
      <c r="F663" s="624"/>
    </row>
    <row r="664" spans="1:7" ht="15" customHeight="1">
      <c r="A664" s="422"/>
      <c r="B664" s="423"/>
      <c r="C664" s="625"/>
      <c r="D664" s="626"/>
      <c r="E664" s="627"/>
      <c r="F664" s="627"/>
    </row>
    <row r="665" spans="1:7" ht="15.75" customHeight="1">
      <c r="A665" s="413" t="s">
        <v>1474</v>
      </c>
      <c r="B665" s="414" t="s">
        <v>1475</v>
      </c>
      <c r="C665" s="1057"/>
      <c r="D665" s="1058"/>
      <c r="E665" s="621"/>
      <c r="F665" s="621"/>
    </row>
    <row r="666" spans="1:7" ht="15.75" customHeight="1">
      <c r="A666" s="413"/>
      <c r="B666" s="414"/>
      <c r="C666" s="1057"/>
      <c r="D666" s="1058"/>
      <c r="E666" s="621"/>
      <c r="F666" s="621"/>
    </row>
    <row r="667" spans="1:7" ht="90" customHeight="1">
      <c r="A667" s="413" t="s">
        <v>1369</v>
      </c>
      <c r="B667" s="326" t="s">
        <v>1476</v>
      </c>
      <c r="C667" s="628"/>
      <c r="D667" s="629"/>
      <c r="E667" s="630"/>
      <c r="F667" s="621"/>
    </row>
    <row r="668" spans="1:7" ht="15.75" customHeight="1">
      <c r="A668" s="413"/>
      <c r="B668" s="326"/>
      <c r="C668" s="628"/>
      <c r="D668" s="629"/>
      <c r="E668" s="630"/>
      <c r="F668" s="621"/>
    </row>
    <row r="669" spans="1:7" ht="90">
      <c r="A669" s="325" t="s">
        <v>1371</v>
      </c>
      <c r="B669" s="326" t="s">
        <v>1477</v>
      </c>
      <c r="C669" s="1057" t="s">
        <v>1352</v>
      </c>
      <c r="D669" s="1058">
        <v>25</v>
      </c>
      <c r="E669" s="839"/>
      <c r="F669" s="1075">
        <f>+E669*D669</f>
        <v>0</v>
      </c>
      <c r="G669" s="322" t="e">
        <f>SUM(#REF!)</f>
        <v>#REF!</v>
      </c>
    </row>
    <row r="670" spans="1:7" ht="15" customHeight="1">
      <c r="A670" s="325"/>
      <c r="B670" s="326"/>
      <c r="C670" s="1057"/>
      <c r="D670" s="1058"/>
      <c r="E670" s="420"/>
      <c r="F670" s="420"/>
    </row>
    <row r="671" spans="1:7" ht="75">
      <c r="A671" s="325" t="s">
        <v>1282</v>
      </c>
      <c r="B671" s="326" t="s">
        <v>1478</v>
      </c>
      <c r="C671" s="1057" t="s">
        <v>1352</v>
      </c>
      <c r="D671" s="1058">
        <v>25</v>
      </c>
      <c r="E671" s="839"/>
      <c r="F671" s="1075">
        <f>+E671*D671</f>
        <v>0</v>
      </c>
      <c r="G671" s="322" t="e">
        <f>SUM(#REF!)</f>
        <v>#REF!</v>
      </c>
    </row>
    <row r="672" spans="1:7" ht="15" customHeight="1">
      <c r="A672" s="325"/>
      <c r="B672" s="326"/>
      <c r="C672" s="1057"/>
      <c r="D672" s="1058"/>
      <c r="E672" s="420"/>
      <c r="F672" s="420"/>
    </row>
    <row r="673" spans="1:7" ht="90">
      <c r="A673" s="325" t="s">
        <v>1284</v>
      </c>
      <c r="B673" s="326" t="s">
        <v>1479</v>
      </c>
      <c r="C673" s="1057" t="s">
        <v>1352</v>
      </c>
      <c r="D673" s="1058">
        <v>20</v>
      </c>
      <c r="E673" s="839"/>
      <c r="F673" s="1075">
        <f>+E673*D673</f>
        <v>0</v>
      </c>
      <c r="G673" s="322" t="e">
        <f>SUM(#REF!)</f>
        <v>#REF!</v>
      </c>
    </row>
    <row r="674" spans="1:7" ht="15" customHeight="1">
      <c r="A674" s="325"/>
      <c r="B674" s="326"/>
      <c r="C674" s="1057"/>
      <c r="D674" s="1058"/>
      <c r="E674" s="420"/>
      <c r="F674" s="420"/>
    </row>
    <row r="675" spans="1:7" ht="90">
      <c r="A675" s="325" t="s">
        <v>1286</v>
      </c>
      <c r="B675" s="326" t="s">
        <v>1480</v>
      </c>
      <c r="C675" s="1057" t="s">
        <v>1352</v>
      </c>
      <c r="D675" s="1058">
        <v>15</v>
      </c>
      <c r="E675" s="839"/>
      <c r="F675" s="1075">
        <f>+E675*D675</f>
        <v>0</v>
      </c>
      <c r="G675" s="322" t="e">
        <f>SUM(#REF!)</f>
        <v>#REF!</v>
      </c>
    </row>
    <row r="676" spans="1:7" ht="15" customHeight="1">
      <c r="A676" s="325"/>
      <c r="B676" s="326"/>
      <c r="C676" s="1057"/>
      <c r="D676" s="1058"/>
      <c r="E676" s="420"/>
      <c r="F676" s="420"/>
    </row>
    <row r="677" spans="1:7" ht="90">
      <c r="A677" s="325" t="s">
        <v>1288</v>
      </c>
      <c r="B677" s="326" t="s">
        <v>1481</v>
      </c>
      <c r="C677" s="1057" t="s">
        <v>1352</v>
      </c>
      <c r="D677" s="1058">
        <v>15</v>
      </c>
      <c r="E677" s="839"/>
      <c r="F677" s="1075">
        <f>+E677*D677</f>
        <v>0</v>
      </c>
      <c r="G677" s="322" t="e">
        <f>SUM(#REF!)</f>
        <v>#REF!</v>
      </c>
    </row>
    <row r="678" spans="1:7" ht="15" customHeight="1">
      <c r="A678" s="325"/>
      <c r="B678" s="326"/>
      <c r="C678" s="1057"/>
      <c r="D678" s="1058"/>
      <c r="E678" s="420"/>
      <c r="F678" s="420"/>
    </row>
    <row r="679" spans="1:7" ht="90">
      <c r="A679" s="325" t="s">
        <v>1290</v>
      </c>
      <c r="B679" s="326" t="s">
        <v>1482</v>
      </c>
      <c r="C679" s="1057" t="s">
        <v>1352</v>
      </c>
      <c r="D679" s="1058">
        <v>10</v>
      </c>
      <c r="E679" s="839"/>
      <c r="F679" s="1075">
        <f t="shared" ref="F679:F680" si="20">+E679*D679</f>
        <v>0</v>
      </c>
      <c r="G679" s="322" t="e">
        <f>SUM(#REF!)</f>
        <v>#REF!</v>
      </c>
    </row>
    <row r="680" spans="1:7" ht="63">
      <c r="A680" s="325" t="s">
        <v>1293</v>
      </c>
      <c r="B680" s="326" t="s">
        <v>1483</v>
      </c>
      <c r="C680" s="1057" t="s">
        <v>1352</v>
      </c>
      <c r="D680" s="1058">
        <v>25</v>
      </c>
      <c r="E680" s="839"/>
      <c r="F680" s="1075">
        <f t="shared" si="20"/>
        <v>0</v>
      </c>
      <c r="G680" s="322" t="e">
        <f>SUM(#REF!)</f>
        <v>#REF!</v>
      </c>
    </row>
    <row r="681" spans="1:7" ht="15" customHeight="1">
      <c r="A681" s="325"/>
      <c r="B681" s="326"/>
      <c r="C681" s="1057"/>
      <c r="D681" s="1058"/>
      <c r="E681" s="420"/>
      <c r="F681" s="420"/>
    </row>
    <row r="682" spans="1:7" ht="15">
      <c r="A682" s="325" t="s">
        <v>1327</v>
      </c>
      <c r="B682" s="326" t="s">
        <v>1378</v>
      </c>
      <c r="C682" s="1057" t="s">
        <v>1352</v>
      </c>
      <c r="D682" s="1058">
        <v>15</v>
      </c>
      <c r="E682" s="839"/>
      <c r="F682" s="1075">
        <f>+E682*D682</f>
        <v>0</v>
      </c>
      <c r="G682" s="322" t="e">
        <f>SUM(#REF!)</f>
        <v>#REF!</v>
      </c>
    </row>
    <row r="683" spans="1:7" ht="15" customHeight="1">
      <c r="A683" s="1017"/>
      <c r="B683" s="423" t="s">
        <v>1696</v>
      </c>
      <c r="C683" s="622"/>
      <c r="D683" s="623"/>
      <c r="E683" s="358"/>
      <c r="F683" s="363">
        <f>SUM(F643:F682)</f>
        <v>0</v>
      </c>
    </row>
    <row r="684" spans="1:7" ht="15" customHeight="1">
      <c r="A684" s="429"/>
      <c r="B684" s="423"/>
      <c r="C684" s="631"/>
      <c r="D684" s="632"/>
      <c r="E684" s="627"/>
      <c r="F684" s="633"/>
    </row>
    <row r="685" spans="1:7" ht="15.75" customHeight="1">
      <c r="A685" s="325" t="s">
        <v>1484</v>
      </c>
      <c r="B685" s="414" t="s">
        <v>1485</v>
      </c>
      <c r="C685" s="1057"/>
      <c r="D685" s="1058"/>
      <c r="E685" s="621"/>
      <c r="F685" s="578"/>
      <c r="G685" s="322" t="e">
        <f>SUM(#REF!)</f>
        <v>#REF!</v>
      </c>
    </row>
    <row r="686" spans="1:7" ht="30">
      <c r="A686" s="325" t="s">
        <v>1369</v>
      </c>
      <c r="B686" s="326" t="s">
        <v>1486</v>
      </c>
      <c r="C686" s="1057" t="s">
        <v>1380</v>
      </c>
      <c r="D686" s="1058">
        <v>1</v>
      </c>
      <c r="E686" s="839"/>
      <c r="F686" s="1075">
        <f>+E686*D686</f>
        <v>0</v>
      </c>
    </row>
    <row r="687" spans="1:7" ht="45" customHeight="1">
      <c r="A687" s="325"/>
      <c r="B687" s="326" t="s">
        <v>1487</v>
      </c>
      <c r="C687" s="1057"/>
      <c r="D687" s="1058"/>
      <c r="E687" s="420"/>
      <c r="F687" s="578"/>
    </row>
    <row r="688" spans="1:7" ht="15" customHeight="1">
      <c r="A688" s="325"/>
      <c r="B688" s="326" t="s">
        <v>1488</v>
      </c>
      <c r="C688" s="1057"/>
      <c r="D688" s="1058"/>
      <c r="E688" s="312"/>
      <c r="F688" s="578"/>
    </row>
    <row r="689" spans="1:6" ht="30" customHeight="1">
      <c r="A689" s="325"/>
      <c r="B689" s="326" t="s">
        <v>1489</v>
      </c>
      <c r="C689" s="1057"/>
      <c r="D689" s="1058"/>
      <c r="E689" s="621"/>
      <c r="F689" s="578"/>
    </row>
    <row r="690" spans="1:6" ht="30" customHeight="1">
      <c r="A690" s="325"/>
      <c r="B690" s="326" t="s">
        <v>1490</v>
      </c>
      <c r="C690" s="1057"/>
      <c r="D690" s="1058"/>
      <c r="E690" s="621"/>
      <c r="F690" s="578"/>
    </row>
    <row r="691" spans="1:6" ht="15" customHeight="1">
      <c r="A691" s="325"/>
      <c r="B691" s="326" t="s">
        <v>1491</v>
      </c>
      <c r="C691" s="1057"/>
      <c r="D691" s="1058"/>
      <c r="E691" s="621"/>
      <c r="F691" s="578"/>
    </row>
    <row r="692" spans="1:6" ht="45" customHeight="1">
      <c r="A692" s="325"/>
      <c r="B692" s="326" t="s">
        <v>1492</v>
      </c>
      <c r="C692" s="1057"/>
      <c r="D692" s="1058"/>
      <c r="E692" s="621"/>
      <c r="F692" s="621"/>
    </row>
    <row r="693" spans="1:6" ht="30" customHeight="1">
      <c r="A693" s="325"/>
      <c r="B693" s="326" t="s">
        <v>1493</v>
      </c>
      <c r="C693" s="1057"/>
      <c r="D693" s="1058"/>
      <c r="E693" s="621"/>
      <c r="F693" s="578"/>
    </row>
    <row r="694" spans="1:6" ht="15.75" customHeight="1">
      <c r="A694" s="325"/>
      <c r="B694" s="634" t="s">
        <v>1494</v>
      </c>
      <c r="C694" s="1057"/>
      <c r="D694" s="1058"/>
      <c r="E694" s="621"/>
      <c r="F694" s="578">
        <f>F686</f>
        <v>0</v>
      </c>
    </row>
    <row r="695" spans="1:6" ht="15.75" customHeight="1">
      <c r="A695" s="438"/>
      <c r="B695" s="371" t="s">
        <v>1495</v>
      </c>
      <c r="C695" s="635"/>
      <c r="D695" s="636"/>
      <c r="E695" s="637"/>
      <c r="F695" s="638">
        <f>F694+F683+F639+F586+F571+F546+F496</f>
        <v>0</v>
      </c>
    </row>
    <row r="696" spans="1:6" ht="15.75" customHeight="1">
      <c r="A696" s="429"/>
      <c r="B696" s="539"/>
      <c r="C696" s="631"/>
      <c r="D696" s="632"/>
      <c r="E696" s="627"/>
      <c r="F696" s="633"/>
    </row>
    <row r="697" spans="1:6" ht="15.75" customHeight="1">
      <c r="A697" s="429"/>
      <c r="B697" s="539"/>
      <c r="C697" s="631"/>
      <c r="D697" s="632"/>
      <c r="E697" s="627"/>
      <c r="F697" s="633"/>
    </row>
    <row r="698" spans="1:6" ht="15.75" customHeight="1">
      <c r="A698" s="429"/>
      <c r="B698" s="539"/>
      <c r="C698" s="631"/>
      <c r="D698" s="632"/>
      <c r="E698" s="627"/>
      <c r="F698" s="633"/>
    </row>
    <row r="699" spans="1:6" ht="15.75" customHeight="1">
      <c r="A699" s="429"/>
      <c r="B699" s="539"/>
      <c r="C699" s="631"/>
      <c r="D699" s="632"/>
      <c r="E699" s="627"/>
      <c r="F699" s="633"/>
    </row>
    <row r="700" spans="1:6" ht="15.75" customHeight="1">
      <c r="A700" s="429"/>
      <c r="B700" s="539"/>
      <c r="C700" s="631"/>
      <c r="D700" s="632"/>
      <c r="E700" s="627"/>
      <c r="F700" s="633"/>
    </row>
    <row r="701" spans="1:6" ht="15.75" customHeight="1">
      <c r="A701" s="429"/>
      <c r="B701" s="539"/>
      <c r="C701" s="631"/>
      <c r="D701" s="632"/>
      <c r="E701" s="627"/>
      <c r="F701" s="633"/>
    </row>
    <row r="702" spans="1:6" ht="15.75" customHeight="1">
      <c r="A702" s="429"/>
      <c r="B702" s="443"/>
      <c r="C702" s="639"/>
      <c r="D702" s="640"/>
      <c r="E702" s="641"/>
      <c r="F702" s="633"/>
    </row>
    <row r="703" spans="1:6" ht="15.75" customHeight="1">
      <c r="A703" s="429"/>
      <c r="B703" s="443"/>
      <c r="C703" s="639"/>
      <c r="D703" s="640"/>
      <c r="E703" s="641"/>
      <c r="F703" s="633"/>
    </row>
    <row r="704" spans="1:6" ht="15.75" customHeight="1">
      <c r="A704" s="429"/>
      <c r="B704" s="443"/>
      <c r="C704" s="639"/>
      <c r="D704" s="640"/>
      <c r="E704" s="641"/>
      <c r="F704" s="633"/>
    </row>
    <row r="705" spans="1:7" ht="15.75" customHeight="1">
      <c r="A705" s="308" t="s">
        <v>1366</v>
      </c>
      <c r="B705" s="414" t="s">
        <v>1496</v>
      </c>
      <c r="C705" s="642"/>
      <c r="D705" s="643"/>
      <c r="E705" s="638"/>
      <c r="F705" s="638"/>
    </row>
    <row r="706" spans="1:7" ht="15.75" customHeight="1">
      <c r="A706" s="449"/>
      <c r="B706" s="315"/>
      <c r="C706" s="644"/>
      <c r="D706" s="645"/>
      <c r="E706" s="581"/>
      <c r="F706" s="574"/>
    </row>
    <row r="707" spans="1:7" ht="63.75" customHeight="1">
      <c r="A707" s="320"/>
      <c r="B707" s="452" t="s">
        <v>1497</v>
      </c>
      <c r="C707" s="582"/>
      <c r="D707" s="583"/>
      <c r="E707" s="574"/>
      <c r="F707" s="574"/>
    </row>
    <row r="708" spans="1:7" ht="42.75" customHeight="1">
      <c r="A708" s="320"/>
      <c r="B708" s="453" t="s">
        <v>1498</v>
      </c>
      <c r="C708" s="642"/>
      <c r="D708" s="643"/>
      <c r="E708" s="638"/>
      <c r="F708" s="574"/>
      <c r="G708" s="322" t="e">
        <f>SUM(#REF!)</f>
        <v>#REF!</v>
      </c>
    </row>
    <row r="709" spans="1:7" ht="15">
      <c r="A709" s="320"/>
      <c r="B709" s="454" t="s">
        <v>1499</v>
      </c>
      <c r="C709" s="576" t="s">
        <v>1428</v>
      </c>
      <c r="D709" s="576">
        <v>50</v>
      </c>
      <c r="E709" s="839"/>
      <c r="F709" s="1075">
        <f>+E709*D709</f>
        <v>0</v>
      </c>
    </row>
    <row r="710" spans="1:7" ht="15" customHeight="1">
      <c r="A710" s="320"/>
      <c r="B710" s="455"/>
      <c r="C710" s="642"/>
      <c r="D710" s="583"/>
      <c r="E710" s="420"/>
      <c r="F710" s="318"/>
    </row>
    <row r="711" spans="1:7" ht="15.75" customHeight="1">
      <c r="A711" s="325"/>
      <c r="B711" s="413" t="s">
        <v>1500</v>
      </c>
      <c r="C711" s="576"/>
      <c r="D711" s="576"/>
      <c r="E711" s="312"/>
      <c r="F711" s="329"/>
    </row>
    <row r="712" spans="1:7" ht="15" customHeight="1">
      <c r="A712" s="325"/>
      <c r="B712" s="453"/>
      <c r="C712" s="646"/>
      <c r="D712" s="646"/>
      <c r="E712" s="458"/>
      <c r="F712" s="459"/>
    </row>
    <row r="713" spans="1:7" ht="15" customHeight="1">
      <c r="A713" s="325"/>
      <c r="B713" s="454" t="s">
        <v>1501</v>
      </c>
      <c r="C713" s="576"/>
      <c r="D713" s="620"/>
      <c r="E713" s="464"/>
      <c r="F713" s="465"/>
      <c r="G713" s="322" t="e">
        <f>SUM(#REF!)</f>
        <v>#REF!</v>
      </c>
    </row>
    <row r="714" spans="1:7" ht="15">
      <c r="A714" s="325"/>
      <c r="B714" s="454" t="s">
        <v>1502</v>
      </c>
      <c r="C714" s="576" t="s">
        <v>1428</v>
      </c>
      <c r="D714" s="620">
        <v>4</v>
      </c>
      <c r="E714" s="839"/>
      <c r="F714" s="1075">
        <f>+E714*D714</f>
        <v>0</v>
      </c>
    </row>
    <row r="715" spans="1:7" ht="15" customHeight="1">
      <c r="A715" s="325"/>
      <c r="B715" s="454" t="s">
        <v>1503</v>
      </c>
      <c r="C715" s="647"/>
      <c r="D715" s="647"/>
      <c r="E715" s="420"/>
      <c r="F715" s="465"/>
      <c r="G715" s="322" t="e">
        <f>SUM(#REF!)</f>
        <v>#REF!</v>
      </c>
    </row>
    <row r="716" spans="1:7" ht="15">
      <c r="A716" s="325"/>
      <c r="B716" s="454" t="s">
        <v>1504</v>
      </c>
      <c r="C716" s="576" t="s">
        <v>1428</v>
      </c>
      <c r="D716" s="620">
        <v>4</v>
      </c>
      <c r="E716" s="839"/>
      <c r="F716" s="1075">
        <f>+E716*D716</f>
        <v>0</v>
      </c>
    </row>
    <row r="717" spans="1:7" ht="15" customHeight="1">
      <c r="A717" s="325"/>
      <c r="B717" s="453"/>
      <c r="C717" s="647"/>
      <c r="D717" s="647"/>
      <c r="E717" s="478"/>
      <c r="F717" s="465"/>
    </row>
    <row r="718" spans="1:7" ht="15.75" customHeight="1">
      <c r="A718" s="325"/>
      <c r="B718" s="413" t="s">
        <v>1505</v>
      </c>
      <c r="C718" s="576"/>
      <c r="D718" s="620"/>
      <c r="E718" s="465"/>
      <c r="F718" s="465"/>
    </row>
    <row r="719" spans="1:7" ht="15" customHeight="1">
      <c r="A719" s="325"/>
      <c r="B719" s="454"/>
      <c r="C719" s="576"/>
      <c r="D719" s="620"/>
      <c r="E719" s="465"/>
      <c r="F719" s="465"/>
    </row>
    <row r="720" spans="1:7" ht="15" customHeight="1">
      <c r="A720" s="325"/>
      <c r="B720" s="454" t="s">
        <v>1506</v>
      </c>
      <c r="C720" s="576"/>
      <c r="D720" s="620"/>
      <c r="E720" s="464"/>
      <c r="F720" s="465"/>
      <c r="G720" s="322" t="e">
        <f>SUM(#REF!)</f>
        <v>#REF!</v>
      </c>
    </row>
    <row r="721" spans="1:7" ht="15">
      <c r="A721" s="325"/>
      <c r="B721" s="454" t="s">
        <v>1507</v>
      </c>
      <c r="C721" s="576" t="s">
        <v>1428</v>
      </c>
      <c r="D721" s="620">
        <v>6</v>
      </c>
      <c r="E721" s="839"/>
      <c r="F721" s="1075">
        <f>+E721*D721</f>
        <v>0</v>
      </c>
    </row>
    <row r="722" spans="1:7" ht="15" customHeight="1">
      <c r="A722" s="325"/>
      <c r="B722" s="453"/>
      <c r="C722" s="576"/>
      <c r="D722" s="620"/>
      <c r="E722" s="420"/>
      <c r="F722" s="465"/>
    </row>
    <row r="723" spans="1:7" ht="15" customHeight="1">
      <c r="A723" s="325"/>
      <c r="B723" s="454" t="s">
        <v>1508</v>
      </c>
      <c r="C723" s="576"/>
      <c r="D723" s="620"/>
      <c r="E723" s="312"/>
      <c r="F723" s="465"/>
      <c r="G723" s="322" t="e">
        <f>SUM(#REF!)</f>
        <v>#REF!</v>
      </c>
    </row>
    <row r="724" spans="1:7" ht="15">
      <c r="A724" s="325"/>
      <c r="B724" s="454" t="s">
        <v>1509</v>
      </c>
      <c r="C724" s="576" t="s">
        <v>1428</v>
      </c>
      <c r="D724" s="620">
        <v>4</v>
      </c>
      <c r="E724" s="839"/>
      <c r="F724" s="1075">
        <f>+E724*D724</f>
        <v>0</v>
      </c>
    </row>
    <row r="725" spans="1:7" ht="15" customHeight="1">
      <c r="A725" s="325"/>
      <c r="B725" s="453"/>
      <c r="C725" s="576"/>
      <c r="D725" s="620"/>
      <c r="E725" s="478"/>
      <c r="F725" s="465"/>
    </row>
    <row r="726" spans="1:7" ht="15" customHeight="1">
      <c r="A726" s="325"/>
      <c r="B726" s="454" t="s">
        <v>1510</v>
      </c>
      <c r="C726" s="576"/>
      <c r="D726" s="620"/>
      <c r="E726" s="465"/>
      <c r="F726" s="465"/>
      <c r="G726" s="322" t="e">
        <f>SUM(#REF!)</f>
        <v>#REF!</v>
      </c>
    </row>
    <row r="727" spans="1:7" ht="15">
      <c r="A727" s="325"/>
      <c r="B727" s="454" t="s">
        <v>1511</v>
      </c>
      <c r="C727" s="576" t="s">
        <v>1428</v>
      </c>
      <c r="D727" s="620">
        <v>4</v>
      </c>
      <c r="E727" s="839"/>
      <c r="F727" s="1075">
        <f>+E727*D727</f>
        <v>0</v>
      </c>
    </row>
    <row r="728" spans="1:7" ht="15" customHeight="1">
      <c r="A728" s="325"/>
      <c r="B728" s="453"/>
      <c r="C728" s="576"/>
      <c r="D728" s="620"/>
      <c r="E728" s="420"/>
      <c r="F728" s="465"/>
    </row>
    <row r="729" spans="1:7" ht="15" customHeight="1">
      <c r="A729" s="325"/>
      <c r="B729" s="454" t="s">
        <v>1512</v>
      </c>
      <c r="C729" s="576"/>
      <c r="D729" s="620"/>
      <c r="E729" s="312"/>
      <c r="F729" s="465"/>
      <c r="G729" s="322" t="e">
        <f>SUM(#REF!)</f>
        <v>#REF!</v>
      </c>
    </row>
    <row r="730" spans="1:7" ht="15">
      <c r="A730" s="325"/>
      <c r="B730" s="454" t="s">
        <v>1513</v>
      </c>
      <c r="C730" s="576" t="s">
        <v>1428</v>
      </c>
      <c r="D730" s="620">
        <v>12</v>
      </c>
      <c r="E730" s="839"/>
      <c r="F730" s="1075">
        <f>+E730*D730</f>
        <v>0</v>
      </c>
    </row>
    <row r="731" spans="1:7" ht="15" customHeight="1">
      <c r="A731" s="325"/>
      <c r="B731" s="453"/>
      <c r="C731" s="576"/>
      <c r="D731" s="620"/>
      <c r="E731" s="478"/>
      <c r="F731" s="465"/>
    </row>
    <row r="732" spans="1:7" ht="15" customHeight="1">
      <c r="A732" s="325"/>
      <c r="B732" s="454" t="s">
        <v>1514</v>
      </c>
      <c r="C732" s="576"/>
      <c r="D732" s="620"/>
      <c r="E732" s="464"/>
      <c r="F732" s="465"/>
      <c r="G732" s="322" t="e">
        <f>SUM(#REF!)</f>
        <v>#REF!</v>
      </c>
    </row>
    <row r="733" spans="1:7" ht="15">
      <c r="A733" s="325"/>
      <c r="B733" s="454" t="s">
        <v>1515</v>
      </c>
      <c r="C733" s="576" t="s">
        <v>1428</v>
      </c>
      <c r="D733" s="620">
        <v>6</v>
      </c>
      <c r="E733" s="839"/>
      <c r="F733" s="1075">
        <f>+E733*D733</f>
        <v>0</v>
      </c>
    </row>
    <row r="734" spans="1:7" ht="15" customHeight="1">
      <c r="A734" s="325"/>
      <c r="B734" s="453"/>
      <c r="C734" s="576"/>
      <c r="D734" s="620"/>
      <c r="E734" s="420"/>
      <c r="F734" s="465"/>
    </row>
    <row r="735" spans="1:7" ht="15" customHeight="1">
      <c r="A735" s="325"/>
      <c r="B735" s="454" t="s">
        <v>1516</v>
      </c>
      <c r="C735" s="576"/>
      <c r="D735" s="620"/>
      <c r="E735" s="312"/>
      <c r="F735" s="465"/>
      <c r="G735" s="322" t="e">
        <f>SUM(#REF!)</f>
        <v>#REF!</v>
      </c>
    </row>
    <row r="736" spans="1:7" ht="15">
      <c r="A736" s="325"/>
      <c r="B736" s="454" t="s">
        <v>1517</v>
      </c>
      <c r="C736" s="576" t="s">
        <v>1428</v>
      </c>
      <c r="D736" s="620">
        <v>12</v>
      </c>
      <c r="E736" s="839"/>
      <c r="F736" s="1075">
        <f>+E736*D736</f>
        <v>0</v>
      </c>
    </row>
    <row r="737" spans="1:7" ht="15" customHeight="1">
      <c r="A737" s="325"/>
      <c r="B737" s="454"/>
      <c r="C737" s="576"/>
      <c r="D737" s="620"/>
      <c r="E737" s="478"/>
      <c r="F737" s="465"/>
    </row>
    <row r="738" spans="1:7" ht="28.5" customHeight="1">
      <c r="A738" s="325"/>
      <c r="B738" s="453" t="s">
        <v>1518</v>
      </c>
      <c r="C738" s="576"/>
      <c r="D738" s="620"/>
      <c r="E738" s="464"/>
      <c r="F738" s="465"/>
      <c r="G738" s="322" t="e">
        <f>SUM(#REF!)</f>
        <v>#REF!</v>
      </c>
    </row>
    <row r="739" spans="1:7" ht="15">
      <c r="A739" s="325"/>
      <c r="B739" s="454" t="s">
        <v>1519</v>
      </c>
      <c r="C739" s="576" t="s">
        <v>1428</v>
      </c>
      <c r="D739" s="620">
        <v>20</v>
      </c>
      <c r="E739" s="839"/>
      <c r="F739" s="1075">
        <f>+E739*D739</f>
        <v>0</v>
      </c>
    </row>
    <row r="740" spans="1:7" ht="15" customHeight="1">
      <c r="A740" s="325"/>
      <c r="B740" s="454"/>
      <c r="C740" s="576"/>
      <c r="D740" s="620"/>
      <c r="E740" s="420"/>
      <c r="F740" s="465"/>
    </row>
    <row r="741" spans="1:7" ht="28.5" customHeight="1">
      <c r="A741" s="325"/>
      <c r="B741" s="453" t="s">
        <v>1520</v>
      </c>
      <c r="C741" s="576"/>
      <c r="D741" s="620"/>
      <c r="E741" s="312"/>
      <c r="F741" s="465"/>
      <c r="G741" s="322" t="e">
        <f>SUM(#REF!)</f>
        <v>#REF!</v>
      </c>
    </row>
    <row r="742" spans="1:7" ht="15">
      <c r="A742" s="325"/>
      <c r="B742" s="454" t="s">
        <v>1521</v>
      </c>
      <c r="C742" s="576" t="s">
        <v>1428</v>
      </c>
      <c r="D742" s="620">
        <v>4</v>
      </c>
      <c r="E742" s="839"/>
      <c r="F742" s="1075">
        <f>+E742*D742</f>
        <v>0</v>
      </c>
    </row>
    <row r="743" spans="1:7" ht="15" customHeight="1">
      <c r="A743" s="325"/>
      <c r="B743" s="454"/>
      <c r="C743" s="576"/>
      <c r="D743" s="620"/>
      <c r="E743" s="478"/>
      <c r="F743" s="465"/>
    </row>
    <row r="744" spans="1:7" ht="15.75" customHeight="1">
      <c r="A744" s="325"/>
      <c r="B744" s="413" t="s">
        <v>1522</v>
      </c>
      <c r="C744" s="576"/>
      <c r="D744" s="620"/>
      <c r="E744" s="465"/>
      <c r="F744" s="465"/>
    </row>
    <row r="745" spans="1:7" ht="15" customHeight="1">
      <c r="A745" s="325"/>
      <c r="B745" s="454"/>
      <c r="C745" s="576"/>
      <c r="D745" s="620"/>
      <c r="E745" s="465"/>
      <c r="F745" s="465"/>
    </row>
    <row r="746" spans="1:7" ht="25.5" customHeight="1">
      <c r="A746" s="325"/>
      <c r="B746" s="502" t="s">
        <v>1523</v>
      </c>
      <c r="C746" s="576"/>
      <c r="D746" s="620"/>
      <c r="E746" s="464"/>
      <c r="F746" s="465"/>
      <c r="G746" s="322" t="e">
        <f>SUM(#REF!)</f>
        <v>#REF!</v>
      </c>
    </row>
    <row r="747" spans="1:7" ht="15">
      <c r="A747" s="325"/>
      <c r="B747" s="454" t="s">
        <v>1524</v>
      </c>
      <c r="C747" s="576" t="s">
        <v>335</v>
      </c>
      <c r="D747" s="620">
        <v>45</v>
      </c>
      <c r="E747" s="839"/>
      <c r="F747" s="1075">
        <f>+E747*D747</f>
        <v>0</v>
      </c>
    </row>
    <row r="748" spans="1:7" ht="15.75" customHeight="1">
      <c r="A748" s="325"/>
      <c r="B748" s="413"/>
      <c r="C748" s="647"/>
      <c r="D748" s="647"/>
      <c r="E748" s="420"/>
      <c r="F748" s="415"/>
    </row>
    <row r="749" spans="1:7" ht="15.75" customHeight="1">
      <c r="A749" s="325"/>
      <c r="B749" s="413" t="s">
        <v>1525</v>
      </c>
      <c r="C749" s="576"/>
      <c r="D749" s="620"/>
      <c r="E749" s="312"/>
      <c r="F749" s="465"/>
    </row>
    <row r="750" spans="1:7" ht="15" customHeight="1">
      <c r="A750" s="325"/>
      <c r="B750" s="454"/>
      <c r="C750" s="576"/>
      <c r="D750" s="620"/>
      <c r="E750" s="312"/>
      <c r="F750" s="415"/>
    </row>
    <row r="751" spans="1:7" ht="25.5" customHeight="1">
      <c r="A751" s="325"/>
      <c r="B751" s="502" t="s">
        <v>1526</v>
      </c>
      <c r="C751" s="576"/>
      <c r="D751" s="620"/>
      <c r="E751" s="464"/>
      <c r="F751" s="465"/>
      <c r="G751" s="322" t="e">
        <f>SUM(#REF!)</f>
        <v>#REF!</v>
      </c>
    </row>
    <row r="752" spans="1:7" ht="15">
      <c r="A752" s="325"/>
      <c r="B752" s="454" t="s">
        <v>1527</v>
      </c>
      <c r="C752" s="576" t="s">
        <v>74</v>
      </c>
      <c r="D752" s="620">
        <v>70</v>
      </c>
      <c r="E752" s="839"/>
      <c r="F752" s="1075">
        <f>+E752*D752</f>
        <v>0</v>
      </c>
    </row>
    <row r="753" spans="1:7" ht="15" customHeight="1">
      <c r="A753" s="325"/>
      <c r="B753" s="454"/>
      <c r="C753" s="647"/>
      <c r="D753" s="647"/>
      <c r="E753" s="420"/>
      <c r="F753" s="465"/>
    </row>
    <row r="754" spans="1:7" ht="15" customHeight="1">
      <c r="A754" s="325"/>
      <c r="B754" s="509" t="s">
        <v>1528</v>
      </c>
      <c r="C754" s="576"/>
      <c r="D754" s="620"/>
      <c r="E754" s="312"/>
      <c r="F754" s="465"/>
      <c r="G754" s="322" t="e">
        <f>SUM(#REF!)</f>
        <v>#REF!</v>
      </c>
    </row>
    <row r="755" spans="1:7" ht="15">
      <c r="A755" s="325"/>
      <c r="B755" s="454" t="s">
        <v>1529</v>
      </c>
      <c r="C755" s="576" t="s">
        <v>1292</v>
      </c>
      <c r="D755" s="620">
        <v>16</v>
      </c>
      <c r="E755" s="839"/>
      <c r="F755" s="1075">
        <f>+E755*D755</f>
        <v>0</v>
      </c>
    </row>
    <row r="756" spans="1:7" ht="15" customHeight="1">
      <c r="A756" s="325"/>
      <c r="B756" s="454"/>
      <c r="C756" s="647"/>
      <c r="D756" s="647"/>
      <c r="E756" s="420"/>
      <c r="F756" s="385"/>
    </row>
    <row r="757" spans="1:7" ht="15" customHeight="1">
      <c r="A757" s="325"/>
      <c r="B757" s="509" t="s">
        <v>1530</v>
      </c>
      <c r="C757" s="576"/>
      <c r="D757" s="620"/>
      <c r="E757" s="312"/>
      <c r="F757" s="385"/>
      <c r="G757" s="322" t="e">
        <f>SUM(#REF!)</f>
        <v>#REF!</v>
      </c>
    </row>
    <row r="758" spans="1:7" ht="15">
      <c r="A758" s="325"/>
      <c r="B758" s="454" t="s">
        <v>1531</v>
      </c>
      <c r="C758" s="576" t="s">
        <v>1292</v>
      </c>
      <c r="D758" s="620">
        <v>40</v>
      </c>
      <c r="E758" s="839"/>
      <c r="F758" s="1075">
        <f>+E758*D758</f>
        <v>0</v>
      </c>
    </row>
    <row r="759" spans="1:7" ht="15" customHeight="1">
      <c r="A759" s="325"/>
      <c r="B759" s="454"/>
      <c r="C759" s="647"/>
      <c r="D759" s="647"/>
      <c r="E759" s="464"/>
      <c r="F759" s="465"/>
    </row>
    <row r="760" spans="1:7" ht="15" customHeight="1">
      <c r="A760" s="325"/>
      <c r="B760" s="454"/>
      <c r="C760" s="576"/>
      <c r="D760" s="620"/>
      <c r="E760" s="312"/>
      <c r="F760" s="318"/>
    </row>
    <row r="761" spans="1:7" ht="15" customHeight="1">
      <c r="A761" s="305"/>
      <c r="B761" s="491" t="s">
        <v>1532</v>
      </c>
      <c r="C761" s="571"/>
      <c r="D761" s="585"/>
      <c r="E761" s="385"/>
      <c r="F761" s="385"/>
    </row>
    <row r="762" spans="1:7" ht="15" customHeight="1">
      <c r="A762" s="305"/>
      <c r="B762" s="491" t="s">
        <v>1533</v>
      </c>
      <c r="C762" s="582"/>
      <c r="D762" s="585"/>
      <c r="E762" s="385"/>
      <c r="F762" s="385"/>
    </row>
    <row r="763" spans="1:7" ht="99.75" customHeight="1">
      <c r="A763" s="305"/>
      <c r="B763" s="493" t="s">
        <v>1534</v>
      </c>
      <c r="C763" s="571"/>
      <c r="D763" s="585"/>
      <c r="E763" s="312"/>
      <c r="F763" s="318"/>
    </row>
    <row r="764" spans="1:7" ht="15.75" customHeight="1">
      <c r="A764" s="305"/>
      <c r="B764" s="333" t="s">
        <v>1535</v>
      </c>
      <c r="C764" s="571"/>
      <c r="D764" s="585"/>
      <c r="E764" s="478"/>
      <c r="F764" s="465">
        <f>SUM(F707:F763)</f>
        <v>0</v>
      </c>
    </row>
    <row r="765" spans="1:7" ht="15" customHeight="1">
      <c r="A765" s="305"/>
      <c r="B765" s="337"/>
      <c r="C765" s="571"/>
      <c r="D765" s="585"/>
      <c r="E765" s="286"/>
      <c r="F765" s="286"/>
    </row>
    <row r="766" spans="1:7" ht="15" customHeight="1">
      <c r="A766" s="305"/>
      <c r="B766" s="337"/>
      <c r="C766" s="571"/>
      <c r="D766" s="585"/>
      <c r="E766" s="286"/>
      <c r="F766" s="286"/>
    </row>
    <row r="767" spans="1:7" ht="15.75" customHeight="1">
      <c r="A767" s="308" t="s">
        <v>1536</v>
      </c>
      <c r="B767" s="319" t="s">
        <v>1537</v>
      </c>
      <c r="C767" s="571"/>
      <c r="D767" s="569"/>
      <c r="E767" s="570"/>
      <c r="F767" s="570"/>
    </row>
    <row r="768" spans="1:7" ht="15" customHeight="1">
      <c r="A768" s="337"/>
      <c r="B768" s="306"/>
      <c r="C768" s="571"/>
      <c r="D768" s="569"/>
      <c r="E768" s="570"/>
      <c r="F768" s="570"/>
    </row>
    <row r="769" spans="1:7" ht="75" customHeight="1">
      <c r="A769" s="305">
        <v>1</v>
      </c>
      <c r="B769" s="306" t="s">
        <v>1538</v>
      </c>
      <c r="C769" s="571"/>
      <c r="D769" s="569"/>
      <c r="E769" s="570"/>
      <c r="F769" s="570"/>
      <c r="G769" s="322" t="e">
        <f>SUM(#REF!)</f>
        <v>#REF!</v>
      </c>
    </row>
    <row r="770" spans="1:7" ht="15.75">
      <c r="A770" s="388"/>
      <c r="B770" s="333" t="s">
        <v>1539</v>
      </c>
      <c r="C770" s="571" t="s">
        <v>1292</v>
      </c>
      <c r="D770" s="569">
        <v>1</v>
      </c>
      <c r="E770" s="839"/>
      <c r="F770" s="1075">
        <f>+E770*D770</f>
        <v>0</v>
      </c>
    </row>
    <row r="771" spans="1:7" ht="15.75" customHeight="1">
      <c r="A771" s="305"/>
      <c r="B771" s="319"/>
      <c r="C771" s="571"/>
      <c r="D771" s="569"/>
      <c r="E771" s="312"/>
      <c r="F771" s="312"/>
    </row>
    <row r="772" spans="1:7" ht="15.75" customHeight="1">
      <c r="A772" s="308" t="s">
        <v>1540</v>
      </c>
      <c r="B772" s="319" t="s">
        <v>1541</v>
      </c>
      <c r="C772" s="571"/>
      <c r="D772" s="569"/>
      <c r="E772" s="312"/>
      <c r="F772" s="312"/>
    </row>
    <row r="773" spans="1:7" ht="15" customHeight="1">
      <c r="A773" s="305"/>
      <c r="B773" s="306"/>
      <c r="C773" s="571"/>
      <c r="D773" s="569"/>
      <c r="E773" s="312"/>
      <c r="F773" s="312"/>
    </row>
    <row r="774" spans="1:7" ht="60" customHeight="1">
      <c r="A774" s="305">
        <v>1</v>
      </c>
      <c r="B774" s="306" t="s">
        <v>1542</v>
      </c>
      <c r="C774" s="571"/>
      <c r="D774" s="569"/>
      <c r="E774" s="312"/>
      <c r="F774" s="312"/>
      <c r="G774" s="322" t="e">
        <f>SUM(#REF!)</f>
        <v>#REF!</v>
      </c>
    </row>
    <row r="775" spans="1:7" ht="15.75">
      <c r="A775" s="305"/>
      <c r="B775" s="333" t="s">
        <v>1543</v>
      </c>
      <c r="C775" s="571" t="s">
        <v>1292</v>
      </c>
      <c r="D775" s="569">
        <v>1</v>
      </c>
      <c r="E775" s="839"/>
      <c r="F775" s="1075">
        <f>+E775*D775</f>
        <v>0</v>
      </c>
    </row>
    <row r="776" spans="1:7" ht="15.75">
      <c r="A776" s="305"/>
      <c r="B776" s="319"/>
      <c r="C776" s="571"/>
      <c r="D776" s="569"/>
      <c r="E776" s="570"/>
      <c r="F776" s="570"/>
    </row>
    <row r="777" spans="1:7" ht="31.5">
      <c r="A777" s="388"/>
      <c r="B777" s="319" t="s">
        <v>1544</v>
      </c>
      <c r="C777" s="571"/>
      <c r="D777" s="569"/>
      <c r="E777" s="570"/>
      <c r="F777" s="570"/>
    </row>
    <row r="778" spans="1:7" ht="15">
      <c r="A778" s="305"/>
      <c r="B778" s="306"/>
      <c r="C778" s="571"/>
      <c r="D778" s="569"/>
      <c r="E778" s="570"/>
      <c r="F778" s="570"/>
    </row>
    <row r="779" spans="1:7" ht="15.75">
      <c r="A779" s="308" t="s">
        <v>1235</v>
      </c>
      <c r="B779" s="1386" t="s">
        <v>1236</v>
      </c>
      <c r="C779" s="1387"/>
      <c r="D779" s="1387"/>
      <c r="E779" s="1388"/>
      <c r="F779" s="570">
        <f>F278</f>
        <v>0</v>
      </c>
    </row>
    <row r="780" spans="1:7" ht="15.75">
      <c r="A780" s="308" t="s">
        <v>1245</v>
      </c>
      <c r="B780" s="1386" t="s">
        <v>1246</v>
      </c>
      <c r="C780" s="1387"/>
      <c r="D780" s="1387"/>
      <c r="E780" s="1388"/>
      <c r="F780" s="570">
        <f>F302</f>
        <v>0</v>
      </c>
    </row>
    <row r="781" spans="1:7" ht="17.25" customHeight="1">
      <c r="A781" s="308" t="s">
        <v>1265</v>
      </c>
      <c r="B781" s="1386" t="s">
        <v>1545</v>
      </c>
      <c r="C781" s="1387"/>
      <c r="D781" s="1387"/>
      <c r="E781" s="1388"/>
      <c r="F781" s="570">
        <f>F319</f>
        <v>0</v>
      </c>
    </row>
    <row r="782" spans="1:7" ht="15.75">
      <c r="A782" s="308" t="s">
        <v>1277</v>
      </c>
      <c r="B782" s="1386" t="s">
        <v>1546</v>
      </c>
      <c r="C782" s="1387"/>
      <c r="D782" s="1387"/>
      <c r="E782" s="1388"/>
      <c r="F782" s="570">
        <f>F340</f>
        <v>0</v>
      </c>
    </row>
    <row r="783" spans="1:7" ht="15.75">
      <c r="A783" s="308" t="s">
        <v>1296</v>
      </c>
      <c r="B783" s="1410" t="s">
        <v>1547</v>
      </c>
      <c r="C783" s="1411"/>
      <c r="D783" s="1411"/>
      <c r="E783" s="1412"/>
      <c r="F783" s="570">
        <f>F369</f>
        <v>0</v>
      </c>
    </row>
    <row r="784" spans="1:7" ht="15.75">
      <c r="A784" s="308" t="s">
        <v>1318</v>
      </c>
      <c r="B784" s="1410" t="s">
        <v>1548</v>
      </c>
      <c r="C784" s="1411"/>
      <c r="D784" s="1411"/>
      <c r="E784" s="1412"/>
      <c r="F784" s="570">
        <f>F393</f>
        <v>0</v>
      </c>
    </row>
    <row r="785" spans="1:6" ht="15.75">
      <c r="A785" s="308" t="s">
        <v>1329</v>
      </c>
      <c r="B785" s="1410" t="s">
        <v>1549</v>
      </c>
      <c r="C785" s="1411"/>
      <c r="D785" s="1411"/>
      <c r="E785" s="1412"/>
      <c r="F785" s="570">
        <f>F412</f>
        <v>0</v>
      </c>
    </row>
    <row r="786" spans="1:6" ht="15.75">
      <c r="A786" s="308"/>
      <c r="B786" s="1410" t="s">
        <v>1342</v>
      </c>
      <c r="C786" s="1411"/>
      <c r="D786" s="1411"/>
      <c r="E786" s="1412"/>
      <c r="F786" s="570">
        <f>F439</f>
        <v>0</v>
      </c>
    </row>
    <row r="787" spans="1:6" ht="15" customHeight="1">
      <c r="A787" s="308" t="s">
        <v>1341</v>
      </c>
      <c r="B787" s="1386" t="s">
        <v>1550</v>
      </c>
      <c r="C787" s="1387"/>
      <c r="D787" s="1387"/>
      <c r="E787" s="1388"/>
      <c r="F787" s="570">
        <f>F453</f>
        <v>0</v>
      </c>
    </row>
    <row r="788" spans="1:6" ht="15.75">
      <c r="A788" s="308" t="s">
        <v>1359</v>
      </c>
      <c r="B788" s="1386" t="s">
        <v>1551</v>
      </c>
      <c r="C788" s="1387"/>
      <c r="D788" s="1387"/>
      <c r="E788" s="1388"/>
      <c r="F788" s="570">
        <f>F695</f>
        <v>0</v>
      </c>
    </row>
    <row r="789" spans="1:6" ht="15.75" customHeight="1">
      <c r="A789" s="308" t="s">
        <v>1366</v>
      </c>
      <c r="B789" s="1386" t="s">
        <v>1496</v>
      </c>
      <c r="C789" s="1387"/>
      <c r="D789" s="1387"/>
      <c r="E789" s="1388"/>
      <c r="F789" s="570">
        <f>F764</f>
        <v>0</v>
      </c>
    </row>
    <row r="790" spans="1:6" ht="15.75">
      <c r="A790" s="308" t="s">
        <v>1536</v>
      </c>
      <c r="B790" s="1386" t="s">
        <v>1552</v>
      </c>
      <c r="C790" s="1387"/>
      <c r="D790" s="1387"/>
      <c r="E790" s="1388"/>
      <c r="F790" s="570">
        <f>F770</f>
        <v>0</v>
      </c>
    </row>
    <row r="791" spans="1:6" ht="15.75" customHeight="1">
      <c r="A791" s="308" t="s">
        <v>1540</v>
      </c>
      <c r="B791" s="1386" t="s">
        <v>1541</v>
      </c>
      <c r="C791" s="1387"/>
      <c r="D791" s="1387"/>
      <c r="E791" s="1388"/>
      <c r="F791" s="570">
        <f>F775</f>
        <v>0</v>
      </c>
    </row>
    <row r="792" spans="1:6" ht="15.75">
      <c r="A792" s="388"/>
      <c r="B792" s="1398" t="s">
        <v>1686</v>
      </c>
      <c r="C792" s="1398"/>
      <c r="D792" s="1398"/>
      <c r="E792" s="1398"/>
      <c r="F792" s="3">
        <f>SUM(F779:F791)</f>
        <v>0</v>
      </c>
    </row>
    <row r="793" spans="1:6" ht="15">
      <c r="A793" s="279"/>
      <c r="B793" s="1399" t="s">
        <v>1553</v>
      </c>
      <c r="C793" s="1400"/>
      <c r="D793" s="1400"/>
      <c r="E793" s="1401"/>
      <c r="F793" s="1029"/>
    </row>
    <row r="794" spans="1:6">
      <c r="A794" s="279"/>
      <c r="B794" s="279"/>
      <c r="C794" s="648"/>
      <c r="D794" s="649"/>
      <c r="E794" s="560"/>
      <c r="F794" s="560"/>
    </row>
    <row r="795" spans="1:6">
      <c r="A795" s="279"/>
      <c r="B795" s="279"/>
      <c r="C795" s="648"/>
      <c r="D795" s="649"/>
      <c r="E795" s="560"/>
      <c r="F795" s="560"/>
    </row>
    <row r="796" spans="1:6">
      <c r="A796" s="279"/>
      <c r="B796" s="279"/>
      <c r="C796" s="648"/>
      <c r="D796" s="649"/>
      <c r="E796" s="560"/>
      <c r="F796" s="560"/>
    </row>
    <row r="797" spans="1:6">
      <c r="A797" s="279"/>
      <c r="B797" s="279"/>
      <c r="C797" s="648"/>
      <c r="D797" s="649"/>
      <c r="E797" s="560"/>
      <c r="F797" s="560"/>
    </row>
    <row r="798" spans="1:6">
      <c r="A798" s="279"/>
      <c r="B798" s="279"/>
      <c r="C798" s="648"/>
      <c r="D798" s="649"/>
      <c r="E798" s="560"/>
      <c r="F798" s="560"/>
    </row>
    <row r="799" spans="1:6">
      <c r="A799" s="279"/>
      <c r="B799" s="279"/>
      <c r="C799" s="648"/>
      <c r="D799" s="649"/>
      <c r="E799" s="560"/>
      <c r="F799" s="560"/>
    </row>
    <row r="800" spans="1:6">
      <c r="A800" s="279"/>
      <c r="B800" s="279"/>
      <c r="C800" s="648"/>
      <c r="D800" s="649"/>
      <c r="E800" s="560"/>
      <c r="F800" s="560"/>
    </row>
    <row r="801" spans="1:6">
      <c r="A801" s="279"/>
      <c r="B801" s="279"/>
      <c r="C801" s="648"/>
      <c r="D801" s="649"/>
      <c r="E801" s="560"/>
      <c r="F801" s="560"/>
    </row>
    <row r="802" spans="1:6">
      <c r="A802" s="279"/>
      <c r="B802" s="279"/>
      <c r="C802" s="648"/>
      <c r="D802" s="649"/>
      <c r="E802" s="560"/>
      <c r="F802" s="560"/>
    </row>
    <row r="803" spans="1:6">
      <c r="A803" s="279"/>
      <c r="B803" s="279"/>
      <c r="C803" s="648"/>
      <c r="D803" s="649"/>
      <c r="E803" s="560"/>
      <c r="F803" s="560"/>
    </row>
    <row r="804" spans="1:6">
      <c r="A804" s="279"/>
      <c r="B804" s="279"/>
      <c r="C804" s="648"/>
      <c r="D804" s="649"/>
      <c r="E804" s="560"/>
      <c r="F804" s="560"/>
    </row>
    <row r="805" spans="1:6">
      <c r="A805" s="279"/>
      <c r="B805" s="279"/>
      <c r="C805" s="648"/>
      <c r="D805" s="649"/>
      <c r="E805" s="560"/>
      <c r="F805" s="560"/>
    </row>
    <row r="806" spans="1:6">
      <c r="A806" s="279"/>
      <c r="B806" s="279"/>
      <c r="C806" s="648"/>
      <c r="D806" s="649"/>
      <c r="E806" s="560"/>
      <c r="F806" s="560"/>
    </row>
    <row r="807" spans="1:6">
      <c r="A807" s="279"/>
      <c r="B807" s="279"/>
      <c r="C807" s="648"/>
      <c r="D807" s="649"/>
      <c r="E807" s="560"/>
      <c r="F807" s="560"/>
    </row>
    <row r="808" spans="1:6">
      <c r="A808" s="279"/>
      <c r="B808" s="279"/>
      <c r="C808" s="648"/>
      <c r="D808" s="649"/>
      <c r="E808" s="560"/>
      <c r="F808" s="560"/>
    </row>
    <row r="809" spans="1:6">
      <c r="A809" s="279"/>
      <c r="B809" s="279"/>
      <c r="C809" s="648"/>
      <c r="D809" s="649"/>
      <c r="E809" s="560"/>
      <c r="F809" s="560"/>
    </row>
    <row r="810" spans="1:6">
      <c r="A810" s="279"/>
      <c r="B810" s="279"/>
      <c r="C810" s="648"/>
      <c r="D810" s="649"/>
      <c r="E810" s="560"/>
      <c r="F810" s="560"/>
    </row>
    <row r="811" spans="1:6">
      <c r="A811" s="279"/>
      <c r="B811" s="279"/>
      <c r="C811" s="648"/>
      <c r="D811" s="649"/>
      <c r="E811" s="560"/>
      <c r="F811" s="560"/>
    </row>
    <row r="812" spans="1:6">
      <c r="A812" s="279"/>
      <c r="B812" s="279"/>
      <c r="C812" s="648"/>
      <c r="D812" s="649"/>
      <c r="E812" s="560"/>
      <c r="F812" s="560"/>
    </row>
    <row r="813" spans="1:6">
      <c r="A813" s="279"/>
      <c r="B813" s="279"/>
      <c r="C813" s="648"/>
      <c r="D813" s="649"/>
      <c r="E813" s="560"/>
      <c r="F813" s="560"/>
    </row>
    <row r="814" spans="1:6">
      <c r="A814" s="279"/>
      <c r="B814" s="279"/>
      <c r="C814" s="648"/>
      <c r="D814" s="649"/>
      <c r="E814" s="560"/>
      <c r="F814" s="560"/>
    </row>
    <row r="815" spans="1:6">
      <c r="A815" s="279"/>
      <c r="B815" s="279"/>
      <c r="C815" s="648"/>
      <c r="D815" s="649"/>
      <c r="E815" s="560"/>
      <c r="F815" s="560"/>
    </row>
    <row r="816" spans="1:6">
      <c r="A816" s="279"/>
      <c r="B816" s="279"/>
      <c r="C816" s="648"/>
      <c r="D816" s="649"/>
      <c r="E816" s="560"/>
      <c r="F816" s="560"/>
    </row>
    <row r="817" spans="1:6">
      <c r="A817" s="279"/>
      <c r="B817" s="279"/>
      <c r="C817" s="648"/>
      <c r="D817" s="649"/>
      <c r="E817" s="560"/>
      <c r="F817" s="560"/>
    </row>
    <row r="818" spans="1:6">
      <c r="A818" s="279"/>
      <c r="B818" s="279"/>
      <c r="C818" s="648"/>
      <c r="D818" s="649"/>
      <c r="E818" s="560"/>
      <c r="F818" s="560"/>
    </row>
    <row r="819" spans="1:6">
      <c r="A819" s="279"/>
      <c r="B819" s="279"/>
      <c r="C819" s="648"/>
      <c r="D819" s="649"/>
      <c r="E819" s="560"/>
      <c r="F819" s="560"/>
    </row>
    <row r="820" spans="1:6">
      <c r="A820" s="279"/>
      <c r="B820" s="279"/>
      <c r="C820" s="648"/>
      <c r="D820" s="649"/>
      <c r="E820" s="560"/>
      <c r="F820" s="560"/>
    </row>
    <row r="821" spans="1:6">
      <c r="A821" s="279"/>
      <c r="B821" s="279"/>
      <c r="C821" s="648"/>
      <c r="D821" s="649"/>
      <c r="E821" s="560"/>
      <c r="F821" s="560"/>
    </row>
    <row r="822" spans="1:6">
      <c r="A822" s="279"/>
      <c r="B822" s="279"/>
      <c r="C822" s="648"/>
      <c r="D822" s="649"/>
      <c r="E822" s="560"/>
      <c r="F822" s="560"/>
    </row>
    <row r="823" spans="1:6">
      <c r="A823" s="279"/>
      <c r="B823" s="279"/>
      <c r="C823" s="648"/>
      <c r="D823" s="649"/>
      <c r="E823" s="560"/>
      <c r="F823" s="560"/>
    </row>
    <row r="824" spans="1:6">
      <c r="A824" s="279"/>
      <c r="B824" s="279"/>
      <c r="C824" s="648"/>
      <c r="D824" s="649"/>
      <c r="E824" s="560"/>
      <c r="F824" s="560"/>
    </row>
    <row r="825" spans="1:6">
      <c r="A825" s="279"/>
      <c r="B825" s="279"/>
      <c r="C825" s="648"/>
      <c r="D825" s="649"/>
      <c r="E825" s="560"/>
      <c r="F825" s="560"/>
    </row>
    <row r="826" spans="1:6">
      <c r="A826" s="279"/>
      <c r="B826" s="279"/>
      <c r="C826" s="648"/>
      <c r="D826" s="649"/>
      <c r="E826" s="560"/>
      <c r="F826" s="560"/>
    </row>
    <row r="827" spans="1:6">
      <c r="A827" s="279"/>
      <c r="B827" s="279"/>
      <c r="C827" s="648"/>
      <c r="D827" s="649"/>
      <c r="E827" s="560"/>
      <c r="F827" s="560"/>
    </row>
    <row r="828" spans="1:6">
      <c r="A828" s="279"/>
      <c r="B828" s="279"/>
      <c r="C828" s="648"/>
      <c r="D828" s="649"/>
      <c r="E828" s="560"/>
      <c r="F828" s="560"/>
    </row>
    <row r="829" spans="1:6">
      <c r="A829" s="279"/>
      <c r="B829" s="279"/>
      <c r="C829" s="648"/>
      <c r="D829" s="649"/>
      <c r="E829" s="560"/>
      <c r="F829" s="560"/>
    </row>
    <row r="830" spans="1:6">
      <c r="A830" s="279"/>
      <c r="B830" s="279"/>
      <c r="C830" s="648"/>
      <c r="D830" s="649"/>
      <c r="E830" s="560"/>
      <c r="F830" s="560"/>
    </row>
    <row r="831" spans="1:6">
      <c r="A831" s="279"/>
      <c r="B831" s="279"/>
      <c r="C831" s="648"/>
      <c r="D831" s="649"/>
      <c r="E831" s="560"/>
      <c r="F831" s="560"/>
    </row>
    <row r="832" spans="1:6">
      <c r="A832" s="279"/>
      <c r="B832" s="279"/>
      <c r="C832" s="648"/>
      <c r="D832" s="649"/>
      <c r="E832" s="560"/>
      <c r="F832" s="560"/>
    </row>
    <row r="833" spans="1:6">
      <c r="A833" s="279"/>
      <c r="B833" s="279"/>
      <c r="C833" s="648"/>
      <c r="D833" s="649"/>
      <c r="E833" s="560"/>
      <c r="F833" s="560"/>
    </row>
    <row r="834" spans="1:6">
      <c r="A834" s="279"/>
      <c r="B834" s="279"/>
      <c r="C834" s="648"/>
      <c r="D834" s="649"/>
      <c r="E834" s="560"/>
      <c r="F834" s="560"/>
    </row>
    <row r="835" spans="1:6">
      <c r="A835" s="279"/>
      <c r="B835" s="279"/>
      <c r="C835" s="648"/>
      <c r="D835" s="649"/>
      <c r="E835" s="560"/>
      <c r="F835" s="560"/>
    </row>
    <row r="836" spans="1:6">
      <c r="A836" s="279"/>
      <c r="B836" s="279"/>
      <c r="C836" s="648"/>
      <c r="D836" s="649"/>
      <c r="E836" s="560"/>
      <c r="F836" s="560"/>
    </row>
    <row r="837" spans="1:6">
      <c r="A837" s="279"/>
      <c r="B837" s="279"/>
      <c r="C837" s="648"/>
      <c r="D837" s="649"/>
      <c r="E837" s="560"/>
      <c r="F837" s="560"/>
    </row>
    <row r="838" spans="1:6">
      <c r="A838" s="279"/>
      <c r="B838" s="279"/>
      <c r="C838" s="648"/>
      <c r="D838" s="649"/>
      <c r="E838" s="560"/>
      <c r="F838" s="560"/>
    </row>
    <row r="839" spans="1:6">
      <c r="A839" s="279"/>
      <c r="B839" s="279"/>
      <c r="C839" s="648"/>
      <c r="D839" s="649"/>
      <c r="E839" s="560"/>
      <c r="F839" s="560"/>
    </row>
    <row r="840" spans="1:6">
      <c r="A840" s="279"/>
      <c r="B840" s="279"/>
      <c r="C840" s="648"/>
      <c r="D840" s="649"/>
      <c r="E840" s="560"/>
      <c r="F840" s="560"/>
    </row>
    <row r="841" spans="1:6">
      <c r="A841" s="279"/>
      <c r="B841" s="279"/>
      <c r="C841" s="648"/>
      <c r="D841" s="649"/>
      <c r="E841" s="560"/>
      <c r="F841" s="560"/>
    </row>
    <row r="842" spans="1:6">
      <c r="A842" s="279"/>
      <c r="B842" s="279"/>
      <c r="C842" s="648"/>
      <c r="D842" s="649"/>
      <c r="E842" s="560"/>
      <c r="F842" s="560"/>
    </row>
    <row r="843" spans="1:6">
      <c r="A843" s="279"/>
      <c r="B843" s="279"/>
      <c r="C843" s="648"/>
      <c r="D843" s="649"/>
      <c r="E843" s="560"/>
      <c r="F843" s="560"/>
    </row>
    <row r="844" spans="1:6">
      <c r="A844" s="279"/>
      <c r="B844" s="279"/>
      <c r="C844" s="648"/>
      <c r="D844" s="649"/>
      <c r="E844" s="560"/>
      <c r="F844" s="560"/>
    </row>
    <row r="845" spans="1:6">
      <c r="A845" s="279"/>
      <c r="B845" s="279"/>
      <c r="C845" s="648"/>
      <c r="D845" s="649"/>
      <c r="E845" s="560"/>
      <c r="F845" s="560"/>
    </row>
    <row r="846" spans="1:6">
      <c r="A846" s="279"/>
      <c r="B846" s="279"/>
      <c r="C846" s="648"/>
      <c r="D846" s="649"/>
      <c r="E846" s="560"/>
      <c r="F846" s="560"/>
    </row>
    <row r="847" spans="1:6">
      <c r="A847" s="279"/>
      <c r="B847" s="279"/>
      <c r="C847" s="648"/>
      <c r="D847" s="649"/>
      <c r="E847" s="560"/>
      <c r="F847" s="560"/>
    </row>
    <row r="848" spans="1:6">
      <c r="A848" s="279"/>
      <c r="B848" s="279"/>
      <c r="C848" s="648"/>
      <c r="D848" s="649"/>
      <c r="E848" s="560"/>
      <c r="F848" s="560"/>
    </row>
    <row r="849" spans="1:6">
      <c r="A849" s="279"/>
      <c r="B849" s="279"/>
      <c r="C849" s="648"/>
      <c r="D849" s="649"/>
      <c r="E849" s="560"/>
      <c r="F849" s="560"/>
    </row>
    <row r="850" spans="1:6">
      <c r="A850" s="279"/>
      <c r="B850" s="279"/>
      <c r="C850" s="648"/>
      <c r="D850" s="649"/>
      <c r="E850" s="560"/>
      <c r="F850" s="560"/>
    </row>
    <row r="851" spans="1:6">
      <c r="A851" s="279"/>
      <c r="B851" s="279"/>
      <c r="C851" s="648"/>
      <c r="D851" s="649"/>
      <c r="E851" s="560"/>
      <c r="F851" s="560"/>
    </row>
    <row r="852" spans="1:6">
      <c r="A852" s="279"/>
      <c r="B852" s="279"/>
      <c r="C852" s="648"/>
      <c r="D852" s="649"/>
      <c r="E852" s="560"/>
      <c r="F852" s="560"/>
    </row>
    <row r="853" spans="1:6">
      <c r="A853" s="279"/>
      <c r="B853" s="279"/>
      <c r="C853" s="648"/>
      <c r="D853" s="649"/>
      <c r="E853" s="560"/>
      <c r="F853" s="560"/>
    </row>
    <row r="854" spans="1:6">
      <c r="A854" s="279"/>
      <c r="B854" s="279"/>
      <c r="C854" s="648"/>
      <c r="D854" s="649"/>
      <c r="E854" s="560"/>
      <c r="F854" s="560"/>
    </row>
    <row r="855" spans="1:6">
      <c r="A855" s="279"/>
      <c r="B855" s="279"/>
      <c r="C855" s="648"/>
      <c r="D855" s="649"/>
      <c r="E855" s="560"/>
      <c r="F855" s="560"/>
    </row>
    <row r="856" spans="1:6">
      <c r="A856" s="279"/>
      <c r="B856" s="279"/>
      <c r="C856" s="648"/>
      <c r="D856" s="649"/>
      <c r="E856" s="560"/>
      <c r="F856" s="560"/>
    </row>
    <row r="857" spans="1:6">
      <c r="A857" s="279"/>
      <c r="B857" s="279"/>
      <c r="C857" s="648"/>
      <c r="D857" s="649"/>
      <c r="E857" s="560"/>
      <c r="F857" s="560"/>
    </row>
    <row r="858" spans="1:6">
      <c r="A858" s="279"/>
      <c r="B858" s="279"/>
      <c r="C858" s="648"/>
      <c r="D858" s="649"/>
      <c r="E858" s="560"/>
      <c r="F858" s="560"/>
    </row>
    <row r="859" spans="1:6">
      <c r="A859" s="279"/>
      <c r="B859" s="279"/>
      <c r="C859" s="648"/>
      <c r="D859" s="649"/>
      <c r="E859" s="560"/>
      <c r="F859" s="560"/>
    </row>
    <row r="860" spans="1:6">
      <c r="A860" s="279"/>
      <c r="B860" s="279"/>
      <c r="C860" s="648"/>
      <c r="D860" s="649"/>
      <c r="E860" s="560"/>
      <c r="F860" s="560"/>
    </row>
    <row r="861" spans="1:6">
      <c r="A861" s="279"/>
      <c r="B861" s="279"/>
      <c r="C861" s="648"/>
      <c r="D861" s="649"/>
      <c r="E861" s="560"/>
      <c r="F861" s="560"/>
    </row>
    <row r="862" spans="1:6">
      <c r="A862" s="279"/>
      <c r="B862" s="279"/>
      <c r="C862" s="648"/>
      <c r="D862" s="649"/>
      <c r="E862" s="560"/>
      <c r="F862" s="560"/>
    </row>
    <row r="863" spans="1:6">
      <c r="A863" s="279"/>
      <c r="B863" s="279"/>
      <c r="C863" s="648"/>
      <c r="D863" s="649"/>
      <c r="E863" s="560"/>
      <c r="F863" s="560"/>
    </row>
    <row r="864" spans="1:6">
      <c r="A864" s="279"/>
      <c r="B864" s="279"/>
      <c r="C864" s="648"/>
      <c r="D864" s="649"/>
      <c r="E864" s="560"/>
      <c r="F864" s="560"/>
    </row>
    <row r="865" spans="1:6">
      <c r="A865" s="279"/>
      <c r="B865" s="279"/>
      <c r="C865" s="648"/>
      <c r="D865" s="649"/>
      <c r="E865" s="560"/>
      <c r="F865" s="560"/>
    </row>
    <row r="866" spans="1:6">
      <c r="A866" s="279"/>
      <c r="B866" s="279"/>
      <c r="C866" s="648"/>
      <c r="D866" s="649"/>
      <c r="E866" s="560"/>
      <c r="F866" s="560"/>
    </row>
    <row r="867" spans="1:6">
      <c r="A867" s="279"/>
      <c r="B867" s="279"/>
      <c r="C867" s="648"/>
      <c r="D867" s="649"/>
      <c r="E867" s="560"/>
      <c r="F867" s="560"/>
    </row>
    <row r="868" spans="1:6">
      <c r="A868" s="279"/>
      <c r="B868" s="279"/>
      <c r="C868" s="648"/>
      <c r="D868" s="649"/>
      <c r="E868" s="560"/>
      <c r="F868" s="560"/>
    </row>
    <row r="869" spans="1:6">
      <c r="A869" s="279"/>
      <c r="B869" s="279"/>
      <c r="C869" s="648"/>
      <c r="D869" s="649"/>
      <c r="E869" s="560"/>
      <c r="F869" s="560"/>
    </row>
    <row r="870" spans="1:6">
      <c r="A870" s="279"/>
      <c r="B870" s="279"/>
      <c r="C870" s="648"/>
      <c r="D870" s="649"/>
      <c r="E870" s="560"/>
      <c r="F870" s="560"/>
    </row>
    <row r="871" spans="1:6">
      <c r="A871" s="279"/>
      <c r="B871" s="279"/>
      <c r="C871" s="648"/>
      <c r="D871" s="649"/>
      <c r="E871" s="560"/>
      <c r="F871" s="560"/>
    </row>
    <row r="872" spans="1:6">
      <c r="A872" s="279"/>
      <c r="B872" s="279"/>
      <c r="C872" s="648"/>
      <c r="D872" s="649"/>
      <c r="E872" s="560"/>
      <c r="F872" s="560"/>
    </row>
    <row r="873" spans="1:6">
      <c r="A873" s="279"/>
      <c r="B873" s="279"/>
      <c r="C873" s="648"/>
      <c r="D873" s="649"/>
      <c r="E873" s="560"/>
      <c r="F873" s="560"/>
    </row>
    <row r="874" spans="1:6">
      <c r="A874" s="279"/>
      <c r="B874" s="279"/>
      <c r="C874" s="648"/>
      <c r="D874" s="649"/>
      <c r="E874" s="560"/>
      <c r="F874" s="560"/>
    </row>
    <row r="875" spans="1:6">
      <c r="A875" s="279"/>
      <c r="B875" s="279"/>
      <c r="C875" s="648"/>
      <c r="D875" s="649"/>
      <c r="E875" s="560"/>
      <c r="F875" s="560"/>
    </row>
    <row r="876" spans="1:6">
      <c r="A876" s="279"/>
      <c r="B876" s="279"/>
      <c r="C876" s="648"/>
      <c r="D876" s="649"/>
      <c r="E876" s="560"/>
      <c r="F876" s="560"/>
    </row>
    <row r="877" spans="1:6">
      <c r="A877" s="279"/>
      <c r="B877" s="279"/>
      <c r="C877" s="648"/>
      <c r="D877" s="649"/>
      <c r="E877" s="560"/>
      <c r="F877" s="560"/>
    </row>
    <row r="878" spans="1:6">
      <c r="A878" s="279"/>
      <c r="B878" s="279"/>
      <c r="C878" s="648"/>
      <c r="D878" s="649"/>
      <c r="E878" s="560"/>
      <c r="F878" s="560"/>
    </row>
    <row r="879" spans="1:6">
      <c r="A879" s="279"/>
      <c r="B879" s="279"/>
      <c r="C879" s="648"/>
      <c r="D879" s="649"/>
      <c r="E879" s="560"/>
      <c r="F879" s="560"/>
    </row>
    <row r="880" spans="1:6">
      <c r="A880" s="279"/>
      <c r="B880" s="279"/>
      <c r="C880" s="648"/>
      <c r="D880" s="649"/>
      <c r="E880" s="560"/>
      <c r="F880" s="560"/>
    </row>
    <row r="881" spans="1:6">
      <c r="A881" s="279"/>
      <c r="B881" s="279"/>
      <c r="C881" s="648"/>
      <c r="D881" s="649"/>
      <c r="E881" s="560"/>
      <c r="F881" s="560"/>
    </row>
    <row r="882" spans="1:6">
      <c r="A882" s="279"/>
      <c r="B882" s="279"/>
      <c r="C882" s="648"/>
      <c r="D882" s="649"/>
      <c r="E882" s="560"/>
      <c r="F882" s="560"/>
    </row>
    <row r="883" spans="1:6">
      <c r="A883" s="279"/>
      <c r="B883" s="279"/>
      <c r="C883" s="648"/>
      <c r="D883" s="649"/>
      <c r="E883" s="560"/>
      <c r="F883" s="560"/>
    </row>
    <row r="884" spans="1:6">
      <c r="A884" s="279"/>
      <c r="B884" s="279"/>
      <c r="C884" s="648"/>
      <c r="D884" s="649"/>
      <c r="E884" s="560"/>
      <c r="F884" s="560"/>
    </row>
    <row r="885" spans="1:6">
      <c r="A885" s="279"/>
      <c r="B885" s="279"/>
      <c r="C885" s="648"/>
      <c r="D885" s="649"/>
      <c r="E885" s="560"/>
      <c r="F885" s="560"/>
    </row>
    <row r="886" spans="1:6">
      <c r="A886" s="279"/>
      <c r="B886" s="279"/>
      <c r="C886" s="648"/>
      <c r="D886" s="649"/>
      <c r="E886" s="560"/>
      <c r="F886" s="560"/>
    </row>
    <row r="887" spans="1:6">
      <c r="A887" s="279"/>
      <c r="B887" s="279"/>
      <c r="C887" s="648"/>
      <c r="D887" s="649"/>
      <c r="E887" s="560"/>
      <c r="F887" s="560"/>
    </row>
    <row r="888" spans="1:6">
      <c r="A888" s="279"/>
      <c r="B888" s="279"/>
      <c r="C888" s="648"/>
      <c r="D888" s="649"/>
      <c r="E888" s="560"/>
      <c r="F888" s="560"/>
    </row>
    <row r="889" spans="1:6">
      <c r="A889" s="279"/>
      <c r="B889" s="279"/>
      <c r="C889" s="648"/>
      <c r="D889" s="649"/>
      <c r="E889" s="560"/>
      <c r="F889" s="560"/>
    </row>
    <row r="890" spans="1:6">
      <c r="A890" s="279"/>
      <c r="B890" s="279"/>
      <c r="C890" s="648"/>
      <c r="D890" s="649"/>
      <c r="E890" s="560"/>
      <c r="F890" s="560"/>
    </row>
    <row r="891" spans="1:6">
      <c r="A891" s="279"/>
      <c r="B891" s="279"/>
      <c r="C891" s="648"/>
      <c r="D891" s="649"/>
      <c r="E891" s="560"/>
      <c r="F891" s="560"/>
    </row>
    <row r="892" spans="1:6">
      <c r="A892" s="279"/>
      <c r="B892" s="279"/>
      <c r="C892" s="648"/>
      <c r="D892" s="649"/>
      <c r="E892" s="560"/>
      <c r="F892" s="560"/>
    </row>
    <row r="893" spans="1:6">
      <c r="A893" s="279"/>
      <c r="B893" s="279"/>
      <c r="C893" s="648"/>
      <c r="D893" s="649"/>
      <c r="E893" s="560"/>
      <c r="F893" s="560"/>
    </row>
    <row r="894" spans="1:6">
      <c r="A894" s="279"/>
      <c r="B894" s="279"/>
      <c r="C894" s="648"/>
      <c r="D894" s="649"/>
      <c r="E894" s="560"/>
      <c r="F894" s="560"/>
    </row>
    <row r="895" spans="1:6">
      <c r="A895" s="279"/>
      <c r="B895" s="279"/>
      <c r="C895" s="648"/>
      <c r="D895" s="649"/>
      <c r="E895" s="560"/>
      <c r="F895" s="560"/>
    </row>
    <row r="896" spans="1:6">
      <c r="A896" s="279"/>
      <c r="B896" s="279"/>
      <c r="C896" s="648"/>
      <c r="D896" s="649"/>
      <c r="E896" s="560"/>
      <c r="F896" s="560"/>
    </row>
    <row r="897" spans="1:6">
      <c r="A897" s="279"/>
      <c r="B897" s="279"/>
      <c r="C897" s="648"/>
      <c r="D897" s="649"/>
      <c r="E897" s="560"/>
      <c r="F897" s="560"/>
    </row>
    <row r="898" spans="1:6">
      <c r="A898" s="279"/>
      <c r="B898" s="279"/>
      <c r="C898" s="648"/>
      <c r="D898" s="649"/>
      <c r="E898" s="560"/>
      <c r="F898" s="560"/>
    </row>
    <row r="899" spans="1:6">
      <c r="A899" s="279"/>
      <c r="B899" s="279"/>
      <c r="C899" s="648"/>
      <c r="D899" s="649"/>
      <c r="E899" s="560"/>
      <c r="F899" s="560"/>
    </row>
    <row r="900" spans="1:6">
      <c r="A900" s="279"/>
      <c r="B900" s="279"/>
      <c r="C900" s="648"/>
      <c r="D900" s="649"/>
      <c r="E900" s="560"/>
      <c r="F900" s="560"/>
    </row>
    <row r="901" spans="1:6">
      <c r="A901" s="279"/>
      <c r="B901" s="279"/>
      <c r="C901" s="648"/>
      <c r="D901" s="649"/>
      <c r="E901" s="560"/>
      <c r="F901" s="560"/>
    </row>
    <row r="902" spans="1:6">
      <c r="A902" s="279"/>
      <c r="B902" s="279"/>
      <c r="C902" s="648"/>
      <c r="D902" s="649"/>
      <c r="E902" s="560"/>
      <c r="F902" s="560"/>
    </row>
    <row r="903" spans="1:6">
      <c r="A903" s="279"/>
      <c r="B903" s="279"/>
      <c r="C903" s="648"/>
      <c r="D903" s="649"/>
      <c r="E903" s="560"/>
      <c r="F903" s="560"/>
    </row>
    <row r="904" spans="1:6">
      <c r="A904" s="279"/>
      <c r="B904" s="279"/>
      <c r="C904" s="648"/>
      <c r="D904" s="649"/>
      <c r="E904" s="560"/>
      <c r="F904" s="560"/>
    </row>
    <row r="905" spans="1:6">
      <c r="A905" s="279"/>
      <c r="B905" s="279"/>
      <c r="C905" s="648"/>
      <c r="D905" s="649"/>
      <c r="E905" s="560"/>
      <c r="F905" s="560"/>
    </row>
    <row r="906" spans="1:6">
      <c r="A906" s="279"/>
      <c r="B906" s="279"/>
      <c r="C906" s="648"/>
      <c r="D906" s="649"/>
      <c r="E906" s="560"/>
      <c r="F906" s="560"/>
    </row>
    <row r="907" spans="1:6">
      <c r="A907" s="279"/>
      <c r="B907" s="279"/>
      <c r="C907" s="648"/>
      <c r="D907" s="649"/>
      <c r="E907" s="560"/>
      <c r="F907" s="560"/>
    </row>
    <row r="908" spans="1:6">
      <c r="A908" s="279"/>
      <c r="B908" s="279"/>
      <c r="C908" s="648"/>
      <c r="D908" s="649"/>
      <c r="E908" s="560"/>
      <c r="F908" s="560"/>
    </row>
    <row r="909" spans="1:6">
      <c r="A909" s="279"/>
      <c r="B909" s="279"/>
      <c r="C909" s="648"/>
      <c r="D909" s="649"/>
      <c r="E909" s="560"/>
      <c r="F909" s="560"/>
    </row>
    <row r="910" spans="1:6">
      <c r="A910" s="279"/>
      <c r="B910" s="279"/>
      <c r="C910" s="648"/>
      <c r="D910" s="649"/>
      <c r="E910" s="560"/>
      <c r="F910" s="560"/>
    </row>
    <row r="911" spans="1:6">
      <c r="A911" s="279"/>
      <c r="B911" s="279"/>
      <c r="C911" s="648"/>
      <c r="D911" s="649"/>
      <c r="E911" s="560"/>
      <c r="F911" s="560"/>
    </row>
    <row r="912" spans="1:6">
      <c r="A912" s="279"/>
      <c r="B912" s="279"/>
      <c r="C912" s="648"/>
      <c r="D912" s="649"/>
      <c r="E912" s="560"/>
      <c r="F912" s="560"/>
    </row>
    <row r="913" spans="1:6">
      <c r="A913" s="279"/>
      <c r="B913" s="279"/>
      <c r="C913" s="648"/>
      <c r="D913" s="649"/>
      <c r="E913" s="560"/>
      <c r="F913" s="560"/>
    </row>
    <row r="914" spans="1:6">
      <c r="A914" s="279"/>
      <c r="B914" s="279"/>
      <c r="C914" s="648"/>
      <c r="D914" s="649"/>
      <c r="E914" s="560"/>
      <c r="F914" s="560"/>
    </row>
    <row r="915" spans="1:6">
      <c r="A915" s="279"/>
      <c r="B915" s="279"/>
      <c r="C915" s="648"/>
      <c r="D915" s="649"/>
      <c r="E915" s="560"/>
      <c r="F915" s="560"/>
    </row>
    <row r="916" spans="1:6">
      <c r="A916" s="279"/>
      <c r="B916" s="279"/>
      <c r="C916" s="648"/>
      <c r="D916" s="649"/>
      <c r="E916" s="560"/>
      <c r="F916" s="560"/>
    </row>
    <row r="917" spans="1:6">
      <c r="A917" s="279"/>
      <c r="B917" s="279"/>
      <c r="C917" s="648"/>
      <c r="D917" s="649"/>
      <c r="E917" s="560"/>
      <c r="F917" s="560"/>
    </row>
    <row r="918" spans="1:6">
      <c r="A918" s="279"/>
      <c r="B918" s="279"/>
      <c r="C918" s="648"/>
      <c r="D918" s="649"/>
      <c r="E918" s="560"/>
      <c r="F918" s="560"/>
    </row>
    <row r="919" spans="1:6">
      <c r="A919" s="279"/>
      <c r="B919" s="279"/>
      <c r="C919" s="648"/>
      <c r="D919" s="649"/>
      <c r="E919" s="560"/>
      <c r="F919" s="560"/>
    </row>
  </sheetData>
  <pageMargins left="0.7" right="0.7" top="0.75" bottom="0.75" header="0.3" footer="0.3"/>
  <pageSetup paperSize="9" scale="57" orientation="portrait" r:id="rId1"/>
  <rowBreaks count="16" manualBreakCount="16">
    <brk id="18" max="16383" man="1"/>
    <brk id="29" max="5" man="1"/>
    <brk id="55" max="5" man="1"/>
    <brk id="77" max="5" man="1"/>
    <brk id="86" max="16383" man="1"/>
    <brk id="94" max="16383" man="1"/>
    <brk id="107" max="16383" man="1"/>
    <brk id="132" max="5" man="1"/>
    <brk id="171" max="5" man="1"/>
    <brk id="198" max="16383" man="1"/>
    <brk id="226" max="5" man="1"/>
    <brk id="369" max="5" man="1"/>
    <brk id="485" max="5" man="1"/>
    <brk id="518" max="5" man="1"/>
    <brk id="546" max="5" man="1"/>
    <brk id="695"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863"/>
  <sheetViews>
    <sheetView view="pageBreakPreview" topLeftCell="A845" zoomScale="89" zoomScaleNormal="100" zoomScaleSheetLayoutView="89" workbookViewId="0">
      <selection activeCell="K858" sqref="K858"/>
    </sheetView>
  </sheetViews>
  <sheetFormatPr defaultRowHeight="14.25"/>
  <cols>
    <col min="1" max="1" width="9" style="102"/>
    <col min="2" max="2" width="39.875" style="1291" customWidth="1"/>
    <col min="3" max="5" width="9" style="102"/>
    <col min="6" max="6" width="10.25" style="102" bestFit="1" customWidth="1"/>
  </cols>
  <sheetData>
    <row r="1" spans="1:6" ht="15">
      <c r="A1" s="1365" t="s">
        <v>868</v>
      </c>
      <c r="B1" s="1366"/>
      <c r="C1" s="1366"/>
      <c r="D1" s="1366"/>
      <c r="E1" s="1366"/>
      <c r="F1" s="1367"/>
    </row>
    <row r="2" spans="1:6" ht="28.5">
      <c r="A2" s="117" t="s">
        <v>3</v>
      </c>
      <c r="B2" s="79" t="s">
        <v>3</v>
      </c>
      <c r="C2" s="57" t="s">
        <v>157</v>
      </c>
      <c r="D2" s="57" t="s">
        <v>158</v>
      </c>
      <c r="E2" s="57"/>
      <c r="F2" s="57" t="s">
        <v>159</v>
      </c>
    </row>
    <row r="3" spans="1:6">
      <c r="A3" s="120"/>
      <c r="B3" s="972" t="s">
        <v>4</v>
      </c>
      <c r="C3" s="120"/>
      <c r="D3" s="120"/>
      <c r="E3" s="120"/>
      <c r="F3" s="120"/>
    </row>
    <row r="4" spans="1:6" ht="15">
      <c r="A4" s="151"/>
      <c r="B4" s="141" t="s">
        <v>700</v>
      </c>
      <c r="C4" s="151"/>
      <c r="D4" s="151"/>
      <c r="E4" s="151"/>
      <c r="F4" s="151"/>
    </row>
    <row r="5" spans="1:6" ht="71.25" customHeight="1">
      <c r="A5" s="838">
        <v>1</v>
      </c>
      <c r="B5" s="917" t="s">
        <v>0</v>
      </c>
      <c r="C5" s="839" t="s">
        <v>2</v>
      </c>
      <c r="D5" s="839">
        <v>2.81</v>
      </c>
      <c r="E5" s="839"/>
      <c r="F5" s="1075">
        <f>+E5*D5</f>
        <v>0</v>
      </c>
    </row>
    <row r="6" spans="1:6" ht="28.5" customHeight="1">
      <c r="A6" s="838"/>
      <c r="B6" s="917" t="s">
        <v>869</v>
      </c>
      <c r="C6" s="839"/>
      <c r="D6" s="839"/>
      <c r="E6" s="821"/>
      <c r="F6" s="821"/>
    </row>
    <row r="7" spans="1:6" ht="42.75" customHeight="1">
      <c r="A7" s="838">
        <v>2</v>
      </c>
      <c r="B7" s="917" t="s">
        <v>6</v>
      </c>
      <c r="C7" s="839" t="s">
        <v>2</v>
      </c>
      <c r="D7" s="839">
        <v>0.24</v>
      </c>
      <c r="E7" s="839"/>
      <c r="F7" s="1075">
        <f>+E7*D7</f>
        <v>0</v>
      </c>
    </row>
    <row r="8" spans="1:6" ht="30.75" customHeight="1">
      <c r="A8" s="838"/>
      <c r="B8" s="917" t="s">
        <v>7</v>
      </c>
      <c r="C8" s="839"/>
      <c r="D8" s="839"/>
      <c r="E8" s="821"/>
      <c r="F8" s="821"/>
    </row>
    <row r="9" spans="1:6" ht="42.75">
      <c r="A9" s="838">
        <v>3</v>
      </c>
      <c r="B9" s="917" t="s">
        <v>153</v>
      </c>
      <c r="C9" s="839" t="s">
        <v>15</v>
      </c>
      <c r="D9" s="839">
        <v>3.08</v>
      </c>
      <c r="E9" s="839"/>
      <c r="F9" s="1075">
        <f>+E9*D9</f>
        <v>0</v>
      </c>
    </row>
    <row r="10" spans="1:6" ht="30.75" customHeight="1">
      <c r="A10" s="838"/>
      <c r="B10" s="917" t="s">
        <v>154</v>
      </c>
      <c r="C10" s="839"/>
      <c r="D10" s="839"/>
      <c r="E10" s="821"/>
      <c r="F10" s="821"/>
    </row>
    <row r="11" spans="1:6" ht="15" customHeight="1">
      <c r="A11" s="821"/>
      <c r="B11" s="918" t="s">
        <v>8</v>
      </c>
      <c r="C11" s="821"/>
      <c r="D11" s="821"/>
      <c r="E11" s="821"/>
      <c r="F11" s="821">
        <f>SUM(F5:F9)</f>
        <v>0</v>
      </c>
    </row>
    <row r="12" spans="1:6" ht="15" customHeight="1">
      <c r="A12" s="821"/>
      <c r="B12" s="918" t="s">
        <v>870</v>
      </c>
      <c r="C12" s="821"/>
      <c r="D12" s="821"/>
      <c r="E12" s="821"/>
      <c r="F12" s="821"/>
    </row>
    <row r="13" spans="1:6" ht="57">
      <c r="A13" s="838">
        <v>1</v>
      </c>
      <c r="B13" s="917" t="s">
        <v>871</v>
      </c>
      <c r="C13" s="839" t="s">
        <v>2</v>
      </c>
      <c r="D13" s="839">
        <v>1.1000000000000001</v>
      </c>
      <c r="E13" s="839"/>
      <c r="F13" s="1075">
        <f>+E13*D13</f>
        <v>0</v>
      </c>
    </row>
    <row r="14" spans="1:6" ht="15" customHeight="1">
      <c r="A14" s="838"/>
      <c r="B14" s="917" t="s">
        <v>392</v>
      </c>
      <c r="C14" s="839"/>
      <c r="D14" s="839"/>
      <c r="E14" s="821"/>
      <c r="F14" s="821"/>
    </row>
    <row r="15" spans="1:6" ht="15" customHeight="1">
      <c r="A15" s="1348" t="s">
        <v>872</v>
      </c>
      <c r="B15" s="1350"/>
      <c r="C15" s="1350"/>
      <c r="D15" s="1350"/>
      <c r="E15" s="1351"/>
      <c r="F15" s="821">
        <f>SUM(F5:F13)</f>
        <v>0</v>
      </c>
    </row>
    <row r="16" spans="1:6" ht="15.75" customHeight="1">
      <c r="A16" s="1348" t="s">
        <v>394</v>
      </c>
      <c r="B16" s="1350"/>
      <c r="C16" s="1350"/>
      <c r="D16" s="1350"/>
      <c r="E16" s="1350"/>
      <c r="F16" s="1351"/>
    </row>
    <row r="17" spans="1:6" ht="42.75" customHeight="1">
      <c r="A17" s="821"/>
      <c r="B17" s="917" t="s">
        <v>10</v>
      </c>
      <c r="C17" s="839"/>
      <c r="D17" s="821"/>
      <c r="E17" s="821"/>
      <c r="F17" s="821"/>
    </row>
    <row r="18" spans="1:6" ht="85.5" customHeight="1">
      <c r="A18" s="838">
        <v>1</v>
      </c>
      <c r="B18" s="917" t="s">
        <v>11</v>
      </c>
      <c r="C18" s="5"/>
      <c r="D18" s="839">
        <v>0</v>
      </c>
      <c r="E18" s="839"/>
      <c r="F18" s="1075">
        <f>+E18*D18</f>
        <v>0</v>
      </c>
    </row>
    <row r="19" spans="1:6" ht="15" customHeight="1">
      <c r="A19" s="838"/>
      <c r="B19" s="917" t="s">
        <v>12</v>
      </c>
      <c r="C19" s="839" t="s">
        <v>13</v>
      </c>
      <c r="D19" s="839"/>
      <c r="E19" s="821"/>
      <c r="F19" s="821"/>
    </row>
    <row r="20" spans="1:6" ht="71.25">
      <c r="A20" s="838">
        <v>2</v>
      </c>
      <c r="B20" s="917" t="s">
        <v>14</v>
      </c>
      <c r="C20" s="839" t="s">
        <v>15</v>
      </c>
      <c r="D20" s="839">
        <v>0</v>
      </c>
      <c r="E20" s="839"/>
      <c r="F20" s="1075">
        <f>+E20*D20</f>
        <v>0</v>
      </c>
    </row>
    <row r="21" spans="1:6" ht="15" customHeight="1">
      <c r="A21" s="838"/>
      <c r="B21" s="917" t="s">
        <v>12</v>
      </c>
      <c r="C21" s="839"/>
      <c r="D21" s="839"/>
      <c r="E21" s="821"/>
      <c r="F21" s="821"/>
    </row>
    <row r="22" spans="1:6" ht="42.75">
      <c r="A22" s="838">
        <v>3</v>
      </c>
      <c r="B22" s="917" t="s">
        <v>873</v>
      </c>
      <c r="C22" s="839" t="s">
        <v>46</v>
      </c>
      <c r="D22" s="839">
        <v>1</v>
      </c>
      <c r="E22" s="839"/>
      <c r="F22" s="1075">
        <f>+E22*D22</f>
        <v>0</v>
      </c>
    </row>
    <row r="23" spans="1:6" ht="15" customHeight="1">
      <c r="A23" s="1348" t="s">
        <v>397</v>
      </c>
      <c r="B23" s="1350"/>
      <c r="C23" s="1350"/>
      <c r="D23" s="1350"/>
      <c r="E23" s="1351"/>
      <c r="F23" s="821"/>
    </row>
    <row r="24" spans="1:6" ht="15" customHeight="1">
      <c r="A24" s="1348" t="s">
        <v>398</v>
      </c>
      <c r="B24" s="1350"/>
      <c r="C24" s="1350"/>
      <c r="D24" s="1350"/>
      <c r="E24" s="1350"/>
      <c r="F24" s="1351"/>
    </row>
    <row r="25" spans="1:6" ht="71.25" customHeight="1">
      <c r="A25" s="838">
        <v>1</v>
      </c>
      <c r="B25" s="917" t="s">
        <v>18</v>
      </c>
      <c r="C25" s="839" t="s">
        <v>15</v>
      </c>
      <c r="D25" s="839">
        <v>26.93</v>
      </c>
      <c r="E25" s="839"/>
      <c r="F25" s="1075">
        <f>+E25*D25</f>
        <v>0</v>
      </c>
    </row>
    <row r="26" spans="1:6" ht="15" customHeight="1">
      <c r="A26" s="838"/>
      <c r="B26" s="917" t="s">
        <v>19</v>
      </c>
      <c r="C26" s="839"/>
      <c r="D26" s="839"/>
      <c r="E26" s="821"/>
      <c r="F26" s="821"/>
    </row>
    <row r="27" spans="1:6" ht="85.5" customHeight="1">
      <c r="A27" s="838">
        <v>2</v>
      </c>
      <c r="B27" s="917" t="s">
        <v>20</v>
      </c>
      <c r="C27" s="839" t="s">
        <v>15</v>
      </c>
      <c r="D27" s="839">
        <v>24.71</v>
      </c>
      <c r="E27" s="839"/>
      <c r="F27" s="1075">
        <f>+E27*D27</f>
        <v>0</v>
      </c>
    </row>
    <row r="28" spans="1:6" ht="15" customHeight="1">
      <c r="A28" s="838"/>
      <c r="B28" s="917" t="s">
        <v>19</v>
      </c>
      <c r="C28" s="839"/>
      <c r="D28" s="839"/>
      <c r="E28" s="821"/>
      <c r="F28" s="821"/>
    </row>
    <row r="29" spans="1:6" ht="71.25">
      <c r="A29" s="838">
        <v>3</v>
      </c>
      <c r="B29" s="917" t="s">
        <v>646</v>
      </c>
      <c r="C29" s="839" t="s">
        <v>26</v>
      </c>
      <c r="D29" s="839">
        <v>1</v>
      </c>
      <c r="E29" s="839"/>
      <c r="F29" s="1075">
        <f>+E29*D29</f>
        <v>0</v>
      </c>
    </row>
    <row r="30" spans="1:6" ht="28.5" customHeight="1">
      <c r="A30" s="838"/>
      <c r="B30" s="917" t="s">
        <v>25</v>
      </c>
      <c r="C30" s="839"/>
      <c r="D30" s="839"/>
      <c r="E30" s="821"/>
      <c r="F30" s="821"/>
    </row>
    <row r="31" spans="1:6" ht="71.25">
      <c r="A31" s="838">
        <v>4</v>
      </c>
      <c r="B31" s="917" t="s">
        <v>518</v>
      </c>
      <c r="C31" s="839" t="s">
        <v>26</v>
      </c>
      <c r="D31" s="839">
        <v>5</v>
      </c>
      <c r="E31" s="839"/>
      <c r="F31" s="1075">
        <f>+E31*D31</f>
        <v>0</v>
      </c>
    </row>
    <row r="32" spans="1:6" ht="28.5" customHeight="1">
      <c r="A32" s="838"/>
      <c r="B32" s="917" t="s">
        <v>25</v>
      </c>
      <c r="C32" s="839"/>
      <c r="D32" s="839"/>
      <c r="E32" s="821"/>
      <c r="F32" s="821"/>
    </row>
    <row r="33" spans="1:6" ht="28.5">
      <c r="A33" s="838">
        <v>5</v>
      </c>
      <c r="B33" s="917" t="s">
        <v>28</v>
      </c>
      <c r="C33" s="839" t="s">
        <v>26</v>
      </c>
      <c r="D33" s="839">
        <v>5</v>
      </c>
      <c r="E33" s="839"/>
      <c r="F33" s="1075">
        <f>+E33*D33</f>
        <v>0</v>
      </c>
    </row>
    <row r="34" spans="1:6" ht="28.5" customHeight="1">
      <c r="A34" s="838"/>
      <c r="B34" s="917" t="s">
        <v>25</v>
      </c>
      <c r="C34" s="839"/>
      <c r="D34" s="839"/>
      <c r="E34" s="821"/>
      <c r="F34" s="821"/>
    </row>
    <row r="35" spans="1:6" ht="99.75" customHeight="1">
      <c r="A35" s="838">
        <v>8</v>
      </c>
      <c r="B35" s="917" t="s">
        <v>29</v>
      </c>
      <c r="C35" s="839" t="s">
        <v>15</v>
      </c>
      <c r="D35" s="839">
        <v>51.67</v>
      </c>
      <c r="E35" s="839"/>
      <c r="F35" s="1075">
        <f>+E35*D35</f>
        <v>0</v>
      </c>
    </row>
    <row r="36" spans="1:6" ht="15" customHeight="1">
      <c r="A36" s="838"/>
      <c r="B36" s="917" t="s">
        <v>30</v>
      </c>
      <c r="C36" s="839"/>
      <c r="D36" s="839"/>
      <c r="E36" s="821"/>
      <c r="F36" s="821"/>
    </row>
    <row r="37" spans="1:6" ht="15" customHeight="1">
      <c r="A37" s="1352" t="s">
        <v>399</v>
      </c>
      <c r="B37" s="1354"/>
      <c r="C37" s="1354"/>
      <c r="D37" s="1354"/>
      <c r="E37" s="1355"/>
      <c r="F37" s="821"/>
    </row>
    <row r="38" spans="1:6" ht="15" customHeight="1">
      <c r="A38" s="1352" t="s">
        <v>51</v>
      </c>
      <c r="B38" s="1354"/>
      <c r="C38" s="1354"/>
      <c r="D38" s="1354"/>
      <c r="E38" s="1355"/>
      <c r="F38" s="821"/>
    </row>
    <row r="39" spans="1:6" ht="15" customHeight="1">
      <c r="A39" s="1348" t="s">
        <v>562</v>
      </c>
      <c r="B39" s="1350"/>
      <c r="C39" s="1350"/>
      <c r="D39" s="1350"/>
      <c r="E39" s="1350"/>
      <c r="F39" s="1351"/>
    </row>
    <row r="40" spans="1:6" ht="15" customHeight="1">
      <c r="A40" s="1348" t="s">
        <v>522</v>
      </c>
      <c r="B40" s="1350"/>
      <c r="C40" s="1350"/>
      <c r="D40" s="1350"/>
      <c r="E40" s="1350"/>
      <c r="F40" s="1351"/>
    </row>
    <row r="41" spans="1:6" ht="57" customHeight="1">
      <c r="A41" s="821"/>
      <c r="B41" s="917" t="s">
        <v>93</v>
      </c>
      <c r="C41" s="821"/>
      <c r="D41" s="821"/>
      <c r="E41" s="821"/>
      <c r="F41" s="821"/>
    </row>
    <row r="42" spans="1:6" ht="14.25" customHeight="1">
      <c r="A42" s="821"/>
      <c r="B42" s="917"/>
      <c r="C42" s="821"/>
      <c r="D42" s="821"/>
      <c r="E42" s="821"/>
      <c r="F42" s="821"/>
    </row>
    <row r="43" spans="1:6" ht="71.25" customHeight="1">
      <c r="A43" s="838">
        <v>1</v>
      </c>
      <c r="B43" s="917" t="s">
        <v>94</v>
      </c>
      <c r="C43" s="839" t="s">
        <v>2</v>
      </c>
      <c r="D43" s="839"/>
      <c r="E43" s="839"/>
      <c r="F43" s="821"/>
    </row>
    <row r="44" spans="1:6" ht="16.5" customHeight="1">
      <c r="A44" s="838"/>
      <c r="B44" s="917" t="s">
        <v>95</v>
      </c>
      <c r="C44" s="839"/>
      <c r="D44" s="839"/>
      <c r="E44" s="839"/>
      <c r="F44" s="821"/>
    </row>
    <row r="45" spans="1:6" ht="42.75" customHeight="1">
      <c r="A45" s="838">
        <v>2</v>
      </c>
      <c r="B45" s="917" t="s">
        <v>6</v>
      </c>
      <c r="C45" s="839" t="s">
        <v>2</v>
      </c>
      <c r="D45" s="839"/>
      <c r="E45" s="839"/>
      <c r="F45" s="821"/>
    </row>
    <row r="46" spans="1:6" ht="16.5" customHeight="1">
      <c r="A46" s="838"/>
      <c r="B46" s="917" t="s">
        <v>54</v>
      </c>
      <c r="C46" s="839"/>
      <c r="D46" s="839"/>
      <c r="E46" s="839"/>
      <c r="F46" s="821"/>
    </row>
    <row r="47" spans="1:6" ht="42.75" customHeight="1">
      <c r="A47" s="838">
        <v>3</v>
      </c>
      <c r="B47" s="917" t="s">
        <v>57</v>
      </c>
      <c r="C47" s="839" t="s">
        <v>15</v>
      </c>
      <c r="D47" s="839"/>
      <c r="E47" s="839"/>
      <c r="F47" s="821"/>
    </row>
    <row r="48" spans="1:6" ht="16.5" customHeight="1">
      <c r="A48" s="838"/>
      <c r="B48" s="917" t="s">
        <v>54</v>
      </c>
      <c r="C48" s="839"/>
      <c r="D48" s="839"/>
      <c r="E48" s="839"/>
      <c r="F48" s="821"/>
    </row>
    <row r="49" spans="1:6" ht="15" customHeight="1">
      <c r="A49" s="1348" t="s">
        <v>647</v>
      </c>
      <c r="B49" s="1350"/>
      <c r="C49" s="1350"/>
      <c r="D49" s="1350"/>
      <c r="E49" s="1351"/>
      <c r="F49" s="821"/>
    </row>
    <row r="50" spans="1:6" ht="15.75" customHeight="1">
      <c r="A50" s="1348" t="s">
        <v>60</v>
      </c>
      <c r="B50" s="1350"/>
      <c r="C50" s="1350"/>
      <c r="D50" s="1350"/>
      <c r="E50" s="1350"/>
      <c r="F50" s="1351"/>
    </row>
    <row r="51" spans="1:6" ht="42.75" customHeight="1">
      <c r="A51" s="821"/>
      <c r="B51" s="917" t="s">
        <v>61</v>
      </c>
      <c r="C51" s="839"/>
      <c r="D51" s="821"/>
      <c r="E51" s="821"/>
      <c r="F51" s="821"/>
    </row>
    <row r="52" spans="1:6" ht="85.5" customHeight="1">
      <c r="A52" s="838">
        <v>1</v>
      </c>
      <c r="B52" s="917" t="s">
        <v>62</v>
      </c>
      <c r="C52" s="5"/>
      <c r="D52" s="839">
        <v>2</v>
      </c>
      <c r="E52" s="839"/>
      <c r="F52" s="1075">
        <f>+E52*D52</f>
        <v>0</v>
      </c>
    </row>
    <row r="53" spans="1:6" ht="15" customHeight="1">
      <c r="A53" s="838"/>
      <c r="B53" s="917" t="s">
        <v>12</v>
      </c>
      <c r="C53" s="839" t="s">
        <v>13</v>
      </c>
      <c r="D53" s="839"/>
      <c r="E53" s="821"/>
      <c r="F53" s="821"/>
    </row>
    <row r="54" spans="1:6" ht="71.25">
      <c r="A54" s="838">
        <v>2</v>
      </c>
      <c r="B54" s="917" t="s">
        <v>63</v>
      </c>
      <c r="C54" s="839" t="s">
        <v>15</v>
      </c>
      <c r="D54" s="839">
        <v>0</v>
      </c>
      <c r="E54" s="839"/>
      <c r="F54" s="1075">
        <f>+E54*D54</f>
        <v>0</v>
      </c>
    </row>
    <row r="55" spans="1:6" ht="15" customHeight="1">
      <c r="A55" s="838"/>
      <c r="B55" s="917" t="s">
        <v>12</v>
      </c>
      <c r="C55" s="839"/>
      <c r="D55" s="839"/>
      <c r="E55" s="821"/>
      <c r="F55" s="821"/>
    </row>
    <row r="56" spans="1:6" ht="16.5" customHeight="1">
      <c r="A56" s="1352" t="s">
        <v>66</v>
      </c>
      <c r="B56" s="1354"/>
      <c r="C56" s="1354"/>
      <c r="D56" s="1354"/>
      <c r="E56" s="1355"/>
      <c r="F56" s="821"/>
    </row>
    <row r="57" spans="1:6" ht="15" customHeight="1">
      <c r="A57" s="1348" t="s">
        <v>563</v>
      </c>
      <c r="B57" s="1350"/>
      <c r="C57" s="1350"/>
      <c r="D57" s="1350"/>
      <c r="E57" s="1350"/>
      <c r="F57" s="1351"/>
    </row>
    <row r="58" spans="1:6" ht="85.5">
      <c r="A58" s="838">
        <v>1</v>
      </c>
      <c r="B58" s="917" t="s">
        <v>874</v>
      </c>
      <c r="C58" s="839" t="s">
        <v>15</v>
      </c>
      <c r="D58" s="839">
        <v>11.49</v>
      </c>
      <c r="E58" s="839"/>
      <c r="F58" s="1075">
        <f t="shared" ref="F58:F71" si="0">+E58*D58</f>
        <v>0</v>
      </c>
    </row>
    <row r="59" spans="1:6" ht="71.25">
      <c r="A59" s="838">
        <v>2</v>
      </c>
      <c r="B59" s="917" t="s">
        <v>100</v>
      </c>
      <c r="C59" s="839" t="s">
        <v>15</v>
      </c>
      <c r="D59" s="839">
        <v>4.5999999999999996</v>
      </c>
      <c r="E59" s="839"/>
      <c r="F59" s="1075">
        <f t="shared" si="0"/>
        <v>0</v>
      </c>
    </row>
    <row r="60" spans="1:6" ht="85.5">
      <c r="A60" s="838">
        <v>3</v>
      </c>
      <c r="B60" s="917" t="s">
        <v>102</v>
      </c>
      <c r="C60" s="839" t="s">
        <v>15</v>
      </c>
      <c r="D60" s="839">
        <v>9.1999999999999993</v>
      </c>
      <c r="E60" s="839"/>
      <c r="F60" s="1075">
        <f t="shared" si="0"/>
        <v>0</v>
      </c>
    </row>
    <row r="61" spans="1:6" ht="85.5">
      <c r="A61" s="838">
        <v>4</v>
      </c>
      <c r="B61" s="917" t="s">
        <v>103</v>
      </c>
      <c r="C61" s="839" t="s">
        <v>15</v>
      </c>
      <c r="D61" s="839">
        <v>4.5999999999999996</v>
      </c>
      <c r="E61" s="839"/>
      <c r="F61" s="1075">
        <f t="shared" si="0"/>
        <v>0</v>
      </c>
    </row>
    <row r="62" spans="1:6" ht="85.5">
      <c r="A62" s="838">
        <v>5</v>
      </c>
      <c r="B62" s="917" t="s">
        <v>104</v>
      </c>
      <c r="C62" s="839" t="s">
        <v>15</v>
      </c>
      <c r="D62" s="839">
        <v>0</v>
      </c>
      <c r="E62" s="839"/>
      <c r="F62" s="1075">
        <f t="shared" si="0"/>
        <v>0</v>
      </c>
    </row>
    <row r="63" spans="1:6" ht="85.5">
      <c r="A63" s="838">
        <v>6</v>
      </c>
      <c r="B63" s="917" t="s">
        <v>356</v>
      </c>
      <c r="C63" s="839" t="s">
        <v>15</v>
      </c>
      <c r="D63" s="839">
        <v>1</v>
      </c>
      <c r="E63" s="839"/>
      <c r="F63" s="1075">
        <f t="shared" si="0"/>
        <v>0</v>
      </c>
    </row>
    <row r="64" spans="1:6" ht="99.75" customHeight="1">
      <c r="A64" s="838">
        <v>7</v>
      </c>
      <c r="B64" s="917" t="s">
        <v>106</v>
      </c>
      <c r="C64" s="839" t="s">
        <v>15</v>
      </c>
      <c r="D64" s="839">
        <v>2</v>
      </c>
      <c r="E64" s="839"/>
      <c r="F64" s="1075">
        <f t="shared" si="0"/>
        <v>0</v>
      </c>
    </row>
    <row r="65" spans="1:6" ht="42.75">
      <c r="A65" s="838">
        <v>8</v>
      </c>
      <c r="B65" s="917" t="s">
        <v>107</v>
      </c>
      <c r="C65" s="839" t="s">
        <v>15</v>
      </c>
      <c r="D65" s="839">
        <v>25</v>
      </c>
      <c r="E65" s="839"/>
      <c r="F65" s="1075">
        <f t="shared" si="0"/>
        <v>0</v>
      </c>
    </row>
    <row r="66" spans="1:6" ht="37.5" customHeight="1">
      <c r="A66" s="838">
        <v>9</v>
      </c>
      <c r="B66" s="917" t="s">
        <v>108</v>
      </c>
      <c r="C66" s="839" t="s">
        <v>15</v>
      </c>
      <c r="D66" s="839">
        <v>14</v>
      </c>
      <c r="E66" s="839"/>
      <c r="F66" s="1075">
        <f t="shared" si="0"/>
        <v>0</v>
      </c>
    </row>
    <row r="67" spans="1:6" ht="28.5">
      <c r="A67" s="838">
        <v>10</v>
      </c>
      <c r="B67" s="917" t="s">
        <v>405</v>
      </c>
      <c r="C67" s="839" t="s">
        <v>46</v>
      </c>
      <c r="D67" s="839">
        <v>3</v>
      </c>
      <c r="E67" s="839"/>
      <c r="F67" s="1075">
        <f t="shared" si="0"/>
        <v>0</v>
      </c>
    </row>
    <row r="68" spans="1:6" ht="42.75">
      <c r="A68" s="838">
        <v>11</v>
      </c>
      <c r="B68" s="922" t="s">
        <v>110</v>
      </c>
      <c r="C68" s="839" t="s">
        <v>46</v>
      </c>
      <c r="D68" s="839">
        <v>3</v>
      </c>
      <c r="E68" s="839"/>
      <c r="F68" s="1075">
        <f t="shared" si="0"/>
        <v>0</v>
      </c>
    </row>
    <row r="69" spans="1:6" ht="42.75">
      <c r="A69" s="838">
        <v>12</v>
      </c>
      <c r="B69" s="922" t="s">
        <v>111</v>
      </c>
      <c r="C69" s="839" t="s">
        <v>46</v>
      </c>
      <c r="D69" s="839">
        <v>3</v>
      </c>
      <c r="E69" s="839"/>
      <c r="F69" s="1075">
        <f t="shared" si="0"/>
        <v>0</v>
      </c>
    </row>
    <row r="70" spans="1:6" ht="28.5">
      <c r="A70" s="838">
        <v>13</v>
      </c>
      <c r="B70" s="922" t="s">
        <v>359</v>
      </c>
      <c r="C70" s="839" t="s">
        <v>46</v>
      </c>
      <c r="D70" s="839">
        <v>3</v>
      </c>
      <c r="E70" s="839"/>
      <c r="F70" s="1075">
        <f t="shared" si="0"/>
        <v>0</v>
      </c>
    </row>
    <row r="71" spans="1:6" ht="14.25" customHeight="1">
      <c r="A71" s="838">
        <v>14</v>
      </c>
      <c r="B71" s="922" t="s">
        <v>564</v>
      </c>
      <c r="C71" s="839" t="s">
        <v>46</v>
      </c>
      <c r="D71" s="839">
        <v>3</v>
      </c>
      <c r="E71" s="839"/>
      <c r="F71" s="1075">
        <f t="shared" si="0"/>
        <v>0</v>
      </c>
    </row>
    <row r="72" spans="1:6" ht="15" customHeight="1">
      <c r="A72" s="838"/>
      <c r="B72" s="922"/>
      <c r="C72" s="839"/>
      <c r="D72" s="839"/>
      <c r="E72" s="821"/>
      <c r="F72" s="821"/>
    </row>
    <row r="73" spans="1:6" ht="48.75" customHeight="1">
      <c r="A73" s="838">
        <v>15</v>
      </c>
      <c r="B73" s="922" t="s">
        <v>113</v>
      </c>
      <c r="C73" s="883"/>
      <c r="D73" s="883">
        <v>1</v>
      </c>
      <c r="E73" s="839"/>
      <c r="F73" s="1075">
        <f>+E73*D73</f>
        <v>0</v>
      </c>
    </row>
    <row r="74" spans="1:6" ht="14.25" customHeight="1">
      <c r="A74" s="838"/>
      <c r="B74" s="922"/>
      <c r="C74" s="883"/>
      <c r="D74" s="883"/>
      <c r="E74" s="821"/>
      <c r="F74" s="821"/>
    </row>
    <row r="75" spans="1:6" ht="15" customHeight="1">
      <c r="A75" s="838"/>
      <c r="B75" s="922"/>
      <c r="C75" s="883" t="s">
        <v>46</v>
      </c>
      <c r="D75" s="883"/>
      <c r="E75" s="821"/>
      <c r="F75" s="821"/>
    </row>
    <row r="76" spans="1:6" ht="28.5">
      <c r="A76" s="838">
        <v>16</v>
      </c>
      <c r="B76" s="917" t="s">
        <v>114</v>
      </c>
      <c r="C76" s="839" t="s">
        <v>74</v>
      </c>
      <c r="D76" s="839">
        <v>2.11</v>
      </c>
      <c r="E76" s="839"/>
      <c r="F76" s="1075">
        <f>+E76*D76</f>
        <v>0</v>
      </c>
    </row>
    <row r="77" spans="1:6" ht="14.25" customHeight="1">
      <c r="A77" s="838">
        <v>17</v>
      </c>
      <c r="B77" s="922" t="s">
        <v>115</v>
      </c>
      <c r="C77" s="883"/>
      <c r="D77" s="883"/>
      <c r="E77" s="821"/>
      <c r="F77" s="821"/>
    </row>
    <row r="78" spans="1:6" ht="14.25" customHeight="1">
      <c r="A78" s="838"/>
      <c r="B78" s="922"/>
      <c r="C78" s="883"/>
      <c r="D78" s="883"/>
      <c r="E78" s="821"/>
      <c r="F78" s="821"/>
    </row>
    <row r="79" spans="1:6" ht="15" customHeight="1">
      <c r="A79" s="838"/>
      <c r="B79" s="922"/>
      <c r="C79" s="883" t="s">
        <v>46</v>
      </c>
      <c r="D79" s="883">
        <v>1</v>
      </c>
      <c r="E79" s="839"/>
      <c r="F79" s="1075">
        <f>+E79*D79</f>
        <v>0</v>
      </c>
    </row>
    <row r="80" spans="1:6" ht="27" customHeight="1">
      <c r="A80" s="838">
        <v>18</v>
      </c>
      <c r="B80" s="922" t="s">
        <v>116</v>
      </c>
      <c r="C80" s="883"/>
      <c r="D80" s="883"/>
      <c r="E80" s="821"/>
      <c r="F80" s="821"/>
    </row>
    <row r="81" spans="1:6" ht="14.25" customHeight="1">
      <c r="A81" s="838"/>
      <c r="B81" s="922"/>
      <c r="C81" s="883"/>
      <c r="D81" s="883"/>
      <c r="E81" s="821"/>
      <c r="F81" s="821"/>
    </row>
    <row r="82" spans="1:6" ht="15" customHeight="1">
      <c r="A82" s="838"/>
      <c r="B82" s="922"/>
      <c r="C82" s="883" t="s">
        <v>46</v>
      </c>
      <c r="D82" s="883">
        <v>1</v>
      </c>
      <c r="E82" s="839"/>
      <c r="F82" s="1075">
        <f t="shared" ref="F82:F84" si="1">+E82*D82</f>
        <v>0</v>
      </c>
    </row>
    <row r="83" spans="1:6" ht="99.75" customHeight="1">
      <c r="A83" s="838">
        <v>19</v>
      </c>
      <c r="B83" s="917" t="s">
        <v>117</v>
      </c>
      <c r="C83" s="839" t="s">
        <v>26</v>
      </c>
      <c r="D83" s="839">
        <v>5</v>
      </c>
      <c r="E83" s="839"/>
      <c r="F83" s="1075">
        <f t="shared" si="1"/>
        <v>0</v>
      </c>
    </row>
    <row r="84" spans="1:6" ht="99.75" customHeight="1">
      <c r="A84" s="838">
        <v>20</v>
      </c>
      <c r="B84" s="917" t="s">
        <v>29</v>
      </c>
      <c r="C84" s="839" t="s">
        <v>15</v>
      </c>
      <c r="D84" s="839">
        <v>72.09</v>
      </c>
      <c r="E84" s="839"/>
      <c r="F84" s="1075">
        <f t="shared" si="1"/>
        <v>0</v>
      </c>
    </row>
    <row r="85" spans="1:6" ht="15" customHeight="1">
      <c r="A85" s="838"/>
      <c r="B85" s="917" t="s">
        <v>22</v>
      </c>
      <c r="C85" s="839"/>
      <c r="D85" s="839"/>
      <c r="E85" s="821"/>
      <c r="F85" s="821"/>
    </row>
    <row r="86" spans="1:6" ht="15" customHeight="1">
      <c r="A86" s="1352" t="s">
        <v>89</v>
      </c>
      <c r="B86" s="1354"/>
      <c r="C86" s="1354"/>
      <c r="D86" s="1354"/>
      <c r="E86" s="1355"/>
      <c r="F86" s="821"/>
    </row>
    <row r="87" spans="1:6" ht="15" customHeight="1">
      <c r="A87" s="1352" t="s">
        <v>443</v>
      </c>
      <c r="B87" s="1354"/>
      <c r="C87" s="1354"/>
      <c r="D87" s="1354"/>
      <c r="E87" s="1355"/>
      <c r="F87" s="821"/>
    </row>
    <row r="88" spans="1:6" ht="15" customHeight="1">
      <c r="A88" s="1352" t="s">
        <v>565</v>
      </c>
      <c r="B88" s="1354"/>
      <c r="C88" s="1354"/>
      <c r="D88" s="1354"/>
      <c r="E88" s="1355"/>
      <c r="F88" s="821"/>
    </row>
    <row r="89" spans="1:6" ht="14.25" customHeight="1">
      <c r="A89" s="162" t="s">
        <v>538</v>
      </c>
      <c r="B89" s="1181" t="s">
        <v>126</v>
      </c>
      <c r="C89" s="1182"/>
      <c r="D89" s="1182"/>
      <c r="E89" s="1182"/>
      <c r="F89" s="1183"/>
    </row>
    <row r="90" spans="1:6" ht="14.25" customHeight="1">
      <c r="A90" s="883"/>
      <c r="B90" s="922"/>
      <c r="C90" s="883"/>
      <c r="D90" s="883"/>
      <c r="E90" s="821"/>
      <c r="F90" s="821"/>
    </row>
    <row r="91" spans="1:6" ht="57">
      <c r="A91" s="838">
        <v>1</v>
      </c>
      <c r="B91" s="922" t="s">
        <v>127</v>
      </c>
      <c r="C91" s="883" t="s">
        <v>2</v>
      </c>
      <c r="D91" s="163">
        <v>31.24</v>
      </c>
      <c r="E91" s="839"/>
      <c r="F91" s="1075">
        <f t="shared" ref="F91:F93" si="2">+E91*D91</f>
        <v>0</v>
      </c>
    </row>
    <row r="92" spans="1:6" ht="28.5">
      <c r="A92" s="838">
        <v>2</v>
      </c>
      <c r="B92" s="922" t="s">
        <v>128</v>
      </c>
      <c r="C92" s="883" t="s">
        <v>2</v>
      </c>
      <c r="D92" s="163">
        <v>18.72</v>
      </c>
      <c r="E92" s="839"/>
      <c r="F92" s="1075">
        <f t="shared" si="2"/>
        <v>0</v>
      </c>
    </row>
    <row r="93" spans="1:6" ht="28.5">
      <c r="A93" s="838">
        <v>3</v>
      </c>
      <c r="B93" s="922" t="s">
        <v>129</v>
      </c>
      <c r="C93" s="883" t="s">
        <v>2</v>
      </c>
      <c r="D93" s="163">
        <v>15.02</v>
      </c>
      <c r="E93" s="839"/>
      <c r="F93" s="1075">
        <f t="shared" si="2"/>
        <v>0</v>
      </c>
    </row>
    <row r="94" spans="1:6" ht="15" customHeight="1">
      <c r="A94" s="838"/>
      <c r="B94" s="922" t="s">
        <v>130</v>
      </c>
      <c r="C94" s="883"/>
      <c r="D94" s="163"/>
      <c r="E94" s="821"/>
      <c r="F94" s="821"/>
    </row>
    <row r="95" spans="1:6" ht="42.75">
      <c r="A95" s="838">
        <v>4</v>
      </c>
      <c r="B95" s="922" t="s">
        <v>131</v>
      </c>
      <c r="C95" s="883" t="s">
        <v>2</v>
      </c>
      <c r="D95" s="163">
        <v>2.68</v>
      </c>
      <c r="E95" s="839"/>
      <c r="F95" s="1075">
        <f>+E95*D95</f>
        <v>0</v>
      </c>
    </row>
    <row r="96" spans="1:6" ht="14.25" customHeight="1">
      <c r="A96" s="162"/>
      <c r="B96" s="49" t="s">
        <v>132</v>
      </c>
      <c r="C96" s="162"/>
      <c r="D96" s="162"/>
      <c r="E96" s="821"/>
      <c r="F96" s="821"/>
    </row>
    <row r="97" spans="1:6" ht="14.25" customHeight="1">
      <c r="A97" s="162">
        <v>3.2</v>
      </c>
      <c r="B97" s="48" t="s">
        <v>133</v>
      </c>
      <c r="C97" s="883"/>
      <c r="D97" s="883"/>
      <c r="E97" s="821"/>
      <c r="F97" s="821"/>
    </row>
    <row r="98" spans="1:6" ht="28.5">
      <c r="A98" s="883">
        <v>1</v>
      </c>
      <c r="B98" s="922" t="s">
        <v>134</v>
      </c>
      <c r="C98" s="883" t="s">
        <v>2</v>
      </c>
      <c r="D98" s="163">
        <v>1.08</v>
      </c>
      <c r="E98" s="839"/>
      <c r="F98" s="1075">
        <f t="shared" ref="F98:F100" si="3">+E98*D98</f>
        <v>0</v>
      </c>
    </row>
    <row r="99" spans="1:6" ht="42.75">
      <c r="A99" s="883">
        <v>2</v>
      </c>
      <c r="B99" s="922" t="s">
        <v>135</v>
      </c>
      <c r="C99" s="883" t="s">
        <v>2</v>
      </c>
      <c r="D99" s="163">
        <v>3.86</v>
      </c>
      <c r="E99" s="839"/>
      <c r="F99" s="1075">
        <f t="shared" si="3"/>
        <v>0</v>
      </c>
    </row>
    <row r="100" spans="1:6" ht="14.25" customHeight="1">
      <c r="A100" s="883">
        <v>3</v>
      </c>
      <c r="B100" s="922" t="s">
        <v>136</v>
      </c>
      <c r="C100" s="883"/>
      <c r="D100" s="163">
        <v>31.24</v>
      </c>
      <c r="E100" s="839"/>
      <c r="F100" s="1075">
        <f t="shared" si="3"/>
        <v>0</v>
      </c>
    </row>
    <row r="101" spans="1:6" ht="15" customHeight="1">
      <c r="A101" s="883"/>
      <c r="B101" s="922"/>
      <c r="C101" s="883"/>
      <c r="D101" s="163"/>
      <c r="E101" s="821"/>
      <c r="F101" s="821"/>
    </row>
    <row r="102" spans="1:6" ht="14.25" customHeight="1">
      <c r="A102" s="883"/>
      <c r="B102" s="922" t="s">
        <v>137</v>
      </c>
      <c r="C102" s="883" t="s">
        <v>138</v>
      </c>
      <c r="D102" s="883"/>
      <c r="E102" s="821"/>
      <c r="F102" s="821"/>
    </row>
    <row r="103" spans="1:6" ht="14.25" customHeight="1">
      <c r="A103" s="883"/>
      <c r="B103" s="922" t="s">
        <v>139</v>
      </c>
      <c r="C103" s="883" t="s">
        <v>138</v>
      </c>
      <c r="D103" s="883"/>
      <c r="E103" s="821"/>
      <c r="F103" s="821"/>
    </row>
    <row r="104" spans="1:6" ht="14.25" customHeight="1">
      <c r="A104" s="1377" t="s">
        <v>140</v>
      </c>
      <c r="B104" s="1378"/>
      <c r="C104" s="1378"/>
      <c r="D104" s="1378"/>
      <c r="E104" s="1379"/>
      <c r="F104" s="821"/>
    </row>
    <row r="105" spans="1:6" ht="15" customHeight="1">
      <c r="A105" s="162" t="s">
        <v>543</v>
      </c>
      <c r="B105" s="1356" t="s">
        <v>67</v>
      </c>
      <c r="C105" s="1349"/>
      <c r="D105" s="1349"/>
      <c r="E105" s="1349"/>
      <c r="F105" s="1357"/>
    </row>
    <row r="106" spans="1:6" ht="28.5">
      <c r="A106" s="883">
        <v>1</v>
      </c>
      <c r="B106" s="922" t="s">
        <v>142</v>
      </c>
      <c r="C106" s="883" t="s">
        <v>13</v>
      </c>
      <c r="D106" s="883">
        <v>6</v>
      </c>
      <c r="E106" s="839"/>
      <c r="F106" s="1075">
        <f>+E106*D106</f>
        <v>0</v>
      </c>
    </row>
    <row r="107" spans="1:6" ht="14.25" customHeight="1">
      <c r="A107" s="883">
        <v>2</v>
      </c>
      <c r="B107" s="922" t="s">
        <v>143</v>
      </c>
      <c r="C107" s="883"/>
      <c r="D107" s="883"/>
      <c r="E107" s="821"/>
      <c r="F107" s="821"/>
    </row>
    <row r="108" spans="1:6">
      <c r="A108" s="883"/>
      <c r="B108" s="922" t="s">
        <v>144</v>
      </c>
      <c r="C108" s="883" t="s">
        <v>13</v>
      </c>
      <c r="D108" s="883">
        <v>2</v>
      </c>
      <c r="E108" s="839"/>
      <c r="F108" s="1075">
        <f t="shared" ref="F108:F110" si="4">+E108*D108</f>
        <v>0</v>
      </c>
    </row>
    <row r="109" spans="1:6">
      <c r="A109" s="883"/>
      <c r="B109" s="922" t="s">
        <v>145</v>
      </c>
      <c r="C109" s="883" t="s">
        <v>13</v>
      </c>
      <c r="D109" s="883">
        <v>2</v>
      </c>
      <c r="E109" s="839"/>
      <c r="F109" s="1075">
        <f t="shared" si="4"/>
        <v>0</v>
      </c>
    </row>
    <row r="110" spans="1:6">
      <c r="A110" s="883"/>
      <c r="B110" s="922" t="s">
        <v>146</v>
      </c>
      <c r="C110" s="883" t="s">
        <v>13</v>
      </c>
      <c r="D110" s="883">
        <v>2</v>
      </c>
      <c r="E110" s="839"/>
      <c r="F110" s="1075">
        <f t="shared" si="4"/>
        <v>0</v>
      </c>
    </row>
    <row r="111" spans="1:6" ht="14.25" customHeight="1">
      <c r="A111" s="883">
        <v>3.3</v>
      </c>
      <c r="B111" s="1377" t="s">
        <v>147</v>
      </c>
      <c r="C111" s="1378"/>
      <c r="D111" s="1378"/>
      <c r="E111" s="1379"/>
      <c r="F111" s="821"/>
    </row>
    <row r="112" spans="1:6" ht="15" customHeight="1">
      <c r="A112" s="162">
        <v>3</v>
      </c>
      <c r="B112" s="1358" t="s">
        <v>148</v>
      </c>
      <c r="C112" s="1353"/>
      <c r="D112" s="1353"/>
      <c r="E112" s="1359"/>
      <c r="F112" s="821"/>
    </row>
    <row r="113" spans="1:6" ht="15.75" customHeight="1">
      <c r="A113" s="821"/>
      <c r="B113" s="1393" t="s">
        <v>149</v>
      </c>
      <c r="C113" s="1394"/>
      <c r="D113" s="1394"/>
      <c r="E113" s="806"/>
      <c r="F113" s="821"/>
    </row>
    <row r="114" spans="1:6" ht="15" customHeight="1">
      <c r="A114" s="821"/>
      <c r="B114" s="1352" t="s">
        <v>4</v>
      </c>
      <c r="C114" s="1354"/>
      <c r="D114" s="1354"/>
      <c r="E114" s="1355"/>
      <c r="F114" s="821"/>
    </row>
    <row r="115" spans="1:6" ht="15" customHeight="1">
      <c r="A115" s="821"/>
      <c r="B115" s="1352" t="s">
        <v>150</v>
      </c>
      <c r="C115" s="1354"/>
      <c r="D115" s="1354"/>
      <c r="E115" s="1355"/>
      <c r="F115" s="821"/>
    </row>
    <row r="116" spans="1:6" ht="15" customHeight="1">
      <c r="A116" s="821"/>
      <c r="B116" s="1352" t="s">
        <v>565</v>
      </c>
      <c r="C116" s="1354"/>
      <c r="D116" s="1354"/>
      <c r="E116" s="1355"/>
      <c r="F116" s="821"/>
    </row>
    <row r="117" spans="1:6" ht="15" customHeight="1">
      <c r="A117" s="821"/>
      <c r="B117" s="1352" t="s">
        <v>152</v>
      </c>
      <c r="C117" s="1354"/>
      <c r="D117" s="1354"/>
      <c r="E117" s="1355"/>
      <c r="F117" s="821"/>
    </row>
    <row r="118" spans="1:6" ht="14.25" customHeight="1">
      <c r="A118" s="232"/>
      <c r="B118" s="232"/>
      <c r="C118" s="232"/>
      <c r="D118" s="232"/>
      <c r="E118" s="232"/>
      <c r="F118" s="232"/>
    </row>
    <row r="119" spans="1:6" ht="14.25" customHeight="1">
      <c r="A119" s="1168" t="s">
        <v>566</v>
      </c>
      <c r="B119" s="1168"/>
      <c r="C119" s="1168"/>
      <c r="D119" s="1168"/>
      <c r="E119" s="1168"/>
      <c r="F119" s="1168"/>
    </row>
    <row r="120" spans="1:6" ht="14.25" customHeight="1">
      <c r="A120" s="1168"/>
      <c r="B120" s="1168"/>
      <c r="C120" s="1168"/>
      <c r="D120" s="1168"/>
      <c r="E120" s="1168"/>
      <c r="F120" s="1168"/>
    </row>
    <row r="121" spans="1:6" ht="44.25" customHeight="1">
      <c r="A121" s="854" t="s">
        <v>155</v>
      </c>
      <c r="B121" s="854" t="s">
        <v>156</v>
      </c>
      <c r="C121" s="883" t="s">
        <v>157</v>
      </c>
      <c r="D121" s="883" t="s">
        <v>158</v>
      </c>
      <c r="E121" s="883"/>
      <c r="F121" s="883" t="s">
        <v>159</v>
      </c>
    </row>
    <row r="122" spans="1:6" ht="57.75" customHeight="1">
      <c r="A122" s="876">
        <v>1</v>
      </c>
      <c r="B122" s="854" t="s">
        <v>875</v>
      </c>
      <c r="C122" s="883"/>
      <c r="D122" s="883"/>
      <c r="E122" s="884"/>
      <c r="F122" s="884"/>
    </row>
    <row r="123" spans="1:6" ht="57" customHeight="1">
      <c r="A123" s="876"/>
      <c r="B123" s="854" t="s">
        <v>161</v>
      </c>
      <c r="C123" s="883"/>
      <c r="D123" s="883"/>
      <c r="E123" s="884"/>
      <c r="F123" s="884"/>
    </row>
    <row r="124" spans="1:6" ht="14.25" customHeight="1">
      <c r="A124" s="876"/>
      <c r="B124" s="854" t="s">
        <v>162</v>
      </c>
      <c r="C124" s="883"/>
      <c r="D124" s="883"/>
      <c r="E124" s="884"/>
      <c r="F124" s="884"/>
    </row>
    <row r="125" spans="1:6" ht="33" customHeight="1">
      <c r="A125" s="876"/>
      <c r="B125" s="38" t="s">
        <v>163</v>
      </c>
      <c r="C125" s="883"/>
      <c r="D125" s="883"/>
      <c r="E125" s="884"/>
      <c r="F125" s="884"/>
    </row>
    <row r="126" spans="1:6" ht="14.25" customHeight="1">
      <c r="A126" s="876"/>
      <c r="B126" s="854" t="s">
        <v>164</v>
      </c>
      <c r="C126" s="883"/>
      <c r="D126" s="883"/>
      <c r="E126" s="884"/>
      <c r="F126" s="884"/>
    </row>
    <row r="127" spans="1:6" ht="33" customHeight="1">
      <c r="A127" s="876"/>
      <c r="B127" s="38" t="s">
        <v>165</v>
      </c>
      <c r="C127" s="883"/>
      <c r="D127" s="883"/>
      <c r="E127" s="884"/>
      <c r="F127" s="884"/>
    </row>
    <row r="128" spans="1:6" ht="14.25" customHeight="1">
      <c r="A128" s="876"/>
      <c r="B128" s="854" t="s">
        <v>166</v>
      </c>
      <c r="C128" s="883"/>
      <c r="D128" s="883"/>
      <c r="E128" s="884"/>
      <c r="F128" s="884"/>
    </row>
    <row r="129" spans="1:6" ht="14.25" customHeight="1">
      <c r="A129" s="876"/>
      <c r="B129" s="38" t="s">
        <v>175</v>
      </c>
      <c r="C129" s="883"/>
      <c r="D129" s="883"/>
      <c r="E129" s="884"/>
      <c r="F129" s="884"/>
    </row>
    <row r="130" spans="1:6" ht="14.25" customHeight="1">
      <c r="A130" s="876"/>
      <c r="B130" s="38" t="s">
        <v>168</v>
      </c>
      <c r="C130" s="883"/>
      <c r="D130" s="883"/>
      <c r="E130" s="884"/>
      <c r="F130" s="884"/>
    </row>
    <row r="131" spans="1:6" ht="28.5" customHeight="1">
      <c r="A131" s="876"/>
      <c r="B131" s="38" t="s">
        <v>169</v>
      </c>
      <c r="C131" s="883"/>
      <c r="D131" s="883"/>
      <c r="E131" s="884"/>
      <c r="F131" s="884"/>
    </row>
    <row r="132" spans="1:6" ht="28.5" customHeight="1">
      <c r="A132" s="876"/>
      <c r="B132" s="38" t="s">
        <v>170</v>
      </c>
      <c r="C132" s="883"/>
      <c r="D132" s="883"/>
      <c r="E132" s="884"/>
      <c r="F132" s="884"/>
    </row>
    <row r="133" spans="1:6" ht="45" customHeight="1">
      <c r="A133" s="876"/>
      <c r="B133" s="38" t="s">
        <v>450</v>
      </c>
      <c r="C133" s="883"/>
      <c r="D133" s="883"/>
      <c r="E133" s="884"/>
      <c r="F133" s="884"/>
    </row>
    <row r="134" spans="1:6" ht="42.75" customHeight="1">
      <c r="A134" s="876"/>
      <c r="B134" s="38" t="s">
        <v>179</v>
      </c>
      <c r="C134" s="883"/>
      <c r="D134" s="883"/>
      <c r="E134" s="884"/>
      <c r="F134" s="884"/>
    </row>
    <row r="135" spans="1:6" ht="14.25" customHeight="1">
      <c r="A135" s="876"/>
      <c r="B135" s="38" t="s">
        <v>173</v>
      </c>
      <c r="C135" s="883"/>
      <c r="D135" s="883"/>
      <c r="E135" s="884"/>
      <c r="F135" s="884"/>
    </row>
    <row r="136" spans="1:6" ht="57" customHeight="1">
      <c r="A136" s="876"/>
      <c r="B136" s="38" t="s">
        <v>876</v>
      </c>
      <c r="C136" s="883"/>
      <c r="D136" s="883"/>
      <c r="E136" s="884"/>
      <c r="F136" s="884"/>
    </row>
    <row r="137" spans="1:6" ht="14.25" customHeight="1">
      <c r="A137" s="876"/>
      <c r="B137" s="38" t="s">
        <v>366</v>
      </c>
      <c r="C137" s="883"/>
      <c r="D137" s="883"/>
      <c r="E137" s="884"/>
      <c r="F137" s="884"/>
    </row>
    <row r="138" spans="1:6" ht="14.25" customHeight="1">
      <c r="A138" s="876"/>
      <c r="B138" s="854"/>
      <c r="C138" s="883"/>
      <c r="D138" s="883"/>
      <c r="E138" s="884"/>
      <c r="F138" s="884"/>
    </row>
    <row r="139" spans="1:6" ht="14.25" customHeight="1">
      <c r="A139" s="876"/>
      <c r="B139" s="854" t="s">
        <v>781</v>
      </c>
      <c r="C139" s="883"/>
      <c r="D139" s="883"/>
      <c r="E139" s="884"/>
      <c r="F139" s="884"/>
    </row>
    <row r="140" spans="1:6" ht="14.25" customHeight="1">
      <c r="A140" s="876"/>
      <c r="B140" s="135" t="s">
        <v>782</v>
      </c>
      <c r="C140" s="883"/>
      <c r="D140" s="883"/>
      <c r="E140" s="884"/>
      <c r="F140" s="884"/>
    </row>
    <row r="141" spans="1:6" ht="28.5" customHeight="1">
      <c r="A141" s="876"/>
      <c r="B141" s="135" t="s">
        <v>783</v>
      </c>
      <c r="C141" s="883"/>
      <c r="D141" s="883"/>
      <c r="E141" s="884"/>
      <c r="F141" s="884"/>
    </row>
    <row r="142" spans="1:6" ht="14.25" customHeight="1">
      <c r="A142" s="876"/>
      <c r="B142" s="135" t="s">
        <v>784</v>
      </c>
      <c r="C142" s="883"/>
      <c r="D142" s="883"/>
      <c r="E142" s="884"/>
      <c r="F142" s="884"/>
    </row>
    <row r="143" spans="1:6" ht="42.75" customHeight="1">
      <c r="A143" s="876"/>
      <c r="B143" s="135" t="s">
        <v>785</v>
      </c>
      <c r="C143" s="883"/>
      <c r="D143" s="883"/>
      <c r="E143" s="884"/>
      <c r="F143" s="884"/>
    </row>
    <row r="144" spans="1:6" ht="71.25" customHeight="1">
      <c r="A144" s="876"/>
      <c r="B144" s="135" t="s">
        <v>877</v>
      </c>
      <c r="C144" s="883"/>
      <c r="D144" s="883"/>
      <c r="E144" s="884"/>
      <c r="F144" s="884"/>
    </row>
    <row r="145" spans="1:6" ht="14.25" customHeight="1">
      <c r="A145" s="876"/>
      <c r="B145" s="135" t="s">
        <v>787</v>
      </c>
      <c r="C145" s="883"/>
      <c r="D145" s="883"/>
      <c r="E145" s="884"/>
      <c r="F145" s="884"/>
    </row>
    <row r="146" spans="1:6" ht="14.25" customHeight="1">
      <c r="A146" s="876"/>
      <c r="B146" s="135" t="s">
        <v>782</v>
      </c>
      <c r="C146" s="883"/>
      <c r="D146" s="883"/>
      <c r="E146" s="884"/>
      <c r="F146" s="884"/>
    </row>
    <row r="147" spans="1:6" ht="14.25" customHeight="1">
      <c r="A147" s="876"/>
      <c r="B147" s="854" t="s">
        <v>484</v>
      </c>
      <c r="C147" s="883"/>
      <c r="D147" s="883"/>
      <c r="E147" s="884"/>
      <c r="F147" s="884"/>
    </row>
    <row r="148" spans="1:6" ht="15" customHeight="1">
      <c r="A148" s="876"/>
      <c r="B148" s="894"/>
      <c r="C148" s="883"/>
      <c r="D148" s="883"/>
      <c r="E148" s="884"/>
      <c r="F148" s="884"/>
    </row>
    <row r="149" spans="1:6" ht="14.25" customHeight="1">
      <c r="A149" s="876"/>
      <c r="B149" s="894"/>
      <c r="C149" s="883"/>
      <c r="D149" s="883"/>
      <c r="E149" s="884"/>
      <c r="F149" s="884"/>
    </row>
    <row r="150" spans="1:6" ht="30.75" customHeight="1">
      <c r="A150" s="876"/>
      <c r="B150" s="894"/>
      <c r="C150" s="883"/>
      <c r="D150" s="883"/>
      <c r="E150" s="884"/>
      <c r="F150" s="884"/>
    </row>
    <row r="151" spans="1:6" ht="14.25" customHeight="1">
      <c r="A151" s="876"/>
      <c r="B151" s="894"/>
      <c r="C151" s="883"/>
      <c r="D151" s="883"/>
      <c r="E151" s="884"/>
      <c r="F151" s="884"/>
    </row>
    <row r="152" spans="1:6" ht="15" customHeight="1">
      <c r="A152" s="876"/>
      <c r="B152" s="894"/>
      <c r="C152" s="883" t="s">
        <v>182</v>
      </c>
      <c r="D152" s="883">
        <v>1</v>
      </c>
      <c r="E152" s="839"/>
      <c r="F152" s="1075">
        <f>+E152*D152</f>
        <v>0</v>
      </c>
    </row>
    <row r="153" spans="1:6" ht="45" customHeight="1">
      <c r="A153" s="876">
        <v>2</v>
      </c>
      <c r="B153" s="854" t="s">
        <v>183</v>
      </c>
      <c r="C153" s="883"/>
      <c r="D153" s="883"/>
      <c r="E153" s="884"/>
      <c r="F153" s="884"/>
    </row>
    <row r="154" spans="1:6" ht="16.5" customHeight="1">
      <c r="A154" s="876"/>
      <c r="B154" s="854" t="s">
        <v>184</v>
      </c>
      <c r="C154" s="883"/>
      <c r="D154" s="883"/>
      <c r="E154" s="884"/>
      <c r="F154" s="884"/>
    </row>
    <row r="155" spans="1:6" ht="42.75" customHeight="1">
      <c r="A155" s="876"/>
      <c r="B155" s="854" t="s">
        <v>185</v>
      </c>
      <c r="C155" s="883"/>
      <c r="D155" s="883"/>
      <c r="E155" s="884"/>
      <c r="F155" s="884"/>
    </row>
    <row r="156" spans="1:6" ht="15" customHeight="1">
      <c r="A156" s="876"/>
      <c r="B156" s="854" t="s">
        <v>186</v>
      </c>
      <c r="C156" s="883"/>
      <c r="D156" s="883"/>
      <c r="E156" s="884"/>
      <c r="F156" s="884"/>
    </row>
    <row r="157" spans="1:6" ht="14.25" customHeight="1">
      <c r="A157" s="876"/>
      <c r="B157" s="854" t="s">
        <v>452</v>
      </c>
      <c r="C157" s="883"/>
      <c r="D157" s="883"/>
      <c r="E157" s="884"/>
      <c r="F157" s="884"/>
    </row>
    <row r="158" spans="1:6" ht="14.25" customHeight="1">
      <c r="A158" s="876"/>
      <c r="B158" s="854" t="s">
        <v>878</v>
      </c>
      <c r="C158" s="883"/>
      <c r="D158" s="883"/>
      <c r="E158" s="884"/>
      <c r="F158" s="884"/>
    </row>
    <row r="159" spans="1:6" ht="28.5" customHeight="1">
      <c r="A159" s="876"/>
      <c r="B159" s="854" t="s">
        <v>189</v>
      </c>
      <c r="C159" s="883"/>
      <c r="D159" s="883"/>
      <c r="E159" s="884"/>
      <c r="F159" s="884"/>
    </row>
    <row r="160" spans="1:6" ht="14.25" customHeight="1">
      <c r="A160" s="876"/>
      <c r="B160" s="894"/>
      <c r="C160" s="883"/>
      <c r="D160" s="883"/>
      <c r="E160" s="884"/>
      <c r="F160" s="884"/>
    </row>
    <row r="161" spans="1:6" ht="14.25" customHeight="1">
      <c r="A161" s="876"/>
      <c r="B161" s="894"/>
      <c r="C161" s="883"/>
      <c r="D161" s="883"/>
      <c r="E161" s="884"/>
      <c r="F161" s="884"/>
    </row>
    <row r="162" spans="1:6" ht="14.25" customHeight="1">
      <c r="A162" s="876"/>
      <c r="B162" s="894"/>
      <c r="C162" s="883"/>
      <c r="D162" s="883"/>
      <c r="E162" s="884"/>
      <c r="F162" s="884"/>
    </row>
    <row r="163" spans="1:6" ht="14.25" customHeight="1">
      <c r="A163" s="876"/>
      <c r="B163" s="894"/>
      <c r="C163" s="854"/>
      <c r="D163" s="854"/>
      <c r="E163" s="884"/>
      <c r="F163" s="884"/>
    </row>
    <row r="164" spans="1:6" ht="15" customHeight="1">
      <c r="A164" s="876"/>
      <c r="B164" s="894"/>
      <c r="C164" s="883"/>
      <c r="D164" s="883"/>
      <c r="E164" s="884"/>
      <c r="F164" s="884"/>
    </row>
    <row r="165" spans="1:6" ht="15" customHeight="1">
      <c r="A165" s="876"/>
      <c r="B165" s="894"/>
      <c r="C165" s="883" t="s">
        <v>182</v>
      </c>
      <c r="D165" s="883">
        <v>1</v>
      </c>
      <c r="E165" s="839"/>
      <c r="F165" s="1075">
        <f>+E165*D165</f>
        <v>0</v>
      </c>
    </row>
    <row r="166" spans="1:6" ht="28.5" customHeight="1">
      <c r="A166" s="876">
        <v>3</v>
      </c>
      <c r="B166" s="854" t="s">
        <v>190</v>
      </c>
      <c r="C166" s="883"/>
      <c r="D166" s="883"/>
      <c r="E166" s="884"/>
      <c r="F166" s="884"/>
    </row>
    <row r="167" spans="1:6" ht="14.25" customHeight="1">
      <c r="A167" s="876"/>
      <c r="B167" s="854" t="s">
        <v>191</v>
      </c>
      <c r="C167" s="883"/>
      <c r="D167" s="883"/>
      <c r="E167" s="884"/>
      <c r="F167" s="884"/>
    </row>
    <row r="168" spans="1:6" ht="14.25" customHeight="1">
      <c r="A168" s="876"/>
      <c r="B168" s="854" t="s">
        <v>192</v>
      </c>
      <c r="C168" s="883"/>
      <c r="D168" s="883"/>
      <c r="E168" s="884"/>
      <c r="F168" s="884"/>
    </row>
    <row r="169" spans="1:6" ht="14.25" customHeight="1">
      <c r="A169" s="876"/>
      <c r="B169" s="854" t="s">
        <v>193</v>
      </c>
      <c r="C169" s="883"/>
      <c r="D169" s="883"/>
      <c r="E169" s="884"/>
      <c r="F169" s="884"/>
    </row>
    <row r="170" spans="1:6" ht="14.25" customHeight="1">
      <c r="A170" s="876"/>
      <c r="B170" s="854" t="s">
        <v>194</v>
      </c>
      <c r="C170" s="883"/>
      <c r="D170" s="883"/>
      <c r="E170" s="884"/>
      <c r="F170" s="884"/>
    </row>
    <row r="171" spans="1:6" ht="28.5" customHeight="1">
      <c r="A171" s="876"/>
      <c r="B171" s="854" t="s">
        <v>195</v>
      </c>
      <c r="C171" s="883"/>
      <c r="D171" s="883"/>
      <c r="E171" s="884"/>
      <c r="F171" s="884"/>
    </row>
    <row r="172" spans="1:6" ht="14.25" customHeight="1">
      <c r="A172" s="876"/>
      <c r="B172" s="894"/>
      <c r="C172" s="883"/>
      <c r="D172" s="883"/>
      <c r="E172" s="884"/>
      <c r="F172" s="884"/>
    </row>
    <row r="173" spans="1:6" ht="15" customHeight="1">
      <c r="A173" s="876"/>
      <c r="B173" s="894"/>
      <c r="C173" s="883" t="s">
        <v>182</v>
      </c>
      <c r="D173" s="883">
        <v>1</v>
      </c>
      <c r="E173" s="839"/>
      <c r="F173" s="1075">
        <f>+E173*D173</f>
        <v>0</v>
      </c>
    </row>
    <row r="174" spans="1:6" ht="71.25" customHeight="1">
      <c r="A174" s="876">
        <v>4</v>
      </c>
      <c r="B174" s="854" t="s">
        <v>454</v>
      </c>
      <c r="C174" s="883"/>
      <c r="D174" s="883"/>
      <c r="E174" s="884"/>
      <c r="F174" s="884"/>
    </row>
    <row r="175" spans="1:6" ht="42.75" customHeight="1">
      <c r="A175" s="876"/>
      <c r="B175" s="76" t="s">
        <v>879</v>
      </c>
      <c r="C175" s="883"/>
      <c r="D175" s="883"/>
      <c r="E175" s="884"/>
      <c r="F175" s="884"/>
    </row>
    <row r="176" spans="1:6" ht="14.25" customHeight="1">
      <c r="A176" s="876"/>
      <c r="B176" s="854" t="s">
        <v>456</v>
      </c>
      <c r="C176" s="883"/>
      <c r="D176" s="883"/>
      <c r="E176" s="884"/>
      <c r="F176" s="884"/>
    </row>
    <row r="177" spans="1:6" ht="14.25" customHeight="1">
      <c r="A177" s="876"/>
      <c r="B177" s="38" t="s">
        <v>457</v>
      </c>
      <c r="C177" s="883"/>
      <c r="D177" s="883"/>
      <c r="E177" s="884"/>
      <c r="F177" s="884"/>
    </row>
    <row r="178" spans="1:6" ht="14.25" customHeight="1">
      <c r="A178" s="876"/>
      <c r="B178" s="38" t="s">
        <v>458</v>
      </c>
      <c r="C178" s="883"/>
      <c r="D178" s="883"/>
      <c r="E178" s="884"/>
      <c r="F178" s="884"/>
    </row>
    <row r="179" spans="1:6" ht="14.25" customHeight="1">
      <c r="A179" s="876"/>
      <c r="B179" s="38" t="s">
        <v>459</v>
      </c>
      <c r="C179" s="883"/>
      <c r="D179" s="883"/>
      <c r="E179" s="884"/>
      <c r="F179" s="884"/>
    </row>
    <row r="180" spans="1:6" ht="14.25" customHeight="1">
      <c r="A180" s="876"/>
      <c r="B180" s="38" t="s">
        <v>460</v>
      </c>
      <c r="C180" s="883"/>
      <c r="D180" s="854"/>
      <c r="E180" s="884"/>
      <c r="F180" s="884"/>
    </row>
    <row r="181" spans="1:6" ht="14.25" customHeight="1">
      <c r="A181" s="876"/>
      <c r="B181" s="854" t="s">
        <v>461</v>
      </c>
      <c r="C181" s="854"/>
      <c r="D181" s="883"/>
      <c r="E181" s="884"/>
      <c r="F181" s="884"/>
    </row>
    <row r="182" spans="1:6" ht="15" customHeight="1">
      <c r="A182" s="876"/>
      <c r="B182" s="894"/>
      <c r="C182" s="883" t="s">
        <v>182</v>
      </c>
      <c r="D182" s="159">
        <v>2</v>
      </c>
      <c r="E182" s="839"/>
      <c r="F182" s="1075">
        <f>+E182*D182</f>
        <v>0</v>
      </c>
    </row>
    <row r="183" spans="1:6" ht="14.25" customHeight="1">
      <c r="A183" s="876">
        <v>5</v>
      </c>
      <c r="B183" s="854" t="s">
        <v>216</v>
      </c>
      <c r="C183" s="883"/>
      <c r="D183" s="159"/>
      <c r="E183" s="169"/>
      <c r="F183" s="884"/>
    </row>
    <row r="184" spans="1:6" ht="14.25" customHeight="1">
      <c r="A184" s="876"/>
      <c r="B184" s="76" t="s">
        <v>371</v>
      </c>
      <c r="C184" s="883"/>
      <c r="D184" s="159"/>
      <c r="E184" s="169"/>
      <c r="F184" s="884"/>
    </row>
    <row r="185" spans="1:6" ht="14.25" customHeight="1">
      <c r="A185" s="876"/>
      <c r="B185" s="76" t="s">
        <v>880</v>
      </c>
      <c r="C185" s="883"/>
      <c r="D185" s="159"/>
      <c r="E185" s="169"/>
      <c r="F185" s="884"/>
    </row>
    <row r="186" spans="1:6" ht="14.25" customHeight="1">
      <c r="A186" s="876"/>
      <c r="B186" s="76" t="s">
        <v>219</v>
      </c>
      <c r="C186" s="883"/>
      <c r="D186" s="159"/>
      <c r="E186" s="169"/>
      <c r="F186" s="884"/>
    </row>
    <row r="187" spans="1:6" ht="14.25" customHeight="1">
      <c r="A187" s="876"/>
      <c r="B187" s="76" t="s">
        <v>881</v>
      </c>
      <c r="C187" s="883"/>
      <c r="D187" s="159"/>
      <c r="E187" s="169"/>
      <c r="F187" s="884"/>
    </row>
    <row r="188" spans="1:6" ht="14.25" customHeight="1">
      <c r="A188" s="876"/>
      <c r="B188" s="76" t="s">
        <v>374</v>
      </c>
      <c r="C188" s="883"/>
      <c r="D188" s="159"/>
      <c r="E188" s="169"/>
      <c r="F188" s="884"/>
    </row>
    <row r="189" spans="1:6" ht="14.25" customHeight="1">
      <c r="A189" s="876"/>
      <c r="B189" s="76" t="s">
        <v>375</v>
      </c>
      <c r="C189" s="883" t="s">
        <v>201</v>
      </c>
      <c r="D189" s="159">
        <v>1</v>
      </c>
      <c r="E189" s="839"/>
      <c r="F189" s="1075">
        <f>+E189*D189</f>
        <v>0</v>
      </c>
    </row>
    <row r="190" spans="1:6" ht="14.25" customHeight="1">
      <c r="A190" s="876"/>
      <c r="B190" s="76" t="s">
        <v>882</v>
      </c>
      <c r="C190" s="883"/>
      <c r="D190" s="159"/>
      <c r="E190" s="169"/>
      <c r="F190" s="884"/>
    </row>
    <row r="191" spans="1:6" ht="28.5">
      <c r="A191" s="876"/>
      <c r="B191" s="76" t="s">
        <v>376</v>
      </c>
      <c r="C191" s="883" t="s">
        <v>201</v>
      </c>
      <c r="D191" s="159">
        <v>1</v>
      </c>
      <c r="E191" s="839"/>
      <c r="F191" s="1075">
        <f>+E191*D191</f>
        <v>0</v>
      </c>
    </row>
    <row r="192" spans="1:6" ht="14.25" customHeight="1">
      <c r="A192" s="876"/>
      <c r="B192" s="76" t="s">
        <v>377</v>
      </c>
      <c r="C192" s="883"/>
      <c r="D192" s="159"/>
      <c r="E192" s="169"/>
      <c r="F192" s="884"/>
    </row>
    <row r="193" spans="1:6" ht="14.25" customHeight="1">
      <c r="A193" s="876"/>
      <c r="B193" s="76" t="s">
        <v>821</v>
      </c>
      <c r="C193" s="883"/>
      <c r="D193" s="159"/>
      <c r="E193" s="169"/>
      <c r="F193" s="884"/>
    </row>
    <row r="194" spans="1:6" ht="14.25" customHeight="1">
      <c r="A194" s="876"/>
      <c r="B194" s="76" t="s">
        <v>883</v>
      </c>
      <c r="C194" s="883" t="s">
        <v>201</v>
      </c>
      <c r="D194" s="159">
        <v>8</v>
      </c>
      <c r="E194" s="839"/>
      <c r="F194" s="1075">
        <f t="shared" ref="F194:F195" si="5">+E194*D194</f>
        <v>0</v>
      </c>
    </row>
    <row r="195" spans="1:6" ht="14.25" customHeight="1">
      <c r="A195" s="876"/>
      <c r="B195" s="76" t="s">
        <v>225</v>
      </c>
      <c r="C195" s="883" t="s">
        <v>201</v>
      </c>
      <c r="D195" s="159">
        <v>8</v>
      </c>
      <c r="E195" s="839"/>
      <c r="F195" s="1075">
        <f t="shared" si="5"/>
        <v>0</v>
      </c>
    </row>
    <row r="196" spans="1:6" ht="14.25" customHeight="1">
      <c r="A196" s="876"/>
      <c r="B196" s="76" t="s">
        <v>884</v>
      </c>
      <c r="C196" s="854"/>
      <c r="D196" s="76"/>
      <c r="E196" s="169"/>
      <c r="F196" s="884"/>
    </row>
    <row r="197" spans="1:6" ht="14.25" customHeight="1">
      <c r="A197" s="876"/>
      <c r="B197" s="76" t="s">
        <v>885</v>
      </c>
      <c r="C197" s="883" t="s">
        <v>201</v>
      </c>
      <c r="D197" s="159">
        <v>8</v>
      </c>
      <c r="E197" s="839"/>
      <c r="F197" s="1075">
        <f t="shared" ref="F197:F198" si="6">+E197*D197</f>
        <v>0</v>
      </c>
    </row>
    <row r="198" spans="1:6" ht="15" customHeight="1">
      <c r="A198" s="876"/>
      <c r="B198" s="76" t="s">
        <v>858</v>
      </c>
      <c r="C198" s="883" t="s">
        <v>201</v>
      </c>
      <c r="D198" s="159">
        <v>8</v>
      </c>
      <c r="E198" s="839"/>
      <c r="F198" s="1075">
        <f t="shared" si="6"/>
        <v>0</v>
      </c>
    </row>
    <row r="199" spans="1:6" ht="56.25" customHeight="1">
      <c r="A199" s="876"/>
      <c r="B199" s="76" t="s">
        <v>886</v>
      </c>
      <c r="C199" s="883"/>
      <c r="D199" s="159"/>
      <c r="E199" s="169"/>
      <c r="F199" s="884"/>
    </row>
    <row r="200" spans="1:6" ht="15" customHeight="1">
      <c r="A200" s="876"/>
      <c r="B200" s="76" t="s">
        <v>887</v>
      </c>
      <c r="C200" s="883"/>
      <c r="D200" s="159"/>
      <c r="E200" s="169"/>
      <c r="F200" s="884"/>
    </row>
    <row r="201" spans="1:6" ht="43.5">
      <c r="A201" s="876"/>
      <c r="B201" s="76" t="s">
        <v>888</v>
      </c>
      <c r="C201" s="883" t="s">
        <v>201</v>
      </c>
      <c r="D201" s="159">
        <v>4</v>
      </c>
      <c r="E201" s="839"/>
      <c r="F201" s="1075">
        <f t="shared" ref="F201:F203" si="7">+E201*D201</f>
        <v>0</v>
      </c>
    </row>
    <row r="202" spans="1:6" ht="14.25" customHeight="1">
      <c r="A202" s="876"/>
      <c r="B202" s="894"/>
      <c r="C202" s="883" t="s">
        <v>241</v>
      </c>
      <c r="D202" s="159">
        <v>2</v>
      </c>
      <c r="E202" s="839"/>
      <c r="F202" s="1075">
        <f t="shared" si="7"/>
        <v>0</v>
      </c>
    </row>
    <row r="203" spans="1:6" ht="14.25" customHeight="1">
      <c r="A203" s="876"/>
      <c r="B203" s="894"/>
      <c r="C203" s="883" t="s">
        <v>201</v>
      </c>
      <c r="D203" s="159">
        <v>2</v>
      </c>
      <c r="E203" s="839"/>
      <c r="F203" s="1075">
        <f t="shared" si="7"/>
        <v>0</v>
      </c>
    </row>
    <row r="204" spans="1:6" ht="14.25" customHeight="1">
      <c r="A204" s="876"/>
      <c r="B204" s="894"/>
      <c r="C204" s="883"/>
      <c r="D204" s="159"/>
      <c r="E204" s="169"/>
      <c r="F204" s="884"/>
    </row>
    <row r="205" spans="1:6" ht="15" customHeight="1">
      <c r="A205" s="876"/>
      <c r="B205" s="894"/>
      <c r="C205" s="854"/>
      <c r="D205" s="76"/>
      <c r="E205" s="169"/>
      <c r="F205" s="884"/>
    </row>
    <row r="206" spans="1:6" ht="14.25" customHeight="1">
      <c r="A206" s="876"/>
      <c r="B206" s="894"/>
      <c r="C206" s="883"/>
      <c r="D206" s="159"/>
      <c r="E206" s="169"/>
      <c r="F206" s="884"/>
    </row>
    <row r="207" spans="1:6" ht="14.25" customHeight="1">
      <c r="A207" s="876"/>
      <c r="B207" s="894"/>
      <c r="C207" s="883" t="s">
        <v>201</v>
      </c>
      <c r="D207" s="159">
        <v>7</v>
      </c>
      <c r="E207" s="839"/>
      <c r="F207" s="1075">
        <f>+E207*D207</f>
        <v>0</v>
      </c>
    </row>
    <row r="208" spans="1:6" ht="14.25" customHeight="1">
      <c r="A208" s="876"/>
      <c r="B208" s="894"/>
      <c r="C208" s="883"/>
      <c r="D208" s="159"/>
      <c r="E208" s="169"/>
      <c r="F208" s="884"/>
    </row>
    <row r="209" spans="1:6" ht="14.25" customHeight="1">
      <c r="A209" s="876"/>
      <c r="B209" s="894"/>
      <c r="C209" s="883"/>
      <c r="D209" s="159"/>
      <c r="E209" s="169"/>
      <c r="F209" s="884"/>
    </row>
    <row r="210" spans="1:6" ht="15" customHeight="1">
      <c r="A210" s="876"/>
      <c r="B210" s="894"/>
      <c r="C210" s="883" t="s">
        <v>241</v>
      </c>
      <c r="D210" s="159">
        <v>2</v>
      </c>
      <c r="E210" s="839"/>
      <c r="F210" s="1075">
        <f>+E210*D210</f>
        <v>0</v>
      </c>
    </row>
    <row r="211" spans="1:6" ht="28.5" customHeight="1">
      <c r="A211" s="876">
        <v>6</v>
      </c>
      <c r="B211" s="854" t="s">
        <v>798</v>
      </c>
      <c r="C211" s="883"/>
      <c r="D211" s="158"/>
      <c r="E211" s="884"/>
      <c r="F211" s="884"/>
    </row>
    <row r="212" spans="1:6" ht="14.25" customHeight="1">
      <c r="A212" s="876"/>
      <c r="B212" s="854"/>
      <c r="C212" s="883"/>
      <c r="D212" s="158"/>
      <c r="E212" s="884"/>
      <c r="F212" s="884"/>
    </row>
    <row r="213" spans="1:6" ht="14.25" customHeight="1">
      <c r="A213" s="876"/>
      <c r="B213" s="854"/>
      <c r="C213" s="883"/>
      <c r="D213" s="158"/>
      <c r="E213" s="884"/>
      <c r="F213" s="884"/>
    </row>
    <row r="214" spans="1:6" ht="14.25" customHeight="1">
      <c r="A214" s="876"/>
      <c r="B214" s="854"/>
      <c r="C214" s="883"/>
      <c r="D214" s="158"/>
      <c r="E214" s="884"/>
      <c r="F214" s="884"/>
    </row>
    <row r="215" spans="1:6" ht="28.5" customHeight="1">
      <c r="A215" s="876"/>
      <c r="B215" s="854"/>
      <c r="C215" s="883" t="s">
        <v>244</v>
      </c>
      <c r="D215" s="159">
        <v>1100</v>
      </c>
      <c r="E215" s="839"/>
      <c r="F215" s="1075">
        <f>+E215*D215</f>
        <v>0</v>
      </c>
    </row>
    <row r="216" spans="1:6" ht="42.75" customHeight="1">
      <c r="A216" s="876">
        <v>7</v>
      </c>
      <c r="B216" s="76" t="s">
        <v>475</v>
      </c>
      <c r="C216" s="159"/>
      <c r="D216" s="159"/>
      <c r="E216" s="884"/>
      <c r="F216" s="884"/>
    </row>
    <row r="217" spans="1:6" ht="15" customHeight="1">
      <c r="A217" s="876"/>
      <c r="B217" s="170" t="s">
        <v>889</v>
      </c>
      <c r="C217" s="159"/>
      <c r="D217" s="159"/>
      <c r="E217" s="884"/>
      <c r="F217" s="884"/>
    </row>
    <row r="218" spans="1:6" ht="15" customHeight="1">
      <c r="A218" s="876"/>
      <c r="B218" s="170" t="s">
        <v>890</v>
      </c>
      <c r="C218" s="159"/>
      <c r="D218" s="159"/>
      <c r="E218" s="884"/>
      <c r="F218" s="884"/>
    </row>
    <row r="219" spans="1:6" ht="14.25" customHeight="1">
      <c r="A219" s="876"/>
      <c r="B219" s="894"/>
      <c r="C219" s="159" t="s">
        <v>74</v>
      </c>
      <c r="D219" s="159">
        <v>20</v>
      </c>
      <c r="E219" s="839"/>
      <c r="F219" s="1075">
        <f t="shared" ref="F219:F220" si="8">+E219*D219</f>
        <v>0</v>
      </c>
    </row>
    <row r="220" spans="1:6" ht="15" customHeight="1">
      <c r="A220" s="876"/>
      <c r="B220" s="894"/>
      <c r="C220" s="159" t="s">
        <v>74</v>
      </c>
      <c r="D220" s="159">
        <v>20</v>
      </c>
      <c r="E220" s="839"/>
      <c r="F220" s="1075">
        <f t="shared" si="8"/>
        <v>0</v>
      </c>
    </row>
    <row r="221" spans="1:6" ht="71.25" customHeight="1">
      <c r="A221" s="876">
        <v>8</v>
      </c>
      <c r="B221" s="854" t="s">
        <v>245</v>
      </c>
      <c r="C221" s="883"/>
      <c r="D221" s="883"/>
      <c r="E221" s="884"/>
      <c r="F221" s="884"/>
    </row>
    <row r="222" spans="1:6" ht="16.5" customHeight="1">
      <c r="A222" s="876"/>
      <c r="B222" s="854" t="s">
        <v>246</v>
      </c>
      <c r="C222" s="883"/>
      <c r="D222" s="883"/>
      <c r="E222" s="884"/>
      <c r="F222" s="884"/>
    </row>
    <row r="223" spans="1:6" ht="14.25" customHeight="1">
      <c r="A223" s="876"/>
      <c r="B223" s="894"/>
      <c r="C223" s="883"/>
      <c r="D223" s="883"/>
      <c r="E223" s="884"/>
      <c r="F223" s="884"/>
    </row>
    <row r="224" spans="1:6" ht="14.25" customHeight="1">
      <c r="A224" s="876"/>
      <c r="B224" s="894"/>
      <c r="C224" s="854"/>
      <c r="D224" s="854"/>
      <c r="E224" s="884"/>
      <c r="F224" s="884"/>
    </row>
    <row r="225" spans="1:6" ht="14.25" customHeight="1">
      <c r="A225" s="876"/>
      <c r="B225" s="894"/>
      <c r="C225" s="883" t="s">
        <v>247</v>
      </c>
      <c r="D225" s="159">
        <v>180</v>
      </c>
      <c r="E225" s="839"/>
      <c r="F225" s="1075">
        <f>+E225*D225</f>
        <v>0</v>
      </c>
    </row>
    <row r="226" spans="1:6" ht="14.25" customHeight="1">
      <c r="A226" s="876">
        <v>9</v>
      </c>
      <c r="B226" s="854" t="s">
        <v>248</v>
      </c>
      <c r="C226" s="854" t="s">
        <v>249</v>
      </c>
      <c r="D226" s="883"/>
      <c r="E226" s="884"/>
      <c r="F226" s="884"/>
    </row>
    <row r="227" spans="1:6" ht="14.25" customHeight="1">
      <c r="A227" s="876"/>
      <c r="B227" s="854"/>
      <c r="C227" s="854"/>
      <c r="D227" s="883">
        <v>1</v>
      </c>
      <c r="E227" s="839"/>
      <c r="F227" s="1075">
        <f>+E227*D227</f>
        <v>0</v>
      </c>
    </row>
    <row r="228" spans="1:6" ht="15" customHeight="1">
      <c r="A228" s="1356" t="s">
        <v>799</v>
      </c>
      <c r="B228" s="1349"/>
      <c r="C228" s="1349"/>
      <c r="D228" s="1349"/>
      <c r="E228" s="1357"/>
      <c r="F228" s="883"/>
    </row>
    <row r="229" spans="1:6" ht="44.25" customHeight="1">
      <c r="A229" s="854" t="s">
        <v>155</v>
      </c>
      <c r="B229" s="854" t="s">
        <v>252</v>
      </c>
      <c r="C229" s="883" t="s">
        <v>157</v>
      </c>
      <c r="D229" s="883" t="s">
        <v>158</v>
      </c>
      <c r="E229" s="883"/>
      <c r="F229" s="854" t="s">
        <v>159</v>
      </c>
    </row>
    <row r="230" spans="1:6" ht="57" customHeight="1">
      <c r="A230" s="883">
        <v>1</v>
      </c>
      <c r="B230" s="854" t="s">
        <v>253</v>
      </c>
      <c r="C230" s="883"/>
      <c r="D230" s="159"/>
      <c r="E230" s="883"/>
      <c r="F230" s="883"/>
    </row>
    <row r="231" spans="1:6" ht="14.25" customHeight="1">
      <c r="A231" s="883"/>
      <c r="B231" s="40" t="s">
        <v>254</v>
      </c>
      <c r="C231" s="883"/>
      <c r="D231" s="159"/>
      <c r="E231" s="883"/>
      <c r="F231" s="883"/>
    </row>
    <row r="232" spans="1:6" ht="14.25" customHeight="1">
      <c r="A232" s="883"/>
      <c r="B232" s="40" t="s">
        <v>255</v>
      </c>
      <c r="C232" s="883"/>
      <c r="D232" s="159"/>
      <c r="E232" s="883"/>
      <c r="F232" s="883"/>
    </row>
    <row r="233" spans="1:6" ht="27.75" customHeight="1">
      <c r="A233" s="883"/>
      <c r="B233" s="40" t="s">
        <v>256</v>
      </c>
      <c r="C233" s="883"/>
      <c r="D233" s="159"/>
      <c r="E233" s="883"/>
      <c r="F233" s="883"/>
    </row>
    <row r="234" spans="1:6" ht="16.5" customHeight="1">
      <c r="A234" s="883"/>
      <c r="B234" s="40" t="s">
        <v>257</v>
      </c>
      <c r="C234" s="883"/>
      <c r="D234" s="159"/>
      <c r="E234" s="883"/>
      <c r="F234" s="883"/>
    </row>
    <row r="235" spans="1:6" ht="14.25" customHeight="1">
      <c r="A235" s="883"/>
      <c r="B235" s="40" t="s">
        <v>258</v>
      </c>
      <c r="C235" s="883"/>
      <c r="D235" s="159"/>
      <c r="E235" s="883"/>
      <c r="F235" s="883"/>
    </row>
    <row r="236" spans="1:6" ht="14.25" customHeight="1">
      <c r="A236" s="883"/>
      <c r="B236" s="40" t="s">
        <v>259</v>
      </c>
      <c r="C236" s="883"/>
      <c r="D236" s="159"/>
      <c r="E236" s="883"/>
      <c r="F236" s="883"/>
    </row>
    <row r="237" spans="1:6" ht="14.25" customHeight="1">
      <c r="A237" s="883"/>
      <c r="B237" s="40" t="s">
        <v>260</v>
      </c>
      <c r="C237" s="883"/>
      <c r="D237" s="159"/>
      <c r="E237" s="883"/>
      <c r="F237" s="883"/>
    </row>
    <row r="238" spans="1:6" ht="14.25" customHeight="1">
      <c r="A238" s="883"/>
      <c r="B238" s="894"/>
      <c r="C238" s="883"/>
      <c r="D238" s="76"/>
      <c r="E238" s="883"/>
      <c r="F238" s="883"/>
    </row>
    <row r="239" spans="1:6">
      <c r="A239" s="883"/>
      <c r="B239" s="894"/>
      <c r="C239" s="854" t="s">
        <v>182</v>
      </c>
      <c r="D239" s="159">
        <v>1</v>
      </c>
      <c r="E239" s="839"/>
      <c r="F239" s="1075">
        <f>+E239*D239</f>
        <v>0</v>
      </c>
    </row>
    <row r="240" spans="1:6" ht="14.25" customHeight="1">
      <c r="A240" s="883">
        <v>2</v>
      </c>
      <c r="B240" s="854" t="s">
        <v>261</v>
      </c>
      <c r="C240" s="883" t="s">
        <v>201</v>
      </c>
      <c r="D240" s="159"/>
      <c r="E240" s="883"/>
      <c r="F240" s="883"/>
    </row>
    <row r="241" spans="1:6">
      <c r="A241" s="883"/>
      <c r="B241" s="854"/>
      <c r="C241" s="883"/>
      <c r="D241" s="159">
        <v>1</v>
      </c>
      <c r="E241" s="839"/>
      <c r="F241" s="1075">
        <f>+E241*D241</f>
        <v>0</v>
      </c>
    </row>
    <row r="242" spans="1:6" ht="14.25" customHeight="1">
      <c r="A242" s="883">
        <v>3</v>
      </c>
      <c r="B242" s="854" t="s">
        <v>262</v>
      </c>
      <c r="C242" s="854"/>
      <c r="D242" s="159"/>
      <c r="E242" s="883"/>
      <c r="F242" s="883"/>
    </row>
    <row r="243" spans="1:6">
      <c r="A243" s="883"/>
      <c r="B243" s="854"/>
      <c r="C243" s="883" t="s">
        <v>74</v>
      </c>
      <c r="D243" s="159">
        <v>52</v>
      </c>
      <c r="E243" s="839"/>
      <c r="F243" s="1075">
        <f>+E243*D243</f>
        <v>0</v>
      </c>
    </row>
    <row r="244" spans="1:6" ht="14.25" customHeight="1">
      <c r="A244" s="883">
        <v>4</v>
      </c>
      <c r="B244" s="854" t="s">
        <v>263</v>
      </c>
      <c r="C244" s="854"/>
      <c r="D244" s="159"/>
      <c r="E244" s="883"/>
      <c r="F244" s="883"/>
    </row>
    <row r="245" spans="1:6" ht="71.25" customHeight="1">
      <c r="A245" s="883"/>
      <c r="B245" s="854"/>
      <c r="C245" s="883" t="s">
        <v>264</v>
      </c>
      <c r="D245" s="159"/>
      <c r="E245" s="883"/>
      <c r="F245" s="883"/>
    </row>
    <row r="246" spans="1:6">
      <c r="A246" s="883"/>
      <c r="B246" s="854"/>
      <c r="C246" s="894"/>
      <c r="D246" s="159">
        <v>14</v>
      </c>
      <c r="E246" s="839"/>
      <c r="F246" s="1075">
        <f>+E246*D246</f>
        <v>0</v>
      </c>
    </row>
    <row r="247" spans="1:6" ht="14.25" customHeight="1">
      <c r="A247" s="883">
        <v>5</v>
      </c>
      <c r="B247" s="854" t="s">
        <v>265</v>
      </c>
      <c r="C247" s="854"/>
      <c r="D247" s="159"/>
      <c r="E247" s="883"/>
      <c r="F247" s="883"/>
    </row>
    <row r="248" spans="1:6" ht="14.25" customHeight="1">
      <c r="A248" s="883"/>
      <c r="B248" s="854"/>
      <c r="C248" s="883"/>
      <c r="D248" s="159"/>
      <c r="E248" s="883"/>
      <c r="F248" s="883"/>
    </row>
    <row r="249" spans="1:6">
      <c r="A249" s="883"/>
      <c r="B249" s="854"/>
      <c r="C249" s="883" t="s">
        <v>201</v>
      </c>
      <c r="D249" s="159">
        <v>6</v>
      </c>
      <c r="E249" s="839"/>
      <c r="F249" s="1075">
        <f>+E249*D249</f>
        <v>0</v>
      </c>
    </row>
    <row r="250" spans="1:6" ht="42.75" customHeight="1">
      <c r="A250" s="883">
        <v>6</v>
      </c>
      <c r="B250" s="854" t="s">
        <v>266</v>
      </c>
      <c r="C250" s="883"/>
      <c r="D250" s="159"/>
      <c r="E250" s="883"/>
      <c r="F250" s="883"/>
    </row>
    <row r="251" spans="1:6" ht="14.25" customHeight="1">
      <c r="A251" s="883"/>
      <c r="B251" s="854" t="s">
        <v>267</v>
      </c>
      <c r="C251" s="883"/>
      <c r="D251" s="159"/>
      <c r="E251" s="883"/>
      <c r="F251" s="883"/>
    </row>
    <row r="252" spans="1:6">
      <c r="A252" s="883"/>
      <c r="B252" s="894"/>
      <c r="C252" s="883" t="s">
        <v>201</v>
      </c>
      <c r="D252" s="159">
        <v>5</v>
      </c>
      <c r="E252" s="839"/>
      <c r="F252" s="1075">
        <f>+E252*D252</f>
        <v>0</v>
      </c>
    </row>
    <row r="253" spans="1:6" ht="14.25" customHeight="1">
      <c r="A253" s="883">
        <v>7</v>
      </c>
      <c r="B253" s="854" t="s">
        <v>268</v>
      </c>
      <c r="C253" s="883"/>
      <c r="D253" s="159"/>
      <c r="E253" s="883"/>
      <c r="F253" s="883"/>
    </row>
    <row r="254" spans="1:6">
      <c r="A254" s="883"/>
      <c r="B254" s="854"/>
      <c r="C254" s="883" t="s">
        <v>201</v>
      </c>
      <c r="D254" s="159">
        <v>4</v>
      </c>
      <c r="E254" s="839"/>
      <c r="F254" s="1075">
        <f>+E254*D254</f>
        <v>0</v>
      </c>
    </row>
    <row r="255" spans="1:6" ht="14.25" customHeight="1">
      <c r="A255" s="883">
        <v>8</v>
      </c>
      <c r="B255" s="854" t="s">
        <v>269</v>
      </c>
      <c r="C255" s="883"/>
      <c r="D255" s="159"/>
      <c r="E255" s="883"/>
      <c r="F255" s="883"/>
    </row>
    <row r="256" spans="1:6">
      <c r="A256" s="883"/>
      <c r="B256" s="854"/>
      <c r="C256" s="883" t="s">
        <v>201</v>
      </c>
      <c r="D256" s="159">
        <v>15</v>
      </c>
      <c r="E256" s="839"/>
      <c r="F256" s="1075">
        <f t="shared" ref="F256:F257" si="9">+E256*D256</f>
        <v>0</v>
      </c>
    </row>
    <row r="257" spans="1:6" ht="28.5">
      <c r="A257" s="883">
        <v>9</v>
      </c>
      <c r="B257" s="854" t="s">
        <v>891</v>
      </c>
      <c r="C257" s="883" t="s">
        <v>271</v>
      </c>
      <c r="D257" s="159">
        <v>1</v>
      </c>
      <c r="E257" s="839"/>
      <c r="F257" s="1075">
        <f t="shared" si="9"/>
        <v>0</v>
      </c>
    </row>
    <row r="258" spans="1:6" ht="14.25" customHeight="1">
      <c r="A258" s="883">
        <v>10</v>
      </c>
      <c r="B258" s="854" t="s">
        <v>272</v>
      </c>
      <c r="C258" s="883" t="s">
        <v>271</v>
      </c>
      <c r="D258" s="159"/>
      <c r="E258" s="883"/>
      <c r="F258" s="883"/>
    </row>
    <row r="259" spans="1:6">
      <c r="A259" s="883"/>
      <c r="B259" s="854"/>
      <c r="C259" s="883"/>
      <c r="D259" s="159">
        <v>1</v>
      </c>
      <c r="E259" s="839"/>
      <c r="F259" s="1075">
        <f>+E259*D259</f>
        <v>0</v>
      </c>
    </row>
    <row r="260" spans="1:6" ht="45" customHeight="1">
      <c r="A260" s="883"/>
      <c r="B260" s="851" t="s">
        <v>274</v>
      </c>
      <c r="C260" s="883"/>
      <c r="D260" s="159"/>
      <c r="E260" s="883"/>
      <c r="F260" s="883"/>
    </row>
    <row r="261" spans="1:6" ht="45" customHeight="1">
      <c r="A261" s="97"/>
      <c r="B261" s="3"/>
      <c r="C261" s="3"/>
      <c r="D261" s="3"/>
      <c r="E261" s="3"/>
      <c r="F261" s="3"/>
    </row>
    <row r="262" spans="1:6" ht="14.25" customHeight="1">
      <c r="A262" s="97"/>
      <c r="B262" s="3"/>
      <c r="C262" s="3"/>
      <c r="D262" s="3"/>
      <c r="E262" s="3"/>
      <c r="F262" s="3"/>
    </row>
    <row r="263" spans="1:6" ht="14.25" customHeight="1">
      <c r="A263" s="97"/>
      <c r="B263" s="3"/>
      <c r="C263" s="3"/>
      <c r="D263" s="3"/>
      <c r="E263" s="3"/>
      <c r="F263" s="3"/>
    </row>
    <row r="264" spans="1:6" ht="44.25" customHeight="1">
      <c r="A264" s="854" t="s">
        <v>155</v>
      </c>
      <c r="B264" s="854" t="s">
        <v>276</v>
      </c>
      <c r="C264" s="854" t="s">
        <v>157</v>
      </c>
      <c r="D264" s="883" t="s">
        <v>158</v>
      </c>
      <c r="E264" s="883"/>
      <c r="F264" s="854" t="s">
        <v>159</v>
      </c>
    </row>
    <row r="265" spans="1:6" ht="57" customHeight="1">
      <c r="A265" s="883">
        <v>1</v>
      </c>
      <c r="B265" s="76" t="s">
        <v>892</v>
      </c>
      <c r="C265" s="883"/>
      <c r="D265" s="883"/>
      <c r="E265" s="883"/>
      <c r="F265" s="883"/>
    </row>
    <row r="266" spans="1:6" ht="14.25" customHeight="1">
      <c r="A266" s="883"/>
      <c r="B266" s="76" t="s">
        <v>278</v>
      </c>
      <c r="C266" s="883"/>
      <c r="D266" s="883"/>
      <c r="E266" s="883"/>
      <c r="F266" s="883"/>
    </row>
    <row r="267" spans="1:6" ht="30" customHeight="1">
      <c r="A267" s="883"/>
      <c r="B267" s="171" t="s">
        <v>279</v>
      </c>
      <c r="C267" s="883"/>
      <c r="D267" s="883"/>
      <c r="E267" s="883"/>
      <c r="F267" s="883"/>
    </row>
    <row r="268" spans="1:6" ht="33" customHeight="1">
      <c r="A268" s="883"/>
      <c r="B268" s="171" t="s">
        <v>280</v>
      </c>
      <c r="C268" s="883"/>
      <c r="D268" s="883"/>
      <c r="E268" s="883"/>
      <c r="F268" s="883"/>
    </row>
    <row r="269" spans="1:6" ht="30" customHeight="1">
      <c r="A269" s="883"/>
      <c r="B269" s="171" t="s">
        <v>281</v>
      </c>
      <c r="C269" s="883"/>
      <c r="D269" s="883"/>
      <c r="E269" s="883"/>
      <c r="F269" s="883"/>
    </row>
    <row r="270" spans="1:6" ht="30" customHeight="1">
      <c r="A270" s="883"/>
      <c r="B270" s="171" t="s">
        <v>282</v>
      </c>
      <c r="C270" s="883"/>
      <c r="D270" s="883"/>
      <c r="E270" s="883"/>
      <c r="F270" s="883"/>
    </row>
    <row r="271" spans="1:6" ht="30" customHeight="1">
      <c r="A271" s="883"/>
      <c r="B271" s="171" t="s">
        <v>283</v>
      </c>
      <c r="C271" s="883"/>
      <c r="D271" s="883"/>
      <c r="E271" s="883"/>
      <c r="F271" s="883"/>
    </row>
    <row r="272" spans="1:6" ht="30" customHeight="1">
      <c r="A272" s="883"/>
      <c r="B272" s="171" t="s">
        <v>284</v>
      </c>
      <c r="C272" s="883"/>
      <c r="D272" s="883"/>
      <c r="E272" s="883"/>
      <c r="F272" s="883"/>
    </row>
    <row r="273" spans="1:6" ht="15" customHeight="1">
      <c r="A273" s="883"/>
      <c r="B273" s="171" t="s">
        <v>285</v>
      </c>
      <c r="C273" s="883"/>
      <c r="D273" s="883"/>
      <c r="E273" s="883"/>
      <c r="F273" s="883"/>
    </row>
    <row r="274" spans="1:6" ht="15" customHeight="1">
      <c r="A274" s="883"/>
      <c r="B274" s="172" t="s">
        <v>286</v>
      </c>
      <c r="C274" s="883"/>
      <c r="D274" s="883"/>
      <c r="E274" s="883"/>
      <c r="F274" s="883"/>
    </row>
    <row r="275" spans="1:6" ht="14.25" customHeight="1">
      <c r="A275" s="883"/>
      <c r="B275" s="854"/>
      <c r="C275" s="883"/>
      <c r="D275" s="883"/>
      <c r="E275" s="883"/>
      <c r="F275" s="883"/>
    </row>
    <row r="276" spans="1:6" ht="14.25" customHeight="1">
      <c r="A276" s="883"/>
      <c r="B276" s="76" t="s">
        <v>287</v>
      </c>
      <c r="C276" s="883"/>
      <c r="D276" s="883"/>
      <c r="E276" s="883"/>
      <c r="F276" s="883"/>
    </row>
    <row r="277" spans="1:6" ht="45" customHeight="1">
      <c r="A277" s="883"/>
      <c r="B277" s="167" t="s">
        <v>288</v>
      </c>
      <c r="C277" s="883"/>
      <c r="D277" s="883"/>
      <c r="E277" s="883"/>
      <c r="F277" s="883"/>
    </row>
    <row r="278" spans="1:6" ht="15" customHeight="1">
      <c r="A278" s="883"/>
      <c r="B278" s="167" t="s">
        <v>893</v>
      </c>
      <c r="C278" s="883"/>
      <c r="D278" s="883"/>
      <c r="E278" s="883"/>
      <c r="F278" s="883"/>
    </row>
    <row r="279" spans="1:6" ht="45" customHeight="1">
      <c r="A279" s="883"/>
      <c r="B279" s="167" t="s">
        <v>894</v>
      </c>
      <c r="C279" s="883"/>
      <c r="D279" s="883"/>
      <c r="E279" s="883"/>
      <c r="F279" s="883"/>
    </row>
    <row r="280" spans="1:6" ht="30" customHeight="1">
      <c r="A280" s="883"/>
      <c r="B280" s="167" t="s">
        <v>302</v>
      </c>
      <c r="C280" s="883"/>
      <c r="D280" s="883"/>
      <c r="E280" s="883"/>
      <c r="F280" s="883"/>
    </row>
    <row r="281" spans="1:6" ht="30" customHeight="1">
      <c r="A281" s="883"/>
      <c r="B281" s="167" t="s">
        <v>895</v>
      </c>
      <c r="C281" s="883"/>
      <c r="D281" s="883"/>
      <c r="E281" s="883"/>
      <c r="F281" s="883"/>
    </row>
    <row r="282" spans="1:6" ht="45" customHeight="1">
      <c r="A282" s="883"/>
      <c r="B282" s="167" t="s">
        <v>293</v>
      </c>
      <c r="C282" s="883"/>
      <c r="D282" s="883"/>
      <c r="E282" s="883"/>
      <c r="F282" s="883"/>
    </row>
    <row r="283" spans="1:6" ht="15" customHeight="1">
      <c r="A283" s="883"/>
      <c r="B283" s="167" t="s">
        <v>294</v>
      </c>
      <c r="C283" s="883"/>
      <c r="D283" s="883"/>
      <c r="E283" s="883"/>
      <c r="F283" s="883"/>
    </row>
    <row r="284" spans="1:6" ht="45" customHeight="1">
      <c r="A284" s="883"/>
      <c r="B284" s="167" t="s">
        <v>295</v>
      </c>
      <c r="C284" s="883"/>
      <c r="D284" s="883"/>
      <c r="E284" s="883"/>
      <c r="F284" s="883"/>
    </row>
    <row r="285" spans="1:6" ht="30" customHeight="1">
      <c r="A285" s="883"/>
      <c r="B285" s="167" t="s">
        <v>296</v>
      </c>
      <c r="C285" s="883"/>
      <c r="D285" s="883"/>
      <c r="E285" s="883"/>
      <c r="F285" s="883"/>
    </row>
    <row r="286" spans="1:6" ht="30" customHeight="1">
      <c r="A286" s="883"/>
      <c r="B286" s="167" t="s">
        <v>297</v>
      </c>
      <c r="C286" s="883"/>
      <c r="D286" s="883"/>
      <c r="E286" s="883"/>
      <c r="F286" s="883"/>
    </row>
    <row r="287" spans="1:6" ht="15" customHeight="1">
      <c r="A287" s="883"/>
      <c r="B287" s="167" t="s">
        <v>298</v>
      </c>
      <c r="C287" s="883"/>
      <c r="D287" s="883"/>
      <c r="E287" s="883"/>
      <c r="F287" s="883"/>
    </row>
    <row r="288" spans="1:6" ht="30" customHeight="1">
      <c r="A288" s="883"/>
      <c r="B288" s="167" t="s">
        <v>299</v>
      </c>
      <c r="C288" s="883"/>
      <c r="D288" s="883"/>
      <c r="E288" s="883"/>
      <c r="F288" s="883"/>
    </row>
    <row r="289" spans="1:6" ht="45" customHeight="1">
      <c r="A289" s="883"/>
      <c r="B289" s="167" t="s">
        <v>300</v>
      </c>
      <c r="C289" s="883"/>
      <c r="D289" s="883"/>
      <c r="E289" s="883"/>
      <c r="F289" s="883"/>
    </row>
    <row r="290" spans="1:6" ht="30" customHeight="1">
      <c r="A290" s="883"/>
      <c r="B290" s="167" t="s">
        <v>301</v>
      </c>
      <c r="C290" s="883"/>
      <c r="D290" s="883"/>
      <c r="E290" s="883"/>
      <c r="F290" s="883"/>
    </row>
    <row r="291" spans="1:6" ht="15" customHeight="1">
      <c r="A291" s="883"/>
      <c r="B291" s="167" t="s">
        <v>298</v>
      </c>
      <c r="C291" s="883"/>
      <c r="D291" s="883"/>
      <c r="E291" s="883"/>
      <c r="F291" s="883"/>
    </row>
    <row r="292" spans="1:6" ht="30" customHeight="1">
      <c r="A292" s="883"/>
      <c r="B292" s="167" t="s">
        <v>297</v>
      </c>
      <c r="C292" s="883"/>
      <c r="D292" s="883"/>
      <c r="E292" s="883"/>
      <c r="F292" s="883"/>
    </row>
    <row r="293" spans="1:6" ht="30" customHeight="1">
      <c r="A293" s="883"/>
      <c r="B293" s="167" t="s">
        <v>295</v>
      </c>
      <c r="C293" s="883"/>
      <c r="D293" s="883"/>
      <c r="E293" s="883"/>
      <c r="F293" s="883"/>
    </row>
    <row r="294" spans="1:6" ht="30" customHeight="1">
      <c r="A294" s="883"/>
      <c r="B294" s="167" t="s">
        <v>296</v>
      </c>
      <c r="C294" s="883"/>
      <c r="D294" s="883"/>
      <c r="E294" s="883"/>
      <c r="F294" s="883"/>
    </row>
    <row r="295" spans="1:6" ht="15" customHeight="1">
      <c r="A295" s="883"/>
      <c r="B295" s="167" t="s">
        <v>294</v>
      </c>
      <c r="C295" s="883"/>
      <c r="D295" s="883"/>
      <c r="E295" s="883"/>
      <c r="F295" s="883"/>
    </row>
    <row r="296" spans="1:6" ht="45" customHeight="1">
      <c r="A296" s="883"/>
      <c r="B296" s="167" t="s">
        <v>293</v>
      </c>
      <c r="C296" s="883"/>
      <c r="D296" s="883"/>
      <c r="E296" s="883"/>
      <c r="F296" s="883"/>
    </row>
    <row r="297" spans="1:6" ht="30" customHeight="1">
      <c r="A297" s="883"/>
      <c r="B297" s="167" t="s">
        <v>302</v>
      </c>
      <c r="C297" s="883"/>
      <c r="D297" s="883"/>
      <c r="E297" s="883"/>
      <c r="F297" s="883"/>
    </row>
    <row r="298" spans="1:6" ht="15" customHeight="1">
      <c r="A298" s="883"/>
      <c r="B298" s="167" t="s">
        <v>303</v>
      </c>
      <c r="C298" s="883"/>
      <c r="D298" s="883"/>
      <c r="E298" s="883"/>
      <c r="F298" s="883"/>
    </row>
    <row r="299" spans="1:6" ht="30" customHeight="1">
      <c r="A299" s="883"/>
      <c r="B299" s="167" t="s">
        <v>896</v>
      </c>
      <c r="C299" s="883"/>
      <c r="D299" s="883"/>
      <c r="E299" s="883"/>
      <c r="F299" s="883"/>
    </row>
    <row r="300" spans="1:6" ht="15" customHeight="1">
      <c r="A300" s="883"/>
      <c r="B300" s="167" t="s">
        <v>294</v>
      </c>
      <c r="C300" s="883"/>
      <c r="D300" s="883"/>
      <c r="E300" s="883"/>
      <c r="F300" s="883"/>
    </row>
    <row r="301" spans="1:6" ht="45" customHeight="1">
      <c r="A301" s="883"/>
      <c r="B301" s="167" t="s">
        <v>305</v>
      </c>
      <c r="C301" s="883"/>
      <c r="D301" s="883"/>
      <c r="E301" s="883"/>
      <c r="F301" s="883"/>
    </row>
    <row r="302" spans="1:6" ht="27.75" customHeight="1">
      <c r="A302" s="883"/>
      <c r="B302" s="167" t="s">
        <v>306</v>
      </c>
      <c r="C302" s="883"/>
      <c r="D302" s="883"/>
      <c r="E302" s="883"/>
      <c r="F302" s="883"/>
    </row>
    <row r="303" spans="1:6" ht="30" customHeight="1">
      <c r="A303" s="883"/>
      <c r="B303" s="167" t="s">
        <v>307</v>
      </c>
      <c r="C303" s="883"/>
      <c r="D303" s="883"/>
      <c r="E303" s="883"/>
      <c r="F303" s="883"/>
    </row>
    <row r="304" spans="1:6" ht="27.75" customHeight="1">
      <c r="A304" s="883"/>
      <c r="B304" s="167" t="s">
        <v>897</v>
      </c>
      <c r="C304" s="883"/>
      <c r="D304" s="883"/>
      <c r="E304" s="883"/>
      <c r="F304" s="883"/>
    </row>
    <row r="305" spans="1:6" ht="30" customHeight="1">
      <c r="A305" s="883"/>
      <c r="B305" s="167" t="s">
        <v>309</v>
      </c>
      <c r="C305" s="883"/>
      <c r="D305" s="883"/>
      <c r="E305" s="883"/>
      <c r="F305" s="883"/>
    </row>
    <row r="306" spans="1:6" ht="30" customHeight="1">
      <c r="A306" s="883"/>
      <c r="B306" s="167" t="s">
        <v>309</v>
      </c>
      <c r="C306" s="883"/>
      <c r="D306" s="883"/>
      <c r="E306" s="883"/>
      <c r="F306" s="883"/>
    </row>
    <row r="307" spans="1:6" ht="15" customHeight="1">
      <c r="A307" s="883"/>
      <c r="B307" s="167" t="s">
        <v>310</v>
      </c>
      <c r="C307" s="883"/>
      <c r="D307" s="883"/>
      <c r="E307" s="883"/>
      <c r="F307" s="883"/>
    </row>
    <row r="308" spans="1:6" ht="30" customHeight="1">
      <c r="A308" s="883"/>
      <c r="B308" s="167" t="s">
        <v>311</v>
      </c>
      <c r="C308" s="883"/>
      <c r="D308" s="883"/>
      <c r="E308" s="883"/>
      <c r="F308" s="883"/>
    </row>
    <row r="309" spans="1:6" ht="14.25" customHeight="1">
      <c r="A309" s="883"/>
      <c r="B309" s="167" t="s">
        <v>312</v>
      </c>
      <c r="C309" s="883"/>
      <c r="D309" s="883"/>
      <c r="E309" s="883"/>
      <c r="F309" s="883"/>
    </row>
    <row r="310" spans="1:6" ht="14.25" customHeight="1">
      <c r="A310" s="883"/>
      <c r="B310" s="167" t="s">
        <v>313</v>
      </c>
      <c r="C310" s="883"/>
      <c r="D310" s="883"/>
      <c r="E310" s="883"/>
      <c r="F310" s="883"/>
    </row>
    <row r="311" spans="1:6" ht="15" customHeight="1">
      <c r="A311" s="883"/>
      <c r="B311" s="167" t="s">
        <v>898</v>
      </c>
      <c r="C311" s="883"/>
      <c r="D311" s="883"/>
      <c r="E311" s="883"/>
      <c r="F311" s="883"/>
    </row>
    <row r="312" spans="1:6" ht="30" customHeight="1">
      <c r="A312" s="883"/>
      <c r="B312" s="167" t="s">
        <v>307</v>
      </c>
      <c r="C312" s="883"/>
      <c r="D312" s="883"/>
      <c r="E312" s="883"/>
      <c r="F312" s="883"/>
    </row>
    <row r="313" spans="1:6" ht="15.75" customHeight="1">
      <c r="A313" s="883"/>
      <c r="B313" s="167" t="s">
        <v>306</v>
      </c>
      <c r="C313" s="883"/>
      <c r="D313" s="883"/>
      <c r="E313" s="883"/>
      <c r="F313" s="883"/>
    </row>
    <row r="314" spans="1:6" ht="15" customHeight="1">
      <c r="A314" s="883"/>
      <c r="B314" s="167" t="s">
        <v>294</v>
      </c>
      <c r="C314" s="883"/>
      <c r="D314" s="883"/>
      <c r="E314" s="883"/>
      <c r="F314" s="883"/>
    </row>
    <row r="315" spans="1:6" ht="42.75" customHeight="1">
      <c r="A315" s="883"/>
      <c r="B315" s="167" t="s">
        <v>305</v>
      </c>
      <c r="C315" s="883"/>
      <c r="D315" s="883"/>
      <c r="E315" s="883"/>
      <c r="F315" s="883"/>
    </row>
    <row r="316" spans="1:6" ht="45" customHeight="1">
      <c r="A316" s="883"/>
      <c r="B316" s="167" t="s">
        <v>899</v>
      </c>
      <c r="C316" s="883"/>
      <c r="D316" s="883"/>
      <c r="E316" s="883"/>
      <c r="F316" s="883"/>
    </row>
    <row r="317" spans="1:6" ht="14.25" customHeight="1">
      <c r="A317" s="883"/>
      <c r="B317" s="167" t="s">
        <v>316</v>
      </c>
      <c r="C317" s="883"/>
      <c r="D317" s="883"/>
      <c r="E317" s="883"/>
      <c r="F317" s="883"/>
    </row>
    <row r="318" spans="1:6" ht="14.25" customHeight="1">
      <c r="A318" s="883"/>
      <c r="B318" s="167" t="s">
        <v>317</v>
      </c>
      <c r="C318" s="883"/>
      <c r="D318" s="883"/>
      <c r="E318" s="883"/>
      <c r="F318" s="883"/>
    </row>
    <row r="319" spans="1:6" ht="14.25" customHeight="1">
      <c r="A319" s="883"/>
      <c r="B319" s="167" t="s">
        <v>318</v>
      </c>
      <c r="C319" s="883"/>
      <c r="D319" s="883"/>
      <c r="E319" s="883"/>
      <c r="F319" s="883"/>
    </row>
    <row r="320" spans="1:6" ht="30" customHeight="1">
      <c r="A320" s="883"/>
      <c r="B320" s="167" t="s">
        <v>319</v>
      </c>
      <c r="C320" s="883"/>
      <c r="D320" s="883"/>
      <c r="E320" s="883"/>
      <c r="F320" s="883"/>
    </row>
    <row r="321" spans="1:6" ht="14.25" customHeight="1">
      <c r="A321" s="883"/>
      <c r="B321" s="854"/>
      <c r="C321" s="883"/>
      <c r="D321" s="883"/>
      <c r="E321" s="883"/>
      <c r="F321" s="883"/>
    </row>
    <row r="322" spans="1:6">
      <c r="A322" s="883"/>
      <c r="B322" s="894"/>
      <c r="C322" s="883" t="s">
        <v>900</v>
      </c>
      <c r="D322" s="883">
        <v>1</v>
      </c>
      <c r="E322" s="839"/>
      <c r="F322" s="1075">
        <f>+E322*D322</f>
        <v>0</v>
      </c>
    </row>
    <row r="323" spans="1:6" ht="27.75" customHeight="1">
      <c r="A323" s="159">
        <v>2</v>
      </c>
      <c r="B323" s="76" t="s">
        <v>901</v>
      </c>
      <c r="C323" s="159"/>
      <c r="D323" s="159"/>
      <c r="E323" s="159"/>
      <c r="F323" s="159"/>
    </row>
    <row r="324" spans="1:6">
      <c r="A324" s="159"/>
      <c r="B324" s="76"/>
      <c r="C324" s="159" t="s">
        <v>201</v>
      </c>
      <c r="D324" s="159">
        <v>1</v>
      </c>
      <c r="E324" s="839"/>
      <c r="F324" s="1075">
        <f>+E324*D324</f>
        <v>0</v>
      </c>
    </row>
    <row r="325" spans="1:6" ht="27.75" customHeight="1">
      <c r="A325" s="159">
        <v>3</v>
      </c>
      <c r="B325" s="76" t="s">
        <v>902</v>
      </c>
      <c r="C325" s="159"/>
      <c r="D325" s="159"/>
      <c r="E325" s="159"/>
      <c r="F325" s="159"/>
    </row>
    <row r="326" spans="1:6" ht="14.25" customHeight="1">
      <c r="A326" s="159"/>
      <c r="B326" s="76"/>
      <c r="C326" s="159"/>
      <c r="D326" s="159"/>
      <c r="E326" s="159"/>
      <c r="F326" s="159"/>
    </row>
    <row r="327" spans="1:6">
      <c r="A327" s="159"/>
      <c r="B327" s="76"/>
      <c r="C327" s="159" t="s">
        <v>182</v>
      </c>
      <c r="D327" s="159">
        <v>2</v>
      </c>
      <c r="E327" s="839"/>
      <c r="F327" s="1075">
        <f>+E327*D327</f>
        <v>0</v>
      </c>
    </row>
    <row r="328" spans="1:6" ht="28.5" customHeight="1">
      <c r="A328" s="159">
        <v>4</v>
      </c>
      <c r="B328" s="76" t="s">
        <v>324</v>
      </c>
      <c r="C328" s="159"/>
      <c r="D328" s="159"/>
      <c r="E328" s="159"/>
      <c r="F328" s="159"/>
    </row>
    <row r="329" spans="1:6">
      <c r="A329" s="159"/>
      <c r="B329" s="168" t="s">
        <v>325</v>
      </c>
      <c r="C329" s="159" t="s">
        <v>201</v>
      </c>
      <c r="D329" s="159">
        <v>4</v>
      </c>
      <c r="E329" s="839"/>
      <c r="F329" s="1075">
        <f t="shared" ref="F329:F332" si="10">+E329*D329</f>
        <v>0</v>
      </c>
    </row>
    <row r="330" spans="1:6" ht="14.25" customHeight="1">
      <c r="A330" s="159"/>
      <c r="B330" s="168" t="s">
        <v>903</v>
      </c>
      <c r="C330" s="159" t="s">
        <v>201</v>
      </c>
      <c r="D330" s="159">
        <v>10</v>
      </c>
      <c r="E330" s="839"/>
      <c r="F330" s="1075">
        <f t="shared" si="10"/>
        <v>0</v>
      </c>
    </row>
    <row r="331" spans="1:6" ht="14.25" customHeight="1">
      <c r="A331" s="159"/>
      <c r="B331" s="168" t="s">
        <v>904</v>
      </c>
      <c r="C331" s="159" t="s">
        <v>201</v>
      </c>
      <c r="D331" s="159">
        <v>2</v>
      </c>
      <c r="E331" s="839"/>
      <c r="F331" s="1075">
        <f t="shared" si="10"/>
        <v>0</v>
      </c>
    </row>
    <row r="332" spans="1:6">
      <c r="A332" s="159"/>
      <c r="B332" s="894"/>
      <c r="C332" s="159" t="s">
        <v>201</v>
      </c>
      <c r="D332" s="159">
        <v>2</v>
      </c>
      <c r="E332" s="839"/>
      <c r="F332" s="1075">
        <f t="shared" si="10"/>
        <v>0</v>
      </c>
    </row>
    <row r="333" spans="1:6" ht="28.5" customHeight="1">
      <c r="A333" s="159">
        <v>5</v>
      </c>
      <c r="B333" s="76" t="s">
        <v>328</v>
      </c>
      <c r="E333" s="159"/>
      <c r="F333" s="159"/>
    </row>
    <row r="334" spans="1:6" ht="15.75" customHeight="1">
      <c r="A334" s="159">
        <v>6</v>
      </c>
      <c r="B334" s="76" t="s">
        <v>329</v>
      </c>
      <c r="C334" s="159"/>
      <c r="D334" s="159"/>
      <c r="E334" s="159"/>
      <c r="F334" s="159"/>
    </row>
    <row r="335" spans="1:6">
      <c r="A335" s="159"/>
      <c r="B335" s="76"/>
      <c r="C335" s="159" t="s">
        <v>201</v>
      </c>
      <c r="D335" s="159">
        <v>2</v>
      </c>
      <c r="E335" s="839"/>
      <c r="F335" s="1075">
        <f>+E335*D335</f>
        <v>0</v>
      </c>
    </row>
    <row r="336" spans="1:6" ht="28.5" customHeight="1">
      <c r="A336" s="159">
        <v>7</v>
      </c>
      <c r="B336" s="76" t="s">
        <v>330</v>
      </c>
      <c r="C336" s="159"/>
      <c r="D336" s="159"/>
      <c r="E336" s="159"/>
      <c r="F336" s="159"/>
    </row>
    <row r="337" spans="1:6" ht="14.25" customHeight="1">
      <c r="A337" s="159"/>
      <c r="B337" s="168" t="s">
        <v>331</v>
      </c>
      <c r="C337" s="159"/>
      <c r="D337" s="159"/>
      <c r="E337" s="159"/>
      <c r="F337" s="159"/>
    </row>
    <row r="338" spans="1:6" ht="14.25" customHeight="1">
      <c r="A338" s="159"/>
      <c r="B338" s="168" t="s">
        <v>905</v>
      </c>
      <c r="C338" s="159" t="s">
        <v>335</v>
      </c>
      <c r="D338" s="159">
        <v>12</v>
      </c>
      <c r="E338" s="839"/>
      <c r="F338" s="1075">
        <f t="shared" ref="F338:F341" si="11">+E338*D338</f>
        <v>0</v>
      </c>
    </row>
    <row r="339" spans="1:6" ht="14.25" customHeight="1">
      <c r="A339" s="159"/>
      <c r="B339" s="168" t="s">
        <v>332</v>
      </c>
      <c r="C339" s="159" t="s">
        <v>74</v>
      </c>
      <c r="D339" s="159">
        <v>42</v>
      </c>
      <c r="E339" s="839"/>
      <c r="F339" s="1075">
        <f t="shared" si="11"/>
        <v>0</v>
      </c>
    </row>
    <row r="340" spans="1:6" ht="14.25" customHeight="1">
      <c r="A340" s="159"/>
      <c r="B340" s="168" t="s">
        <v>333</v>
      </c>
      <c r="C340" s="159" t="s">
        <v>74</v>
      </c>
      <c r="D340" s="159">
        <v>84</v>
      </c>
      <c r="E340" s="839"/>
      <c r="F340" s="1075">
        <f t="shared" si="11"/>
        <v>0</v>
      </c>
    </row>
    <row r="341" spans="1:6">
      <c r="A341" s="159"/>
      <c r="B341" s="894"/>
      <c r="C341" s="159" t="s">
        <v>74</v>
      </c>
      <c r="D341" s="159">
        <v>12</v>
      </c>
      <c r="E341" s="839"/>
      <c r="F341" s="1075">
        <f t="shared" si="11"/>
        <v>0</v>
      </c>
    </row>
    <row r="342" spans="1:6" ht="81.75" customHeight="1">
      <c r="A342" s="159">
        <v>8</v>
      </c>
      <c r="B342" s="76" t="s">
        <v>336</v>
      </c>
      <c r="C342" s="159" t="s">
        <v>182</v>
      </c>
      <c r="D342" s="159"/>
      <c r="E342" s="159"/>
      <c r="F342" s="159"/>
    </row>
    <row r="343" spans="1:6" ht="99.75" customHeight="1">
      <c r="A343" s="159"/>
      <c r="B343" s="76" t="s">
        <v>906</v>
      </c>
      <c r="C343" s="159"/>
      <c r="D343" s="159"/>
      <c r="E343" s="159"/>
      <c r="F343" s="159"/>
    </row>
    <row r="344" spans="1:6">
      <c r="A344" s="159"/>
      <c r="B344" s="894"/>
      <c r="C344" s="159"/>
      <c r="D344" s="159">
        <v>1</v>
      </c>
      <c r="E344" s="839"/>
      <c r="F344" s="1075">
        <f>+E344*D344</f>
        <v>0</v>
      </c>
    </row>
    <row r="345" spans="1:6" ht="14.25" customHeight="1">
      <c r="A345" s="159">
        <v>9</v>
      </c>
      <c r="B345" s="76" t="s">
        <v>907</v>
      </c>
      <c r="C345" s="159"/>
      <c r="D345" s="159"/>
      <c r="E345" s="159"/>
      <c r="F345" s="159"/>
    </row>
    <row r="346" spans="1:6" ht="14.25" customHeight="1">
      <c r="A346" s="159"/>
      <c r="B346" s="76"/>
      <c r="C346" s="159"/>
      <c r="D346" s="159"/>
      <c r="E346" s="159"/>
      <c r="F346" s="159"/>
    </row>
    <row r="347" spans="1:6" ht="14.25" customHeight="1">
      <c r="A347" s="159"/>
      <c r="B347" s="76"/>
      <c r="C347" s="159"/>
      <c r="D347" s="159"/>
      <c r="E347" s="159"/>
      <c r="F347" s="159"/>
    </row>
    <row r="348" spans="1:6" ht="28.5">
      <c r="A348" s="159"/>
      <c r="B348" s="76"/>
      <c r="C348" s="159" t="s">
        <v>339</v>
      </c>
      <c r="D348" s="159">
        <v>1</v>
      </c>
      <c r="E348" s="839"/>
      <c r="F348" s="1075">
        <f>+E348*D348</f>
        <v>0</v>
      </c>
    </row>
    <row r="349" spans="1:6" ht="14.25" customHeight="1">
      <c r="A349" s="159">
        <v>10</v>
      </c>
      <c r="B349" s="76" t="s">
        <v>340</v>
      </c>
      <c r="C349" s="159"/>
      <c r="D349" s="159"/>
      <c r="E349" s="159"/>
      <c r="F349" s="159"/>
    </row>
    <row r="350" spans="1:6" ht="14.25" customHeight="1">
      <c r="A350" s="159"/>
      <c r="B350" s="76"/>
      <c r="C350" s="159"/>
      <c r="D350" s="159"/>
      <c r="E350" s="159"/>
      <c r="F350" s="159"/>
    </row>
    <row r="351" spans="1:6" ht="16.5">
      <c r="A351" s="159"/>
      <c r="B351" s="76"/>
      <c r="C351" s="159" t="s">
        <v>341</v>
      </c>
      <c r="D351" s="159">
        <v>30</v>
      </c>
      <c r="E351" s="839"/>
      <c r="F351" s="1075">
        <f>+E351*D351</f>
        <v>0</v>
      </c>
    </row>
    <row r="352" spans="1:6" ht="14.25" customHeight="1">
      <c r="A352" s="159">
        <v>11</v>
      </c>
      <c r="B352" s="76" t="s">
        <v>342</v>
      </c>
      <c r="C352" s="159"/>
      <c r="D352" s="159"/>
      <c r="E352" s="159"/>
      <c r="F352" s="159"/>
    </row>
    <row r="353" spans="1:6" ht="14.25" customHeight="1">
      <c r="A353" s="159"/>
      <c r="B353" s="76"/>
      <c r="C353" s="159"/>
      <c r="D353" s="159"/>
      <c r="E353" s="159"/>
      <c r="F353" s="159"/>
    </row>
    <row r="354" spans="1:6" ht="28.5">
      <c r="A354" s="159"/>
      <c r="B354" s="76"/>
      <c r="C354" s="159" t="s">
        <v>339</v>
      </c>
      <c r="D354" s="159">
        <v>1</v>
      </c>
      <c r="E354" s="839"/>
      <c r="F354" s="1075">
        <f t="shared" ref="F354:F355" si="12">+E354*D354</f>
        <v>0</v>
      </c>
    </row>
    <row r="355" spans="1:6" ht="57">
      <c r="A355" s="159">
        <v>12</v>
      </c>
      <c r="B355" s="76" t="s">
        <v>343</v>
      </c>
      <c r="C355" s="159" t="s">
        <v>339</v>
      </c>
      <c r="D355" s="159">
        <v>1</v>
      </c>
      <c r="E355" s="839"/>
      <c r="F355" s="1075">
        <f t="shared" si="12"/>
        <v>0</v>
      </c>
    </row>
    <row r="356" spans="1:6" ht="99.75" customHeight="1">
      <c r="A356" s="159">
        <v>13</v>
      </c>
      <c r="B356" s="76" t="s">
        <v>344</v>
      </c>
      <c r="C356" s="159"/>
      <c r="D356" s="159"/>
      <c r="E356" s="159"/>
      <c r="F356" s="159"/>
    </row>
    <row r="357" spans="1:6" ht="15.75" customHeight="1">
      <c r="A357" s="1374" t="s">
        <v>345</v>
      </c>
      <c r="B357" s="1375"/>
      <c r="C357" s="1375"/>
      <c r="D357" s="1375"/>
      <c r="E357" s="1376"/>
      <c r="F357" s="159" t="e">
        <f>SUM(#REF!)</f>
        <v>#REF!</v>
      </c>
    </row>
    <row r="358" spans="1:6" ht="15" customHeight="1">
      <c r="A358" s="166"/>
      <c r="B358" s="166"/>
      <c r="C358" s="166"/>
      <c r="D358" s="166"/>
      <c r="E358" s="166"/>
      <c r="F358" s="166"/>
    </row>
    <row r="359" spans="1:6" ht="15.75" customHeight="1">
      <c r="A359" s="281" t="s">
        <v>1223</v>
      </c>
      <c r="B359" s="282"/>
      <c r="C359" s="283"/>
      <c r="D359" s="284"/>
      <c r="E359" s="285"/>
      <c r="F359" s="286"/>
    </row>
    <row r="360" spans="1:6" ht="15" customHeight="1">
      <c r="A360" s="286"/>
      <c r="B360" s="288"/>
      <c r="C360" s="1189"/>
      <c r="D360" s="289"/>
      <c r="E360" s="286"/>
      <c r="F360" s="286"/>
    </row>
    <row r="361" spans="1:6" ht="15.75" customHeight="1">
      <c r="A361" s="290" t="s">
        <v>1224</v>
      </c>
      <c r="B361" s="1338" t="s">
        <v>1225</v>
      </c>
      <c r="C361" s="1339"/>
      <c r="D361" s="1339"/>
      <c r="E361" s="1339"/>
      <c r="F361" s="1340"/>
    </row>
    <row r="362" spans="1:6" ht="15" customHeight="1">
      <c r="A362" s="286"/>
      <c r="B362" s="288"/>
      <c r="C362" s="1189"/>
      <c r="D362" s="289"/>
      <c r="E362" s="286"/>
      <c r="F362" s="286"/>
    </row>
    <row r="363" spans="1:6" ht="210" customHeight="1">
      <c r="A363" s="291"/>
      <c r="B363" s="292" t="s">
        <v>1226</v>
      </c>
      <c r="C363" s="293"/>
      <c r="D363" s="294"/>
      <c r="E363" s="295"/>
      <c r="F363" s="296"/>
    </row>
    <row r="364" spans="1:6" ht="15.75" customHeight="1">
      <c r="A364" s="297" t="s">
        <v>1227</v>
      </c>
      <c r="B364" s="1341" t="s">
        <v>1228</v>
      </c>
      <c r="C364" s="1342"/>
      <c r="D364" s="1342"/>
      <c r="E364" s="298"/>
      <c r="F364" s="299"/>
    </row>
    <row r="365" spans="1:6" ht="15.75" customHeight="1">
      <c r="A365" s="1292"/>
      <c r="B365" s="300"/>
      <c r="C365" s="301"/>
      <c r="D365" s="302"/>
      <c r="E365" s="300"/>
      <c r="F365" s="303"/>
    </row>
    <row r="366" spans="1:6" ht="15" customHeight="1">
      <c r="A366" s="304" t="s">
        <v>1229</v>
      </c>
      <c r="B366" s="304" t="s">
        <v>1230</v>
      </c>
      <c r="C366" s="1343" t="s">
        <v>1231</v>
      </c>
      <c r="D366" s="1345" t="s">
        <v>1232</v>
      </c>
      <c r="E366" s="1089"/>
      <c r="F366" s="1090"/>
    </row>
    <row r="367" spans="1:6" ht="15" customHeight="1">
      <c r="A367" s="305"/>
      <c r="B367" s="306"/>
      <c r="C367" s="1344"/>
      <c r="D367" s="1346"/>
      <c r="E367" s="307"/>
      <c r="F367" s="307" t="s">
        <v>1234</v>
      </c>
    </row>
    <row r="368" spans="1:6" ht="15.75" customHeight="1">
      <c r="A368" s="308" t="s">
        <v>1235</v>
      </c>
      <c r="B368" s="309" t="s">
        <v>1236</v>
      </c>
      <c r="C368" s="310"/>
      <c r="D368" s="311"/>
      <c r="E368" s="312"/>
      <c r="F368" s="312"/>
    </row>
    <row r="369" spans="1:6" ht="45" customHeight="1">
      <c r="A369" s="308"/>
      <c r="B369" s="306" t="s">
        <v>1237</v>
      </c>
      <c r="C369" s="313"/>
      <c r="D369" s="311"/>
      <c r="E369" s="312"/>
      <c r="F369" s="312"/>
    </row>
    <row r="370" spans="1:6" ht="15.75" customHeight="1">
      <c r="A370" s="314"/>
      <c r="B370" s="315"/>
      <c r="C370" s="316"/>
      <c r="D370" s="317"/>
      <c r="E370" s="318"/>
      <c r="F370" s="318"/>
    </row>
    <row r="371" spans="1:6" ht="15.75" customHeight="1">
      <c r="A371" s="308" t="s">
        <v>1238</v>
      </c>
      <c r="B371" s="319" t="s">
        <v>1626</v>
      </c>
      <c r="C371" s="316"/>
      <c r="D371" s="317"/>
      <c r="E371" s="318"/>
      <c r="F371" s="318"/>
    </row>
    <row r="372" spans="1:6" ht="120" customHeight="1">
      <c r="A372" s="320"/>
      <c r="B372" s="306" t="s">
        <v>1627</v>
      </c>
      <c r="C372" s="316"/>
      <c r="D372" s="317"/>
      <c r="E372" s="318"/>
      <c r="F372" s="318"/>
    </row>
    <row r="373" spans="1:6" ht="15" customHeight="1">
      <c r="A373" s="320"/>
      <c r="B373" s="306"/>
      <c r="C373" s="316"/>
      <c r="D373" s="317"/>
      <c r="E373" s="318"/>
      <c r="F373" s="318"/>
    </row>
    <row r="374" spans="1:6" ht="120" customHeight="1">
      <c r="A374" s="320"/>
      <c r="B374" s="306" t="s">
        <v>1628</v>
      </c>
      <c r="C374" s="316"/>
      <c r="D374" s="317"/>
      <c r="E374" s="318"/>
      <c r="F374" s="318"/>
    </row>
    <row r="375" spans="1:6" ht="78.75" customHeight="1">
      <c r="A375" s="305"/>
      <c r="B375" s="319" t="s">
        <v>1241</v>
      </c>
      <c r="C375" s="313"/>
      <c r="D375" s="311"/>
      <c r="E375" s="312"/>
      <c r="F375" s="312"/>
    </row>
    <row r="376" spans="1:6" ht="15.75" customHeight="1">
      <c r="A376" s="305"/>
      <c r="B376" s="319"/>
      <c r="C376" s="313"/>
      <c r="D376" s="311"/>
      <c r="E376" s="312"/>
      <c r="F376" s="312"/>
    </row>
    <row r="377" spans="1:6" ht="15">
      <c r="A377" s="305"/>
      <c r="B377" s="306" t="s">
        <v>1242</v>
      </c>
      <c r="C377" s="313" t="s">
        <v>1243</v>
      </c>
      <c r="D377" s="311">
        <v>1</v>
      </c>
      <c r="E377" s="839"/>
      <c r="F377" s="1075">
        <f>+E377*D377</f>
        <v>0</v>
      </c>
    </row>
    <row r="378" spans="1:6" ht="15" customHeight="1">
      <c r="A378" s="320"/>
      <c r="B378" s="321"/>
      <c r="C378" s="316"/>
      <c r="D378" s="317"/>
      <c r="E378" s="318"/>
      <c r="F378" s="318"/>
    </row>
    <row r="379" spans="1:6" ht="15.75" customHeight="1">
      <c r="A379" s="320"/>
      <c r="B379" s="319" t="s">
        <v>1244</v>
      </c>
      <c r="C379" s="316"/>
      <c r="D379" s="317"/>
      <c r="E379" s="318"/>
      <c r="F379" s="318"/>
    </row>
    <row r="380" spans="1:6" ht="15" customHeight="1">
      <c r="A380" s="320"/>
      <c r="B380" s="321"/>
      <c r="C380" s="316"/>
      <c r="D380" s="317"/>
      <c r="E380" s="318"/>
      <c r="F380" s="318"/>
    </row>
    <row r="381" spans="1:6" ht="15.75" customHeight="1">
      <c r="A381" s="308" t="s">
        <v>1245</v>
      </c>
      <c r="B381" s="309" t="s">
        <v>1246</v>
      </c>
      <c r="C381" s="323"/>
      <c r="D381" s="324"/>
      <c r="E381" s="290"/>
      <c r="F381" s="290"/>
    </row>
    <row r="382" spans="1:6" ht="15.75" customHeight="1">
      <c r="A382" s="308"/>
      <c r="B382" s="319"/>
      <c r="C382" s="323"/>
      <c r="D382" s="324"/>
      <c r="E382" s="290"/>
      <c r="F382" s="290"/>
    </row>
    <row r="383" spans="1:6" ht="60" customHeight="1">
      <c r="A383" s="305">
        <v>1</v>
      </c>
      <c r="B383" s="306" t="s">
        <v>1247</v>
      </c>
      <c r="C383" s="313"/>
      <c r="D383" s="311"/>
      <c r="E383" s="312"/>
      <c r="F383" s="312"/>
    </row>
    <row r="384" spans="1:6" ht="15.75" customHeight="1">
      <c r="A384" s="320"/>
      <c r="B384" s="321"/>
      <c r="C384" s="316"/>
      <c r="D384" s="317"/>
      <c r="E384" s="318"/>
      <c r="F384" s="318"/>
    </row>
    <row r="385" spans="1:6" ht="15">
      <c r="A385" s="320"/>
      <c r="B385" s="306" t="s">
        <v>1629</v>
      </c>
      <c r="C385" s="313" t="s">
        <v>74</v>
      </c>
      <c r="D385" s="311">
        <v>100</v>
      </c>
      <c r="E385" s="839"/>
      <c r="F385" s="1075">
        <f t="shared" ref="F385:F392" si="13">+E385*D385</f>
        <v>0</v>
      </c>
    </row>
    <row r="386" spans="1:6" ht="15">
      <c r="A386" s="320"/>
      <c r="B386" s="306" t="s">
        <v>1613</v>
      </c>
      <c r="C386" s="313" t="s">
        <v>74</v>
      </c>
      <c r="D386" s="311">
        <v>30</v>
      </c>
      <c r="E386" s="839"/>
      <c r="F386" s="1075">
        <f t="shared" si="13"/>
        <v>0</v>
      </c>
    </row>
    <row r="387" spans="1:6" ht="15">
      <c r="A387" s="320"/>
      <c r="B387" s="306" t="s">
        <v>1252</v>
      </c>
      <c r="C387" s="313" t="s">
        <v>74</v>
      </c>
      <c r="D387" s="311">
        <v>15</v>
      </c>
      <c r="E387" s="839"/>
      <c r="F387" s="1075">
        <f t="shared" si="13"/>
        <v>0</v>
      </c>
    </row>
    <row r="388" spans="1:6" ht="15">
      <c r="A388" s="320"/>
      <c r="B388" s="306" t="s">
        <v>1253</v>
      </c>
      <c r="C388" s="313" t="s">
        <v>74</v>
      </c>
      <c r="D388" s="311">
        <v>15</v>
      </c>
      <c r="E388" s="839"/>
      <c r="F388" s="1075">
        <f t="shared" si="13"/>
        <v>0</v>
      </c>
    </row>
    <row r="389" spans="1:6" ht="15">
      <c r="A389" s="320"/>
      <c r="B389" s="306" t="s">
        <v>1254</v>
      </c>
      <c r="C389" s="313" t="s">
        <v>74</v>
      </c>
      <c r="D389" s="311">
        <v>80</v>
      </c>
      <c r="E389" s="839"/>
      <c r="F389" s="1075">
        <f t="shared" si="13"/>
        <v>0</v>
      </c>
    </row>
    <row r="390" spans="1:6" ht="15">
      <c r="A390" s="320"/>
      <c r="B390" s="306" t="s">
        <v>1255</v>
      </c>
      <c r="C390" s="313" t="s">
        <v>74</v>
      </c>
      <c r="D390" s="311">
        <v>250</v>
      </c>
      <c r="E390" s="839"/>
      <c r="F390" s="1075">
        <f t="shared" si="13"/>
        <v>0</v>
      </c>
    </row>
    <row r="391" spans="1:6" ht="15">
      <c r="A391" s="320"/>
      <c r="B391" s="306" t="s">
        <v>1256</v>
      </c>
      <c r="C391" s="313" t="s">
        <v>74</v>
      </c>
      <c r="D391" s="311">
        <v>80</v>
      </c>
      <c r="E391" s="839"/>
      <c r="F391" s="1075">
        <f t="shared" si="13"/>
        <v>0</v>
      </c>
    </row>
    <row r="392" spans="1:6" ht="15">
      <c r="A392" s="320"/>
      <c r="B392" s="306" t="s">
        <v>1257</v>
      </c>
      <c r="C392" s="313" t="s">
        <v>74</v>
      </c>
      <c r="D392" s="311">
        <v>55</v>
      </c>
      <c r="E392" s="839"/>
      <c r="F392" s="1075">
        <f t="shared" si="13"/>
        <v>0</v>
      </c>
    </row>
    <row r="393" spans="1:6" ht="15" customHeight="1">
      <c r="A393" s="320"/>
      <c r="B393" s="321"/>
      <c r="C393" s="316"/>
      <c r="D393" s="317"/>
      <c r="E393" s="318"/>
      <c r="F393" s="318"/>
    </row>
    <row r="394" spans="1:6" ht="90" customHeight="1">
      <c r="A394" s="325">
        <v>2</v>
      </c>
      <c r="B394" s="326" t="s">
        <v>1258</v>
      </c>
      <c r="C394" s="327"/>
      <c r="D394" s="328"/>
      <c r="E394" s="329"/>
      <c r="F394" s="329"/>
    </row>
    <row r="395" spans="1:6" ht="15" customHeight="1">
      <c r="A395" s="325"/>
      <c r="B395" s="325"/>
      <c r="C395" s="327"/>
      <c r="D395" s="328"/>
      <c r="E395" s="329"/>
      <c r="F395" s="329"/>
    </row>
    <row r="396" spans="1:6" ht="15">
      <c r="A396" s="325"/>
      <c r="B396" s="325" t="s">
        <v>1259</v>
      </c>
      <c r="C396" s="327" t="s">
        <v>74</v>
      </c>
      <c r="D396" s="328">
        <v>140</v>
      </c>
      <c r="E396" s="839"/>
      <c r="F396" s="1075">
        <f>+E396*D396</f>
        <v>0</v>
      </c>
    </row>
    <row r="397" spans="1:6" ht="15" customHeight="1">
      <c r="A397" s="320"/>
      <c r="B397" s="321"/>
      <c r="C397" s="316"/>
      <c r="D397" s="317"/>
      <c r="E397" s="318"/>
      <c r="F397" s="318"/>
    </row>
    <row r="398" spans="1:6" ht="30">
      <c r="A398" s="305">
        <v>3</v>
      </c>
      <c r="B398" s="306" t="s">
        <v>1260</v>
      </c>
      <c r="C398" s="1189" t="s">
        <v>474</v>
      </c>
      <c r="D398" s="1191">
        <v>15</v>
      </c>
      <c r="E398" s="839"/>
      <c r="F398" s="1075">
        <f>+E398*D398</f>
        <v>0</v>
      </c>
    </row>
    <row r="399" spans="1:6" ht="15" customHeight="1">
      <c r="A399" s="320"/>
      <c r="B399" s="321"/>
      <c r="C399" s="331"/>
      <c r="D399" s="332"/>
      <c r="E399" s="318"/>
      <c r="F399" s="318"/>
    </row>
    <row r="400" spans="1:6" ht="15">
      <c r="A400" s="305">
        <v>4</v>
      </c>
      <c r="B400" s="306" t="s">
        <v>1261</v>
      </c>
      <c r="C400" s="313" t="s">
        <v>1262</v>
      </c>
      <c r="D400" s="311">
        <v>1</v>
      </c>
      <c r="E400" s="839"/>
      <c r="F400" s="1075">
        <f>+E400*D400</f>
        <v>0</v>
      </c>
    </row>
    <row r="401" spans="1:6" ht="15" customHeight="1">
      <c r="A401" s="305"/>
      <c r="B401" s="306"/>
      <c r="C401" s="313"/>
      <c r="D401" s="311"/>
      <c r="E401" s="312"/>
      <c r="F401" s="318"/>
    </row>
    <row r="402" spans="1:6" ht="45">
      <c r="A402" s="305">
        <v>5</v>
      </c>
      <c r="B402" s="306" t="s">
        <v>1263</v>
      </c>
      <c r="C402" s="313" t="s">
        <v>1262</v>
      </c>
      <c r="D402" s="311">
        <v>1</v>
      </c>
      <c r="E402" s="839"/>
      <c r="F402" s="1075">
        <f>+E402*D402</f>
        <v>0</v>
      </c>
    </row>
    <row r="403" spans="1:6" ht="15.75" customHeight="1">
      <c r="A403" s="320"/>
      <c r="B403" s="333" t="s">
        <v>1264</v>
      </c>
      <c r="C403" s="316"/>
      <c r="D403" s="317"/>
      <c r="E403" s="318"/>
      <c r="F403" s="334"/>
    </row>
    <row r="404" spans="1:6" ht="15.75" customHeight="1">
      <c r="A404" s="320"/>
      <c r="B404" s="315"/>
      <c r="C404" s="316"/>
      <c r="D404" s="317"/>
      <c r="E404" s="318"/>
      <c r="F404" s="334"/>
    </row>
    <row r="405" spans="1:6" ht="15.75" customHeight="1">
      <c r="A405" s="320"/>
      <c r="B405" s="314"/>
      <c r="C405" s="316"/>
      <c r="D405" s="317"/>
      <c r="E405" s="318"/>
      <c r="F405" s="318"/>
    </row>
    <row r="406" spans="1:6" ht="31.5" customHeight="1">
      <c r="A406" s="308" t="s">
        <v>1265</v>
      </c>
      <c r="B406" s="309" t="s">
        <v>1266</v>
      </c>
      <c r="C406" s="323"/>
      <c r="D406" s="324"/>
      <c r="E406" s="290"/>
      <c r="F406" s="312"/>
    </row>
    <row r="407" spans="1:6" ht="15.75" customHeight="1">
      <c r="A407" s="308"/>
      <c r="B407" s="319"/>
      <c r="C407" s="323"/>
      <c r="D407" s="324"/>
      <c r="E407" s="290"/>
      <c r="F407" s="312"/>
    </row>
    <row r="408" spans="1:6" ht="105" customHeight="1">
      <c r="A408" s="305"/>
      <c r="B408" s="306" t="s">
        <v>1267</v>
      </c>
      <c r="C408" s="313"/>
      <c r="D408" s="311"/>
      <c r="E408" s="312"/>
      <c r="F408" s="312"/>
    </row>
    <row r="409" spans="1:6" ht="75.75" customHeight="1">
      <c r="A409" s="305">
        <v>1</v>
      </c>
      <c r="B409" s="306" t="s">
        <v>1268</v>
      </c>
      <c r="C409" s="313"/>
      <c r="D409" s="311"/>
      <c r="E409" s="312"/>
      <c r="F409" s="312"/>
    </row>
    <row r="410" spans="1:6" ht="15">
      <c r="A410" s="305"/>
      <c r="B410" s="306" t="s">
        <v>1269</v>
      </c>
      <c r="C410" s="313" t="s">
        <v>74</v>
      </c>
      <c r="D410" s="311">
        <v>20</v>
      </c>
      <c r="E410" s="839"/>
      <c r="F410" s="1075">
        <f t="shared" ref="F410:F412" si="14">+E410*D410</f>
        <v>0</v>
      </c>
    </row>
    <row r="411" spans="1:6" ht="15">
      <c r="A411" s="305"/>
      <c r="B411" s="306" t="s">
        <v>1270</v>
      </c>
      <c r="C411" s="313" t="s">
        <v>74</v>
      </c>
      <c r="D411" s="311">
        <v>30</v>
      </c>
      <c r="E411" s="839"/>
      <c r="F411" s="1075">
        <f t="shared" si="14"/>
        <v>0</v>
      </c>
    </row>
    <row r="412" spans="1:6" ht="15">
      <c r="A412" s="320"/>
      <c r="B412" s="306" t="s">
        <v>1271</v>
      </c>
      <c r="C412" s="313" t="s">
        <v>74</v>
      </c>
      <c r="D412" s="311">
        <v>30</v>
      </c>
      <c r="E412" s="839"/>
      <c r="F412" s="1075">
        <f t="shared" si="14"/>
        <v>0</v>
      </c>
    </row>
    <row r="413" spans="1:6" ht="15" customHeight="1">
      <c r="A413" s="320"/>
      <c r="B413" s="321"/>
      <c r="C413" s="316"/>
      <c r="D413" s="317"/>
      <c r="E413" s="318"/>
      <c r="F413" s="318"/>
    </row>
    <row r="414" spans="1:6" ht="60" customHeight="1">
      <c r="A414" s="305">
        <v>2</v>
      </c>
      <c r="B414" s="306" t="s">
        <v>1272</v>
      </c>
      <c r="C414" s="313"/>
      <c r="D414" s="311"/>
      <c r="E414" s="312"/>
      <c r="F414" s="312"/>
    </row>
    <row r="415" spans="1:6" ht="15">
      <c r="A415" s="305"/>
      <c r="B415" s="306" t="s">
        <v>1273</v>
      </c>
      <c r="C415" s="313" t="s">
        <v>74</v>
      </c>
      <c r="D415" s="311">
        <v>20</v>
      </c>
      <c r="E415" s="839"/>
      <c r="F415" s="1075">
        <f>+E415*D415</f>
        <v>0</v>
      </c>
    </row>
    <row r="416" spans="1:6" ht="15.75" customHeight="1">
      <c r="A416" s="305"/>
      <c r="B416" s="306"/>
      <c r="C416" s="313"/>
      <c r="D416" s="311"/>
      <c r="E416" s="312"/>
      <c r="F416" s="312"/>
    </row>
    <row r="417" spans="1:6" ht="15">
      <c r="A417" s="305">
        <v>3</v>
      </c>
      <c r="B417" s="306" t="s">
        <v>1274</v>
      </c>
      <c r="C417" s="313" t="s">
        <v>1275</v>
      </c>
      <c r="D417" s="311">
        <v>1</v>
      </c>
      <c r="E417" s="839"/>
      <c r="F417" s="1075">
        <f>+E417*D417</f>
        <v>0</v>
      </c>
    </row>
    <row r="418" spans="1:6" ht="15.75" customHeight="1">
      <c r="A418" s="305"/>
      <c r="B418" s="333" t="s">
        <v>1276</v>
      </c>
      <c r="C418" s="313"/>
      <c r="D418" s="311"/>
      <c r="E418" s="312"/>
      <c r="F418" s="312"/>
    </row>
    <row r="419" spans="1:6" ht="15" customHeight="1">
      <c r="A419" s="320"/>
      <c r="B419" s="321"/>
      <c r="C419" s="316"/>
      <c r="D419" s="317"/>
      <c r="E419" s="318"/>
      <c r="F419" s="318"/>
    </row>
    <row r="420" spans="1:6" ht="15.75" customHeight="1">
      <c r="A420" s="308" t="s">
        <v>1277</v>
      </c>
      <c r="B420" s="309" t="s">
        <v>1278</v>
      </c>
      <c r="C420" s="313"/>
      <c r="D420" s="311"/>
      <c r="E420" s="312"/>
      <c r="F420" s="312"/>
    </row>
    <row r="421" spans="1:6" ht="15.75" customHeight="1">
      <c r="A421" s="308"/>
      <c r="B421" s="319"/>
      <c r="C421" s="313"/>
      <c r="D421" s="311"/>
      <c r="E421" s="312"/>
      <c r="F421" s="312"/>
    </row>
    <row r="422" spans="1:6" ht="30" customHeight="1">
      <c r="A422" s="305"/>
      <c r="B422" s="306" t="s">
        <v>1279</v>
      </c>
      <c r="C422" s="313"/>
      <c r="D422" s="311"/>
      <c r="E422" s="312"/>
      <c r="F422" s="312"/>
    </row>
    <row r="423" spans="1:6" ht="15.75" customHeight="1">
      <c r="A423" s="305"/>
      <c r="B423" s="306"/>
      <c r="C423" s="313"/>
      <c r="D423" s="311"/>
      <c r="E423" s="312"/>
      <c r="F423" s="312"/>
    </row>
    <row r="424" spans="1:6" ht="180.75">
      <c r="A424" s="305">
        <v>1</v>
      </c>
      <c r="B424" s="306" t="s">
        <v>1280</v>
      </c>
      <c r="C424" s="313" t="s">
        <v>1243</v>
      </c>
      <c r="D424" s="311">
        <v>15</v>
      </c>
      <c r="E424" s="839"/>
      <c r="F424" s="1075">
        <f>+E424*D424</f>
        <v>0</v>
      </c>
    </row>
    <row r="425" spans="1:6" ht="15" customHeight="1">
      <c r="A425" s="305"/>
      <c r="B425" s="306"/>
      <c r="C425" s="313"/>
      <c r="D425" s="311"/>
      <c r="E425" s="312"/>
      <c r="F425" s="318"/>
    </row>
    <row r="426" spans="1:6" ht="165.75">
      <c r="A426" s="305">
        <v>2</v>
      </c>
      <c r="B426" s="319" t="s">
        <v>1281</v>
      </c>
      <c r="C426" s="313" t="s">
        <v>1243</v>
      </c>
      <c r="D426" s="311">
        <v>5</v>
      </c>
      <c r="E426" s="839"/>
      <c r="F426" s="1075">
        <f>+E426*D426</f>
        <v>0</v>
      </c>
    </row>
    <row r="427" spans="1:6" ht="15" customHeight="1">
      <c r="A427" s="320"/>
      <c r="B427" s="321"/>
      <c r="C427" s="316"/>
      <c r="D427" s="317"/>
      <c r="E427" s="318"/>
      <c r="F427" s="318"/>
    </row>
    <row r="428" spans="1:6" ht="180.75">
      <c r="A428" s="305" t="s">
        <v>1282</v>
      </c>
      <c r="B428" s="306" t="s">
        <v>1283</v>
      </c>
      <c r="C428" s="313" t="s">
        <v>1243</v>
      </c>
      <c r="D428" s="311">
        <v>1</v>
      </c>
      <c r="E428" s="839"/>
      <c r="F428" s="1075">
        <f>+E428*D428</f>
        <v>0</v>
      </c>
    </row>
    <row r="429" spans="1:6" ht="15" customHeight="1">
      <c r="A429" s="320"/>
      <c r="B429" s="335"/>
      <c r="C429" s="316"/>
      <c r="D429" s="317"/>
      <c r="E429" s="318"/>
      <c r="F429" s="318"/>
    </row>
    <row r="430" spans="1:6" ht="315.75">
      <c r="A430" s="305" t="s">
        <v>1284</v>
      </c>
      <c r="B430" s="336" t="s">
        <v>1285</v>
      </c>
      <c r="C430" s="313" t="s">
        <v>1243</v>
      </c>
      <c r="D430" s="311">
        <v>6</v>
      </c>
      <c r="E430" s="839"/>
      <c r="F430" s="1075">
        <f>+E430*D430</f>
        <v>0</v>
      </c>
    </row>
    <row r="431" spans="1:6" ht="15" customHeight="1">
      <c r="A431" s="305"/>
      <c r="B431" s="336"/>
      <c r="C431" s="313"/>
      <c r="D431" s="311"/>
      <c r="E431" s="312"/>
      <c r="F431" s="312"/>
    </row>
    <row r="432" spans="1:6" ht="195.75">
      <c r="A432" s="305" t="s">
        <v>1286</v>
      </c>
      <c r="B432" s="336" t="s">
        <v>1287</v>
      </c>
      <c r="C432" s="313" t="s">
        <v>1243</v>
      </c>
      <c r="D432" s="311">
        <v>11</v>
      </c>
      <c r="E432" s="839"/>
      <c r="F432" s="1075">
        <f>+E432*D432</f>
        <v>0</v>
      </c>
    </row>
    <row r="433" spans="1:6" ht="15" customHeight="1">
      <c r="A433" s="320"/>
      <c r="B433" s="335"/>
      <c r="C433" s="316"/>
      <c r="D433" s="317"/>
      <c r="E433" s="318"/>
      <c r="F433" s="318"/>
    </row>
    <row r="434" spans="1:6" ht="60">
      <c r="A434" s="305" t="s">
        <v>1288</v>
      </c>
      <c r="B434" s="306" t="s">
        <v>1289</v>
      </c>
      <c r="C434" s="313" t="s">
        <v>1243</v>
      </c>
      <c r="D434" s="311">
        <v>3</v>
      </c>
      <c r="E434" s="839"/>
      <c r="F434" s="1075">
        <f>+E434*D434</f>
        <v>0</v>
      </c>
    </row>
    <row r="435" spans="1:6" ht="15" customHeight="1">
      <c r="A435" s="305"/>
      <c r="B435" s="306"/>
      <c r="C435" s="313"/>
      <c r="D435" s="311"/>
      <c r="E435" s="312"/>
      <c r="F435" s="312"/>
    </row>
    <row r="436" spans="1:6" ht="30">
      <c r="A436" s="305" t="s">
        <v>1290</v>
      </c>
      <c r="B436" s="306" t="s">
        <v>1291</v>
      </c>
      <c r="C436" s="313" t="s">
        <v>1292</v>
      </c>
      <c r="D436" s="311">
        <v>1</v>
      </c>
      <c r="E436" s="839"/>
      <c r="F436" s="1075">
        <f>+E436*D436</f>
        <v>0</v>
      </c>
    </row>
    <row r="437" spans="1:6" ht="15.75" customHeight="1">
      <c r="A437" s="305"/>
      <c r="B437" s="306"/>
      <c r="C437" s="313"/>
      <c r="D437" s="311"/>
      <c r="E437" s="312"/>
      <c r="F437" s="312"/>
    </row>
    <row r="438" spans="1:6" ht="30">
      <c r="A438" s="305" t="s">
        <v>1293</v>
      </c>
      <c r="B438" s="306" t="s">
        <v>1294</v>
      </c>
      <c r="C438" s="313" t="s">
        <v>1292</v>
      </c>
      <c r="D438" s="311">
        <v>1</v>
      </c>
      <c r="E438" s="839"/>
      <c r="F438" s="1075">
        <f>+E438*D438</f>
        <v>0</v>
      </c>
    </row>
    <row r="439" spans="1:6" ht="15.75" customHeight="1">
      <c r="A439" s="337"/>
      <c r="B439" s="333" t="s">
        <v>1295</v>
      </c>
      <c r="C439" s="338"/>
      <c r="D439" s="339"/>
      <c r="E439" s="3"/>
      <c r="F439" s="312"/>
    </row>
    <row r="440" spans="1:6" ht="15" customHeight="1">
      <c r="A440" s="320"/>
      <c r="B440" s="321"/>
      <c r="C440" s="316"/>
      <c r="D440" s="317"/>
      <c r="E440" s="318"/>
      <c r="F440" s="318"/>
    </row>
    <row r="441" spans="1:6" ht="15" customHeight="1">
      <c r="A441" s="320"/>
      <c r="B441" s="321"/>
      <c r="C441" s="316"/>
      <c r="D441" s="317"/>
      <c r="E441" s="318"/>
      <c r="F441" s="318"/>
    </row>
    <row r="442" spans="1:6" ht="15.75" customHeight="1">
      <c r="A442" s="308" t="s">
        <v>1296</v>
      </c>
      <c r="B442" s="309" t="s">
        <v>1297</v>
      </c>
      <c r="C442" s="313"/>
      <c r="D442" s="311"/>
      <c r="E442" s="312"/>
      <c r="F442" s="312"/>
    </row>
    <row r="443" spans="1:6" ht="15.75" customHeight="1">
      <c r="A443" s="337"/>
      <c r="B443" s="308"/>
      <c r="C443" s="323"/>
      <c r="D443" s="324"/>
      <c r="E443" s="312"/>
      <c r="F443" s="312"/>
    </row>
    <row r="444" spans="1:6" ht="15.75" customHeight="1">
      <c r="A444" s="308" t="s">
        <v>1298</v>
      </c>
      <c r="B444" s="308" t="s">
        <v>1299</v>
      </c>
      <c r="C444" s="323"/>
      <c r="D444" s="324"/>
      <c r="E444" s="312"/>
      <c r="F444" s="312"/>
    </row>
    <row r="445" spans="1:6" ht="135">
      <c r="A445" s="305" t="s">
        <v>1300</v>
      </c>
      <c r="B445" s="306" t="s">
        <v>1301</v>
      </c>
      <c r="C445" s="313" t="s">
        <v>1243</v>
      </c>
      <c r="D445" s="311">
        <v>31</v>
      </c>
      <c r="E445" s="839"/>
      <c r="F445" s="1075">
        <f>+E445*D445</f>
        <v>0</v>
      </c>
    </row>
    <row r="446" spans="1:6" ht="15" customHeight="1">
      <c r="A446" s="320"/>
      <c r="B446" s="321"/>
      <c r="C446" s="316"/>
      <c r="D446" s="317"/>
      <c r="E446" s="318"/>
      <c r="F446" s="318"/>
    </row>
    <row r="447" spans="1:6" ht="135">
      <c r="A447" s="305" t="s">
        <v>1302</v>
      </c>
      <c r="B447" s="306" t="s">
        <v>1303</v>
      </c>
      <c r="C447" s="313" t="s">
        <v>1243</v>
      </c>
      <c r="D447" s="311">
        <v>9</v>
      </c>
      <c r="E447" s="839"/>
      <c r="F447" s="1075">
        <f>+E447*D447</f>
        <v>0</v>
      </c>
    </row>
    <row r="448" spans="1:6" ht="15" customHeight="1">
      <c r="A448" s="337"/>
      <c r="B448" s="321"/>
      <c r="C448" s="313"/>
      <c r="D448" s="289"/>
      <c r="E448" s="318"/>
      <c r="F448" s="318"/>
    </row>
    <row r="449" spans="1:6" ht="75">
      <c r="A449" s="305" t="s">
        <v>1304</v>
      </c>
      <c r="B449" s="306" t="s">
        <v>1305</v>
      </c>
      <c r="C449" s="313" t="s">
        <v>1306</v>
      </c>
      <c r="D449" s="311">
        <v>20</v>
      </c>
      <c r="E449" s="839"/>
      <c r="F449" s="1075">
        <f>+E449*D449</f>
        <v>0</v>
      </c>
    </row>
    <row r="450" spans="1:6" ht="15" customHeight="1">
      <c r="A450" s="320"/>
      <c r="B450" s="321"/>
      <c r="C450" s="316"/>
      <c r="D450" s="317"/>
      <c r="E450" s="318"/>
      <c r="F450" s="318"/>
    </row>
    <row r="451" spans="1:6" ht="75">
      <c r="A451" s="305" t="s">
        <v>1307</v>
      </c>
      <c r="B451" s="306" t="s">
        <v>1308</v>
      </c>
      <c r="C451" s="313" t="s">
        <v>1306</v>
      </c>
      <c r="D451" s="311">
        <v>25</v>
      </c>
      <c r="E451" s="839"/>
      <c r="F451" s="1075">
        <f>+E451*D451</f>
        <v>0</v>
      </c>
    </row>
    <row r="452" spans="1:6" ht="15" customHeight="1">
      <c r="A452" s="337"/>
      <c r="B452" s="321"/>
      <c r="C452" s="316"/>
      <c r="D452" s="317"/>
      <c r="E452" s="318"/>
      <c r="F452" s="318"/>
    </row>
    <row r="453" spans="1:6" ht="30" customHeight="1">
      <c r="A453" s="325" t="s">
        <v>1309</v>
      </c>
      <c r="B453" s="326" t="s">
        <v>1310</v>
      </c>
      <c r="C453" s="327"/>
      <c r="D453" s="328"/>
      <c r="E453" s="329"/>
      <c r="F453" s="329"/>
    </row>
    <row r="454" spans="1:6" ht="15">
      <c r="A454" s="325"/>
      <c r="B454" s="326" t="s">
        <v>1311</v>
      </c>
      <c r="C454" s="327" t="s">
        <v>1243</v>
      </c>
      <c r="D454" s="328">
        <v>1</v>
      </c>
      <c r="E454" s="839"/>
      <c r="F454" s="1075">
        <f t="shared" ref="F454:F455" si="15">+E454*D454</f>
        <v>0</v>
      </c>
    </row>
    <row r="455" spans="1:6" ht="15">
      <c r="A455" s="325"/>
      <c r="B455" s="326" t="s">
        <v>1312</v>
      </c>
      <c r="C455" s="327" t="s">
        <v>1243</v>
      </c>
      <c r="D455" s="328">
        <v>1</v>
      </c>
      <c r="E455" s="839"/>
      <c r="F455" s="1075">
        <f t="shared" si="15"/>
        <v>0</v>
      </c>
    </row>
    <row r="456" spans="1:6" ht="15" customHeight="1">
      <c r="A456" s="305"/>
      <c r="B456" s="306"/>
      <c r="C456" s="313"/>
      <c r="D456" s="311"/>
      <c r="E456" s="312"/>
      <c r="F456" s="318"/>
    </row>
    <row r="457" spans="1:6" ht="15" customHeight="1">
      <c r="A457" s="305"/>
      <c r="B457" s="306"/>
      <c r="C457" s="313"/>
      <c r="D457" s="311"/>
      <c r="E457" s="312"/>
      <c r="F457" s="318"/>
    </row>
    <row r="458" spans="1:6" ht="60">
      <c r="A458" s="305"/>
      <c r="B458" s="306" t="s">
        <v>1313</v>
      </c>
      <c r="C458" s="313" t="s">
        <v>1243</v>
      </c>
      <c r="D458" s="311">
        <v>2</v>
      </c>
      <c r="E458" s="839"/>
      <c r="F458" s="1075">
        <f>+E458*D458</f>
        <v>0</v>
      </c>
    </row>
    <row r="459" spans="1:6" ht="15" customHeight="1">
      <c r="A459" s="305"/>
      <c r="B459" s="306"/>
      <c r="C459" s="313"/>
      <c r="D459" s="311"/>
      <c r="E459" s="312"/>
      <c r="F459" s="318"/>
    </row>
    <row r="460" spans="1:6" ht="15" customHeight="1">
      <c r="A460" s="305"/>
      <c r="B460" s="306"/>
      <c r="C460" s="313"/>
      <c r="D460" s="311"/>
      <c r="E460" s="312"/>
      <c r="F460" s="318"/>
    </row>
    <row r="461" spans="1:6" ht="60">
      <c r="A461" s="305"/>
      <c r="B461" s="306" t="s">
        <v>1314</v>
      </c>
      <c r="C461" s="313" t="s">
        <v>1243</v>
      </c>
      <c r="D461" s="311">
        <v>4</v>
      </c>
      <c r="E461" s="839"/>
      <c r="F461" s="1075">
        <f>+E461*D461</f>
        <v>0</v>
      </c>
    </row>
    <row r="462" spans="1:6" ht="15" customHeight="1">
      <c r="A462" s="305"/>
      <c r="B462" s="306"/>
      <c r="C462" s="313"/>
      <c r="D462" s="311"/>
      <c r="E462" s="312"/>
      <c r="F462" s="318"/>
    </row>
    <row r="463" spans="1:6" ht="60">
      <c r="A463" s="305"/>
      <c r="B463" s="306" t="s">
        <v>1315</v>
      </c>
      <c r="C463" s="313" t="s">
        <v>1243</v>
      </c>
      <c r="D463" s="311">
        <v>4</v>
      </c>
      <c r="E463" s="839"/>
      <c r="F463" s="1075">
        <f>+E463*D463</f>
        <v>0</v>
      </c>
    </row>
    <row r="464" spans="1:6" ht="15" customHeight="1">
      <c r="A464" s="320"/>
      <c r="B464" s="321"/>
      <c r="C464" s="316"/>
      <c r="D464" s="317"/>
      <c r="E464" s="318"/>
      <c r="F464" s="318"/>
    </row>
    <row r="465" spans="1:6" ht="15">
      <c r="A465" s="305">
        <v>11</v>
      </c>
      <c r="B465" s="306" t="s">
        <v>1274</v>
      </c>
      <c r="C465" s="313" t="s">
        <v>1275</v>
      </c>
      <c r="D465" s="311">
        <v>1</v>
      </c>
      <c r="E465" s="839"/>
      <c r="F465" s="1075">
        <f>+E465*D465</f>
        <v>0</v>
      </c>
    </row>
    <row r="466" spans="1:6" ht="15" customHeight="1">
      <c r="A466" s="305"/>
      <c r="B466" s="306"/>
      <c r="C466" s="313"/>
      <c r="D466" s="311"/>
      <c r="E466" s="312"/>
      <c r="F466" s="312"/>
    </row>
    <row r="467" spans="1:6" ht="30">
      <c r="A467" s="305">
        <v>12</v>
      </c>
      <c r="B467" s="306" t="s">
        <v>1316</v>
      </c>
      <c r="C467" s="313" t="s">
        <v>1275</v>
      </c>
      <c r="D467" s="311">
        <v>1</v>
      </c>
      <c r="E467" s="839"/>
      <c r="F467" s="1075">
        <f>+E467*D467</f>
        <v>0</v>
      </c>
    </row>
    <row r="468" spans="1:6" ht="15.75" customHeight="1">
      <c r="A468" s="337"/>
      <c r="B468" s="333" t="s">
        <v>1317</v>
      </c>
      <c r="C468" s="313"/>
      <c r="D468" s="289"/>
      <c r="E468" s="318"/>
      <c r="F468" s="318"/>
    </row>
    <row r="469" spans="1:6" ht="15.75" customHeight="1">
      <c r="A469" s="320"/>
      <c r="B469" s="315"/>
      <c r="C469" s="316"/>
      <c r="D469" s="317"/>
      <c r="E469" s="318"/>
      <c r="F469" s="318"/>
    </row>
    <row r="470" spans="1:6" ht="14.25" customHeight="1">
      <c r="A470" s="279"/>
      <c r="B470" s="279"/>
      <c r="C470" s="340"/>
      <c r="D470" s="341"/>
      <c r="E470" s="1291"/>
      <c r="F470" s="1291"/>
    </row>
    <row r="471" spans="1:6" ht="14.25" customHeight="1">
      <c r="A471" s="279"/>
      <c r="B471" s="279"/>
      <c r="C471" s="340"/>
      <c r="D471" s="341"/>
      <c r="E471" s="1291"/>
      <c r="F471" s="1291"/>
    </row>
    <row r="472" spans="1:6" ht="14.25" customHeight="1">
      <c r="A472" s="279"/>
      <c r="B472" s="279"/>
      <c r="C472" s="340"/>
      <c r="D472" s="341"/>
      <c r="E472" s="1291"/>
      <c r="F472" s="1291"/>
    </row>
    <row r="473" spans="1:6" ht="15.75" customHeight="1">
      <c r="A473" s="314"/>
      <c r="B473" s="342"/>
      <c r="C473" s="316"/>
      <c r="D473" s="317"/>
      <c r="E473" s="318"/>
      <c r="F473" s="318"/>
    </row>
    <row r="474" spans="1:6" ht="31.5" customHeight="1">
      <c r="A474" s="308" t="s">
        <v>1318</v>
      </c>
      <c r="B474" s="309" t="s">
        <v>1319</v>
      </c>
      <c r="C474" s="316"/>
      <c r="D474" s="343"/>
      <c r="E474" s="344"/>
      <c r="F474" s="344"/>
    </row>
    <row r="475" spans="1:6" ht="15.75" customHeight="1">
      <c r="A475" s="320"/>
      <c r="B475" s="315"/>
      <c r="C475" s="316"/>
      <c r="D475" s="317"/>
      <c r="E475" s="318"/>
      <c r="F475" s="318"/>
    </row>
    <row r="476" spans="1:6" ht="120">
      <c r="A476" s="325">
        <v>1</v>
      </c>
      <c r="B476" s="326" t="s">
        <v>1320</v>
      </c>
      <c r="C476" s="327" t="s">
        <v>1306</v>
      </c>
      <c r="D476" s="328">
        <v>40</v>
      </c>
      <c r="E476" s="839"/>
      <c r="F476" s="1075">
        <f>+E476*D476</f>
        <v>0</v>
      </c>
    </row>
    <row r="477" spans="1:6" ht="15" customHeight="1">
      <c r="A477" s="345"/>
      <c r="B477" s="326"/>
      <c r="C477" s="346"/>
      <c r="D477" s="347"/>
      <c r="E477" s="329"/>
      <c r="F477" s="329"/>
    </row>
    <row r="478" spans="1:6" ht="120">
      <c r="A478" s="325">
        <v>2</v>
      </c>
      <c r="B478" s="326" t="s">
        <v>1321</v>
      </c>
      <c r="C478" s="327" t="s">
        <v>1306</v>
      </c>
      <c r="D478" s="328">
        <v>40</v>
      </c>
      <c r="E478" s="839"/>
      <c r="F478" s="1075">
        <f>+E478*D478</f>
        <v>0</v>
      </c>
    </row>
    <row r="479" spans="1:6" ht="15.75" customHeight="1">
      <c r="A479" s="279"/>
      <c r="B479" s="315"/>
      <c r="C479" s="340"/>
      <c r="D479" s="341"/>
      <c r="E479" s="318"/>
      <c r="F479" s="318"/>
    </row>
    <row r="480" spans="1:6" ht="60">
      <c r="A480" s="305" t="s">
        <v>1282</v>
      </c>
      <c r="B480" s="306" t="s">
        <v>1322</v>
      </c>
      <c r="C480" s="313" t="s">
        <v>1306</v>
      </c>
      <c r="D480" s="311">
        <v>10</v>
      </c>
      <c r="E480" s="839"/>
      <c r="F480" s="1075">
        <f>+E480*D480</f>
        <v>0</v>
      </c>
    </row>
    <row r="481" spans="1:6" ht="15" customHeight="1">
      <c r="A481" s="279"/>
      <c r="B481" s="321"/>
      <c r="C481" s="316"/>
      <c r="D481" s="317"/>
      <c r="E481" s="318"/>
      <c r="F481" s="318"/>
    </row>
    <row r="482" spans="1:6" ht="75">
      <c r="A482" s="305" t="s">
        <v>1284</v>
      </c>
      <c r="B482" s="306" t="s">
        <v>1323</v>
      </c>
      <c r="C482" s="313" t="s">
        <v>1306</v>
      </c>
      <c r="D482" s="311">
        <v>50</v>
      </c>
      <c r="E482" s="839"/>
      <c r="F482" s="1075">
        <f>+E482*D482</f>
        <v>0</v>
      </c>
    </row>
    <row r="483" spans="1:6" ht="15" customHeight="1">
      <c r="A483" s="320"/>
      <c r="B483" s="321"/>
      <c r="C483" s="340"/>
      <c r="D483" s="341"/>
      <c r="E483" s="318"/>
      <c r="F483" s="318"/>
    </row>
    <row r="484" spans="1:6" ht="30">
      <c r="A484" s="305" t="s">
        <v>1286</v>
      </c>
      <c r="B484" s="306" t="s">
        <v>1324</v>
      </c>
      <c r="C484" s="313" t="s">
        <v>1243</v>
      </c>
      <c r="D484" s="311">
        <v>4</v>
      </c>
      <c r="E484" s="839"/>
      <c r="F484" s="1075">
        <f>+E484*D484</f>
        <v>0</v>
      </c>
    </row>
    <row r="485" spans="1:6" ht="15" customHeight="1">
      <c r="A485" s="305"/>
      <c r="B485" s="306"/>
      <c r="C485" s="313"/>
      <c r="D485" s="311"/>
      <c r="E485" s="312"/>
      <c r="F485" s="312"/>
    </row>
    <row r="486" spans="1:6" ht="30">
      <c r="A486" s="305" t="s">
        <v>1288</v>
      </c>
      <c r="B486" s="306" t="s">
        <v>1325</v>
      </c>
      <c r="C486" s="313" t="s">
        <v>1243</v>
      </c>
      <c r="D486" s="311">
        <v>3</v>
      </c>
      <c r="E486" s="839"/>
      <c r="F486" s="1075">
        <f>+E486*D486</f>
        <v>0</v>
      </c>
    </row>
    <row r="487" spans="1:6" ht="15" customHeight="1">
      <c r="A487" s="349"/>
      <c r="B487" s="306"/>
      <c r="C487" s="313"/>
      <c r="D487" s="311"/>
      <c r="E487" s="312"/>
      <c r="F487" s="312"/>
    </row>
    <row r="488" spans="1:6" ht="45">
      <c r="A488" s="305" t="s">
        <v>1290</v>
      </c>
      <c r="B488" s="306" t="s">
        <v>1326</v>
      </c>
      <c r="C488" s="313" t="s">
        <v>1243</v>
      </c>
      <c r="D488" s="311">
        <v>4</v>
      </c>
      <c r="E488" s="839"/>
      <c r="F488" s="1075">
        <f>+E488*D488</f>
        <v>0</v>
      </c>
    </row>
    <row r="489" spans="1:6" ht="15" customHeight="1">
      <c r="A489" s="305"/>
      <c r="B489" s="306"/>
      <c r="C489" s="340"/>
      <c r="D489" s="350"/>
      <c r="E489" s="312"/>
      <c r="F489" s="312"/>
    </row>
    <row r="490" spans="1:6" ht="15">
      <c r="A490" s="305" t="s">
        <v>1293</v>
      </c>
      <c r="B490" s="306" t="s">
        <v>1274</v>
      </c>
      <c r="C490" s="313" t="s">
        <v>1275</v>
      </c>
      <c r="D490" s="311">
        <v>1</v>
      </c>
      <c r="E490" s="839"/>
      <c r="F490" s="1075">
        <f>+E490*D490</f>
        <v>0</v>
      </c>
    </row>
    <row r="491" spans="1:6" ht="15" customHeight="1">
      <c r="A491" s="305"/>
      <c r="B491" s="306"/>
      <c r="C491" s="340"/>
      <c r="D491" s="351"/>
      <c r="E491" s="312"/>
      <c r="F491" s="312"/>
    </row>
    <row r="492" spans="1:6" ht="30">
      <c r="A492" s="305" t="s">
        <v>1327</v>
      </c>
      <c r="B492" s="306" t="s">
        <v>1316</v>
      </c>
      <c r="C492" s="313" t="s">
        <v>1275</v>
      </c>
      <c r="D492" s="311">
        <v>1</v>
      </c>
      <c r="E492" s="839"/>
      <c r="F492" s="1075">
        <f>+E492*D492</f>
        <v>0</v>
      </c>
    </row>
    <row r="493" spans="1:6" ht="15.75" customHeight="1">
      <c r="A493" s="305"/>
      <c r="B493" s="333" t="s">
        <v>1328</v>
      </c>
      <c r="C493" s="352"/>
      <c r="D493" s="353"/>
      <c r="E493" s="312"/>
      <c r="F493" s="312"/>
    </row>
    <row r="494" spans="1:6" ht="15.75" customHeight="1">
      <c r="A494" s="354"/>
      <c r="B494" s="355"/>
      <c r="C494" s="356"/>
      <c r="D494" s="357"/>
      <c r="E494" s="358"/>
      <c r="F494" s="358"/>
    </row>
    <row r="495" spans="1:6" ht="15.75" customHeight="1">
      <c r="A495" s="354"/>
      <c r="B495" s="355"/>
      <c r="C495" s="356"/>
      <c r="D495" s="357"/>
      <c r="E495" s="358"/>
      <c r="F495" s="358"/>
    </row>
    <row r="496" spans="1:6" ht="15.75" customHeight="1">
      <c r="A496" s="354"/>
      <c r="B496" s="355"/>
      <c r="C496" s="356"/>
      <c r="D496" s="357"/>
      <c r="E496" s="358"/>
      <c r="F496" s="358"/>
    </row>
    <row r="497" spans="1:6" ht="15.75" customHeight="1">
      <c r="A497" s="354"/>
      <c r="B497" s="355"/>
      <c r="C497" s="356"/>
      <c r="D497" s="357"/>
      <c r="E497" s="358"/>
      <c r="F497" s="358"/>
    </row>
    <row r="498" spans="1:6" ht="15.75" customHeight="1">
      <c r="A498" s="354"/>
      <c r="B498" s="355"/>
      <c r="C498" s="356"/>
      <c r="D498" s="357"/>
      <c r="E498" s="358"/>
      <c r="F498" s="358"/>
    </row>
    <row r="499" spans="1:6" ht="15.75" customHeight="1">
      <c r="A499" s="359"/>
      <c r="B499" s="360"/>
      <c r="C499" s="361"/>
      <c r="D499" s="362"/>
      <c r="E499" s="363"/>
      <c r="F499" s="364"/>
    </row>
    <row r="500" spans="1:6" ht="31.5" customHeight="1">
      <c r="A500" s="308" t="s">
        <v>1329</v>
      </c>
      <c r="B500" s="319" t="s">
        <v>1330</v>
      </c>
      <c r="C500" s="323"/>
      <c r="D500" s="324"/>
      <c r="E500" s="290"/>
      <c r="F500" s="312"/>
    </row>
    <row r="501" spans="1:6" ht="15.75" customHeight="1">
      <c r="A501" s="308"/>
      <c r="B501" s="319"/>
      <c r="C501" s="323"/>
      <c r="D501" s="324"/>
      <c r="E501" s="290"/>
      <c r="F501" s="312"/>
    </row>
    <row r="502" spans="1:6" ht="120">
      <c r="A502" s="305">
        <v>1</v>
      </c>
      <c r="B502" s="306" t="s">
        <v>1331</v>
      </c>
      <c r="C502" s="313" t="s">
        <v>1243</v>
      </c>
      <c r="D502" s="311">
        <v>1</v>
      </c>
      <c r="E502" s="839"/>
      <c r="F502" s="1075">
        <f>+E502*D502</f>
        <v>0</v>
      </c>
    </row>
    <row r="503" spans="1:6" ht="15" customHeight="1">
      <c r="A503" s="320"/>
      <c r="B503" s="321"/>
      <c r="C503" s="316"/>
      <c r="D503" s="317"/>
      <c r="E503" s="318"/>
      <c r="F503" s="318"/>
    </row>
    <row r="504" spans="1:6" ht="75">
      <c r="A504" s="305">
        <v>2</v>
      </c>
      <c r="B504" s="306" t="s">
        <v>1332</v>
      </c>
      <c r="C504" s="313" t="s">
        <v>1243</v>
      </c>
      <c r="D504" s="311">
        <v>4</v>
      </c>
      <c r="E504" s="839"/>
      <c r="F504" s="1075">
        <f>+E504*D504</f>
        <v>0</v>
      </c>
    </row>
    <row r="505" spans="1:6" ht="15" customHeight="1">
      <c r="A505" s="320"/>
      <c r="B505" s="321"/>
      <c r="C505" s="313"/>
      <c r="D505" s="289"/>
      <c r="E505" s="318"/>
      <c r="F505" s="318"/>
    </row>
    <row r="506" spans="1:6" ht="30">
      <c r="A506" s="305">
        <v>3</v>
      </c>
      <c r="B506" s="306" t="s">
        <v>1333</v>
      </c>
      <c r="C506" s="313" t="s">
        <v>1243</v>
      </c>
      <c r="D506" s="311">
        <v>2</v>
      </c>
      <c r="E506" s="839"/>
      <c r="F506" s="1075">
        <f>+E506*D506</f>
        <v>0</v>
      </c>
    </row>
    <row r="507" spans="1:6" ht="15" customHeight="1">
      <c r="A507" s="305"/>
      <c r="B507" s="306"/>
      <c r="C507" s="313"/>
      <c r="D507" s="311"/>
      <c r="E507" s="312"/>
      <c r="F507" s="312"/>
    </row>
    <row r="508" spans="1:6" ht="75">
      <c r="A508" s="305">
        <v>4</v>
      </c>
      <c r="B508" s="306" t="s">
        <v>1334</v>
      </c>
      <c r="C508" s="313" t="s">
        <v>1306</v>
      </c>
      <c r="D508" s="311">
        <v>5</v>
      </c>
      <c r="E508" s="839"/>
      <c r="F508" s="1075">
        <f>+E508*D508</f>
        <v>0</v>
      </c>
    </row>
    <row r="509" spans="1:6" ht="15" customHeight="1">
      <c r="A509" s="320"/>
      <c r="B509" s="321"/>
      <c r="C509" s="313"/>
      <c r="D509" s="289"/>
      <c r="E509" s="318"/>
      <c r="F509" s="318"/>
    </row>
    <row r="510" spans="1:6" ht="81">
      <c r="A510" s="305">
        <v>5</v>
      </c>
      <c r="B510" s="306" t="s">
        <v>1335</v>
      </c>
      <c r="C510" s="313" t="s">
        <v>1243</v>
      </c>
      <c r="D510" s="311">
        <v>10</v>
      </c>
      <c r="E510" s="839"/>
      <c r="F510" s="1075">
        <f>+E510*D510</f>
        <v>0</v>
      </c>
    </row>
    <row r="511" spans="1:6" ht="15" customHeight="1">
      <c r="A511" s="305"/>
      <c r="B511" s="306"/>
      <c r="C511" s="313"/>
      <c r="D511" s="289"/>
      <c r="E511" s="312"/>
      <c r="F511" s="312"/>
    </row>
    <row r="512" spans="1:6" ht="15">
      <c r="A512" s="305">
        <v>6</v>
      </c>
      <c r="B512" s="306" t="s">
        <v>1336</v>
      </c>
      <c r="C512" s="313" t="s">
        <v>1243</v>
      </c>
      <c r="D512" s="311">
        <v>1</v>
      </c>
      <c r="E512" s="839"/>
      <c r="F512" s="1075">
        <f>+E512*D512</f>
        <v>0</v>
      </c>
    </row>
    <row r="513" spans="1:6" ht="15" customHeight="1">
      <c r="A513" s="305"/>
      <c r="B513" s="306"/>
      <c r="C513" s="313"/>
      <c r="D513" s="311"/>
      <c r="E513" s="312"/>
      <c r="F513" s="312"/>
    </row>
    <row r="514" spans="1:6" ht="30">
      <c r="A514" s="305">
        <v>7</v>
      </c>
      <c r="B514" s="306" t="s">
        <v>1337</v>
      </c>
      <c r="C514" s="313" t="s">
        <v>1338</v>
      </c>
      <c r="D514" s="311">
        <v>1</v>
      </c>
      <c r="E514" s="839"/>
      <c r="F514" s="1075">
        <f>+E514*D514</f>
        <v>0</v>
      </c>
    </row>
    <row r="515" spans="1:6" ht="15" customHeight="1">
      <c r="A515" s="337"/>
      <c r="B515" s="306"/>
      <c r="C515" s="313"/>
      <c r="D515" s="311"/>
      <c r="E515" s="312"/>
      <c r="F515" s="312"/>
    </row>
    <row r="516" spans="1:6" ht="15">
      <c r="A516" s="305">
        <v>8</v>
      </c>
      <c r="B516" s="306" t="s">
        <v>1339</v>
      </c>
      <c r="C516" s="313" t="s">
        <v>1338</v>
      </c>
      <c r="D516" s="311">
        <v>1</v>
      </c>
      <c r="E516" s="839"/>
      <c r="F516" s="1075">
        <f>+E516*D516</f>
        <v>0</v>
      </c>
    </row>
    <row r="517" spans="1:6" ht="15.75" customHeight="1">
      <c r="A517" s="337"/>
      <c r="B517" s="333" t="s">
        <v>1340</v>
      </c>
      <c r="C517" s="313"/>
      <c r="D517" s="311"/>
      <c r="E517" s="312"/>
      <c r="F517" s="312"/>
    </row>
    <row r="518" spans="1:6" ht="15.75" customHeight="1">
      <c r="A518" s="365"/>
      <c r="B518" s="366"/>
      <c r="C518" s="361"/>
      <c r="D518" s="362"/>
      <c r="E518" s="363"/>
      <c r="F518" s="363"/>
    </row>
    <row r="519" spans="1:6" ht="15.75" customHeight="1">
      <c r="A519" s="308" t="s">
        <v>1341</v>
      </c>
      <c r="B519" s="308" t="s">
        <v>1342</v>
      </c>
      <c r="C519" s="313"/>
      <c r="D519" s="311"/>
      <c r="E519" s="312"/>
      <c r="F519" s="312"/>
    </row>
    <row r="520" spans="1:6" ht="60" customHeight="1">
      <c r="A520" s="279"/>
      <c r="B520" s="306" t="s">
        <v>1343</v>
      </c>
      <c r="C520" s="313"/>
      <c r="D520" s="311"/>
      <c r="E520" s="312"/>
      <c r="F520" s="312"/>
    </row>
    <row r="521" spans="1:6" ht="60">
      <c r="A521" s="305">
        <v>1</v>
      </c>
      <c r="B521" s="306" t="s">
        <v>1344</v>
      </c>
      <c r="C521" s="313" t="s">
        <v>1243</v>
      </c>
      <c r="D521" s="311">
        <v>2</v>
      </c>
      <c r="E521" s="839"/>
      <c r="F521" s="1075">
        <f>+E521*D521</f>
        <v>0</v>
      </c>
    </row>
    <row r="522" spans="1:6" ht="15" customHeight="1">
      <c r="A522" s="305"/>
      <c r="B522" s="306"/>
      <c r="C522" s="313"/>
      <c r="D522" s="311"/>
      <c r="E522" s="312"/>
      <c r="F522" s="312"/>
    </row>
    <row r="523" spans="1:6" ht="45">
      <c r="A523" s="305">
        <v>2</v>
      </c>
      <c r="B523" s="306" t="s">
        <v>1345</v>
      </c>
      <c r="C523" s="313" t="s">
        <v>74</v>
      </c>
      <c r="D523" s="311">
        <v>6</v>
      </c>
      <c r="E523" s="839"/>
      <c r="F523" s="1075">
        <f>+E523*D523</f>
        <v>0</v>
      </c>
    </row>
    <row r="524" spans="1:6" ht="15.75" customHeight="1">
      <c r="A524" s="305"/>
      <c r="B524" s="306"/>
      <c r="C524" s="313"/>
      <c r="D524" s="311"/>
      <c r="E524" s="312"/>
      <c r="F524" s="312"/>
    </row>
    <row r="525" spans="1:6" ht="120.75">
      <c r="A525" s="305" t="s">
        <v>1282</v>
      </c>
      <c r="B525" s="306" t="s">
        <v>1346</v>
      </c>
      <c r="C525" s="313" t="s">
        <v>1243</v>
      </c>
      <c r="D525" s="311">
        <v>2</v>
      </c>
      <c r="E525" s="839"/>
      <c r="F525" s="1075">
        <f>+E525*D525</f>
        <v>0</v>
      </c>
    </row>
    <row r="526" spans="1:6" ht="15.75" customHeight="1">
      <c r="A526" s="354"/>
      <c r="B526" s="306"/>
      <c r="C526" s="316"/>
      <c r="D526" s="317"/>
      <c r="E526" s="312"/>
      <c r="F526" s="312"/>
    </row>
    <row r="527" spans="1:6" ht="30" customHeight="1">
      <c r="A527" s="305" t="s">
        <v>1284</v>
      </c>
      <c r="B527" s="306" t="s">
        <v>1347</v>
      </c>
      <c r="C527" s="316"/>
      <c r="D527" s="317"/>
      <c r="E527" s="318"/>
      <c r="F527" s="318"/>
    </row>
    <row r="528" spans="1:6" ht="15" customHeight="1">
      <c r="A528" s="320"/>
      <c r="B528" s="321"/>
      <c r="C528" s="316"/>
      <c r="D528" s="317"/>
      <c r="E528" s="318"/>
      <c r="F528" s="318"/>
    </row>
    <row r="529" spans="1:6" ht="375">
      <c r="A529" s="305" t="s">
        <v>1286</v>
      </c>
      <c r="B529" s="306" t="s">
        <v>1348</v>
      </c>
      <c r="C529" s="313" t="s">
        <v>1243</v>
      </c>
      <c r="D529" s="311">
        <v>2</v>
      </c>
      <c r="E529" s="839"/>
      <c r="F529" s="1075">
        <f>+E529*D529</f>
        <v>0</v>
      </c>
    </row>
    <row r="530" spans="1:6" ht="15.75" customHeight="1">
      <c r="A530" s="320"/>
      <c r="B530" s="367"/>
      <c r="C530" s="313"/>
      <c r="D530" s="311"/>
      <c r="E530" s="312"/>
      <c r="F530" s="312"/>
    </row>
    <row r="531" spans="1:6" ht="150" customHeight="1">
      <c r="A531" s="305" t="s">
        <v>1288</v>
      </c>
      <c r="B531" s="306" t="s">
        <v>1349</v>
      </c>
      <c r="C531" s="313"/>
      <c r="D531" s="311"/>
      <c r="E531" s="312"/>
      <c r="F531" s="312"/>
    </row>
    <row r="532" spans="1:6" ht="15">
      <c r="A532" s="305"/>
      <c r="B532" s="306" t="s">
        <v>1350</v>
      </c>
      <c r="C532" s="313" t="s">
        <v>335</v>
      </c>
      <c r="D532" s="311">
        <v>30</v>
      </c>
      <c r="E532" s="839"/>
      <c r="F532" s="1075">
        <f t="shared" ref="F532:F533" si="16">+E532*D532</f>
        <v>0</v>
      </c>
    </row>
    <row r="533" spans="1:6" ht="15">
      <c r="A533" s="305"/>
      <c r="B533" s="306" t="s">
        <v>1351</v>
      </c>
      <c r="C533" s="313" t="s">
        <v>1352</v>
      </c>
      <c r="D533" s="311">
        <v>6</v>
      </c>
      <c r="E533" s="839"/>
      <c r="F533" s="1075">
        <f t="shared" si="16"/>
        <v>0</v>
      </c>
    </row>
    <row r="534" spans="1:6" ht="15" customHeight="1">
      <c r="A534" s="320"/>
      <c r="B534" s="321"/>
      <c r="C534" s="316"/>
      <c r="D534" s="317"/>
      <c r="E534" s="318"/>
      <c r="F534" s="318"/>
    </row>
    <row r="535" spans="1:6" ht="30" customHeight="1">
      <c r="A535" s="305">
        <v>7</v>
      </c>
      <c r="B535" s="306" t="s">
        <v>1353</v>
      </c>
      <c r="C535" s="313"/>
      <c r="D535" s="311"/>
      <c r="E535" s="318"/>
      <c r="F535" s="318"/>
    </row>
    <row r="536" spans="1:6" ht="15">
      <c r="A536" s="320"/>
      <c r="B536" s="306" t="s">
        <v>1354</v>
      </c>
      <c r="C536" s="313" t="s">
        <v>1243</v>
      </c>
      <c r="D536" s="311">
        <v>30</v>
      </c>
      <c r="E536" s="839"/>
      <c r="F536" s="1075">
        <f t="shared" ref="F536:F537" si="17">+E536*D536</f>
        <v>0</v>
      </c>
    </row>
    <row r="537" spans="1:6" ht="15">
      <c r="A537" s="320"/>
      <c r="B537" s="306" t="s">
        <v>1355</v>
      </c>
      <c r="C537" s="313" t="s">
        <v>1306</v>
      </c>
      <c r="D537" s="311">
        <v>30</v>
      </c>
      <c r="E537" s="839"/>
      <c r="F537" s="1075">
        <f t="shared" si="17"/>
        <v>0</v>
      </c>
    </row>
    <row r="538" spans="1:6" ht="15" customHeight="1">
      <c r="A538" s="320"/>
      <c r="B538" s="321"/>
      <c r="C538" s="316"/>
      <c r="D538" s="317"/>
      <c r="E538" s="318"/>
      <c r="F538" s="318"/>
    </row>
    <row r="539" spans="1:6" ht="30">
      <c r="A539" s="305">
        <v>9</v>
      </c>
      <c r="B539" s="306" t="s">
        <v>1356</v>
      </c>
      <c r="C539" s="313" t="s">
        <v>1275</v>
      </c>
      <c r="D539" s="311">
        <v>1</v>
      </c>
      <c r="E539" s="839"/>
      <c r="F539" s="1075">
        <f>+E539*D539</f>
        <v>0</v>
      </c>
    </row>
    <row r="540" spans="1:6" ht="15" customHeight="1">
      <c r="A540" s="305"/>
      <c r="B540" s="306"/>
      <c r="C540" s="313"/>
      <c r="D540" s="311"/>
      <c r="E540" s="312"/>
      <c r="F540" s="312"/>
    </row>
    <row r="541" spans="1:6" ht="30">
      <c r="A541" s="305">
        <v>10</v>
      </c>
      <c r="B541" s="306" t="s">
        <v>1316</v>
      </c>
      <c r="C541" s="313" t="s">
        <v>1275</v>
      </c>
      <c r="D541" s="311">
        <v>1</v>
      </c>
      <c r="E541" s="839"/>
      <c r="F541" s="1075">
        <f>+E541*D541</f>
        <v>0</v>
      </c>
    </row>
    <row r="542" spans="1:6" ht="45" customHeight="1">
      <c r="A542" s="337"/>
      <c r="B542" s="306" t="s">
        <v>1357</v>
      </c>
      <c r="C542" s="313"/>
      <c r="D542" s="311"/>
      <c r="E542" s="312"/>
      <c r="F542" s="312"/>
    </row>
    <row r="543" spans="1:6" ht="15.75" customHeight="1">
      <c r="A543" s="305"/>
      <c r="B543" s="333" t="s">
        <v>1358</v>
      </c>
      <c r="C543" s="313"/>
      <c r="D543" s="289"/>
      <c r="E543" s="312"/>
      <c r="F543" s="312"/>
    </row>
    <row r="544" spans="1:6" ht="15.75" customHeight="1">
      <c r="A544" s="365"/>
      <c r="B544" s="366"/>
      <c r="C544" s="361"/>
      <c r="D544" s="362"/>
      <c r="E544" s="363"/>
      <c r="F544" s="363"/>
    </row>
    <row r="545" spans="1:6" ht="15.75" customHeight="1">
      <c r="A545" s="368"/>
      <c r="B545" s="366"/>
      <c r="C545" s="361"/>
      <c r="D545" s="369"/>
      <c r="E545" s="370"/>
      <c r="F545" s="370"/>
    </row>
    <row r="546" spans="1:6" ht="15.75" customHeight="1">
      <c r="A546" s="308" t="s">
        <v>1359</v>
      </c>
      <c r="B546" s="308" t="s">
        <v>1360</v>
      </c>
      <c r="C546" s="313"/>
      <c r="D546" s="311"/>
      <c r="E546" s="312"/>
      <c r="F546" s="312"/>
    </row>
    <row r="547" spans="1:6" ht="15.75" customHeight="1">
      <c r="A547" s="308"/>
      <c r="B547" s="305"/>
      <c r="C547" s="313"/>
      <c r="D547" s="311"/>
      <c r="E547" s="312"/>
      <c r="F547" s="312"/>
    </row>
    <row r="548" spans="1:6" ht="30">
      <c r="A548" s="305">
        <v>1</v>
      </c>
      <c r="B548" s="306" t="s">
        <v>1361</v>
      </c>
      <c r="C548" s="1189" t="s">
        <v>74</v>
      </c>
      <c r="D548" s="311">
        <v>1</v>
      </c>
      <c r="E548" s="839"/>
      <c r="F548" s="1075">
        <f>+E548*D548</f>
        <v>0</v>
      </c>
    </row>
    <row r="549" spans="1:6" ht="15" customHeight="1">
      <c r="A549" s="305"/>
      <c r="B549" s="305"/>
      <c r="C549" s="1189"/>
      <c r="D549" s="311"/>
      <c r="E549" s="1192"/>
      <c r="F549" s="312"/>
    </row>
    <row r="550" spans="1:6" ht="60">
      <c r="A550" s="305">
        <v>2</v>
      </c>
      <c r="B550" s="306" t="s">
        <v>1362</v>
      </c>
      <c r="C550" s="1189" t="s">
        <v>1243</v>
      </c>
      <c r="D550" s="311">
        <v>1</v>
      </c>
      <c r="E550" s="839"/>
      <c r="F550" s="1075">
        <f>+E550*D550</f>
        <v>0</v>
      </c>
    </row>
    <row r="551" spans="1:6" ht="15" customHeight="1">
      <c r="A551" s="305"/>
      <c r="B551" s="305"/>
      <c r="C551" s="1189"/>
      <c r="D551" s="311"/>
      <c r="E551" s="1192"/>
      <c r="F551" s="312"/>
    </row>
    <row r="552" spans="1:6" ht="45">
      <c r="A552" s="305">
        <v>3</v>
      </c>
      <c r="B552" s="306" t="s">
        <v>1363</v>
      </c>
      <c r="C552" s="1189" t="s">
        <v>1243</v>
      </c>
      <c r="D552" s="311">
        <v>1</v>
      </c>
      <c r="E552" s="839"/>
      <c r="F552" s="1075">
        <f>+E552*D552</f>
        <v>0</v>
      </c>
    </row>
    <row r="553" spans="1:6" ht="15" customHeight="1">
      <c r="A553" s="305"/>
      <c r="B553" s="305"/>
      <c r="C553" s="1189"/>
      <c r="D553" s="1191"/>
      <c r="E553" s="1192"/>
      <c r="F553" s="312"/>
    </row>
    <row r="554" spans="1:6" ht="45">
      <c r="A554" s="305">
        <v>4</v>
      </c>
      <c r="B554" s="306" t="s">
        <v>1364</v>
      </c>
      <c r="C554" s="1189" t="s">
        <v>1243</v>
      </c>
      <c r="D554" s="311">
        <v>1</v>
      </c>
      <c r="E554" s="839"/>
      <c r="F554" s="1075">
        <f>+E554*D554</f>
        <v>0</v>
      </c>
    </row>
    <row r="555" spans="1:6" ht="15.75" customHeight="1">
      <c r="A555" s="337"/>
      <c r="B555" s="371" t="s">
        <v>1365</v>
      </c>
      <c r="C555" s="1189"/>
      <c r="D555" s="1191"/>
      <c r="E555" s="1192"/>
      <c r="F555" s="312"/>
    </row>
    <row r="556" spans="1:6" ht="15.75" customHeight="1">
      <c r="A556" s="372"/>
      <c r="B556" s="373"/>
      <c r="C556" s="356"/>
      <c r="D556" s="374"/>
      <c r="E556" s="18"/>
      <c r="F556" s="18"/>
    </row>
    <row r="557" spans="1:6" ht="15.75" customHeight="1">
      <c r="A557" s="372"/>
      <c r="B557" s="360"/>
      <c r="C557" s="375"/>
      <c r="D557" s="376"/>
      <c r="E557" s="377"/>
      <c r="F557" s="363"/>
    </row>
    <row r="558" spans="1:6" ht="14.25" customHeight="1">
      <c r="A558" s="368"/>
      <c r="B558" s="360"/>
      <c r="C558" s="361"/>
      <c r="D558" s="369"/>
      <c r="E558" s="370"/>
      <c r="F558" s="370"/>
    </row>
    <row r="559" spans="1:6" ht="14.25" customHeight="1">
      <c r="A559" s="368"/>
      <c r="B559" s="360"/>
      <c r="C559" s="361"/>
      <c r="D559" s="369"/>
      <c r="E559" s="370"/>
      <c r="F559" s="370"/>
    </row>
    <row r="560" spans="1:6" ht="14.25" customHeight="1">
      <c r="A560" s="368"/>
      <c r="B560" s="360"/>
      <c r="C560" s="361"/>
      <c r="D560" s="369"/>
      <c r="E560" s="370"/>
      <c r="F560" s="370"/>
    </row>
    <row r="561" spans="1:6" ht="14.25" customHeight="1">
      <c r="A561" s="368"/>
      <c r="B561" s="360"/>
      <c r="C561" s="361"/>
      <c r="D561" s="369"/>
      <c r="E561" s="370"/>
      <c r="F561" s="370"/>
    </row>
    <row r="562" spans="1:6" ht="14.25" customHeight="1">
      <c r="A562" s="368"/>
      <c r="B562" s="360"/>
      <c r="C562" s="361"/>
      <c r="D562" s="369"/>
      <c r="E562" s="370"/>
      <c r="F562" s="370"/>
    </row>
    <row r="563" spans="1:6" ht="14.25" customHeight="1">
      <c r="A563" s="368"/>
      <c r="B563" s="360"/>
      <c r="C563" s="361"/>
      <c r="D563" s="369"/>
      <c r="E563" s="370"/>
      <c r="F563" s="370"/>
    </row>
    <row r="564" spans="1:6" ht="14.25" customHeight="1">
      <c r="A564" s="368"/>
      <c r="B564" s="360"/>
      <c r="C564" s="361"/>
      <c r="D564" s="369"/>
      <c r="E564" s="370"/>
      <c r="F564" s="370"/>
    </row>
    <row r="565" spans="1:6" ht="14.25" customHeight="1">
      <c r="A565" s="368"/>
      <c r="B565" s="360"/>
      <c r="C565" s="361"/>
      <c r="D565" s="369"/>
      <c r="E565" s="370"/>
      <c r="F565" s="370"/>
    </row>
    <row r="566" spans="1:6" ht="14.25" customHeight="1">
      <c r="A566" s="368"/>
      <c r="B566" s="360"/>
      <c r="C566" s="361"/>
      <c r="D566" s="369"/>
      <c r="E566" s="370"/>
      <c r="F566" s="370"/>
    </row>
    <row r="567" spans="1:6" ht="14.25" customHeight="1">
      <c r="A567" s="368"/>
      <c r="B567" s="360"/>
      <c r="C567" s="361"/>
      <c r="D567" s="369"/>
      <c r="E567" s="370"/>
      <c r="F567" s="370"/>
    </row>
    <row r="568" spans="1:6" ht="14.25" customHeight="1">
      <c r="A568" s="368"/>
      <c r="B568" s="360"/>
      <c r="C568" s="361"/>
      <c r="D568" s="369"/>
      <c r="E568" s="370"/>
      <c r="F568" s="370"/>
    </row>
    <row r="569" spans="1:6" ht="14.25" customHeight="1">
      <c r="A569" s="368"/>
      <c r="B569" s="360"/>
      <c r="C569" s="361"/>
      <c r="D569" s="369"/>
      <c r="E569" s="370"/>
      <c r="F569" s="370"/>
    </row>
    <row r="570" spans="1:6" ht="15.75" customHeight="1">
      <c r="A570" s="308" t="s">
        <v>1366</v>
      </c>
      <c r="B570" s="319" t="s">
        <v>1367</v>
      </c>
      <c r="C570" s="313"/>
      <c r="D570" s="289"/>
      <c r="E570" s="286"/>
      <c r="F570" s="286"/>
    </row>
    <row r="571" spans="1:6" ht="15.75" customHeight="1">
      <c r="A571" s="308"/>
      <c r="B571" s="319"/>
      <c r="C571" s="1189"/>
      <c r="D571" s="1191"/>
      <c r="E571" s="312"/>
      <c r="F571" s="312"/>
    </row>
    <row r="572" spans="1:6" ht="15.75" customHeight="1">
      <c r="A572" s="305"/>
      <c r="B572" s="319" t="s">
        <v>1368</v>
      </c>
      <c r="C572" s="1189"/>
      <c r="D572" s="1191"/>
      <c r="E572" s="312"/>
      <c r="F572" s="312"/>
    </row>
    <row r="573" spans="1:6" ht="165">
      <c r="A573" s="337" t="s">
        <v>1369</v>
      </c>
      <c r="B573" s="306" t="s">
        <v>1370</v>
      </c>
      <c r="C573" s="1189" t="s">
        <v>1243</v>
      </c>
      <c r="D573" s="1191">
        <v>5</v>
      </c>
      <c r="E573" s="839"/>
      <c r="F573" s="1075">
        <f>+E573*D573</f>
        <v>0</v>
      </c>
    </row>
    <row r="574" spans="1:6" ht="15" customHeight="1">
      <c r="A574" s="305"/>
      <c r="B574" s="306"/>
      <c r="C574" s="1189"/>
      <c r="D574" s="1191"/>
      <c r="E574" s="312"/>
      <c r="F574" s="1192"/>
    </row>
    <row r="575" spans="1:6" ht="30">
      <c r="A575" s="305" t="s">
        <v>1371</v>
      </c>
      <c r="B575" s="306" t="s">
        <v>1372</v>
      </c>
      <c r="C575" s="1189" t="s">
        <v>1243</v>
      </c>
      <c r="D575" s="1191">
        <v>5</v>
      </c>
      <c r="E575" s="839"/>
      <c r="F575" s="1075">
        <f>+E575*D575</f>
        <v>0</v>
      </c>
    </row>
    <row r="576" spans="1:6" ht="15" customHeight="1">
      <c r="A576" s="305"/>
      <c r="B576" s="306"/>
      <c r="C576" s="1189"/>
      <c r="D576" s="1191"/>
      <c r="E576" s="312"/>
      <c r="F576" s="1192"/>
    </row>
    <row r="577" spans="1:6" ht="15">
      <c r="A577" s="305" t="s">
        <v>1282</v>
      </c>
      <c r="B577" s="306" t="s">
        <v>1373</v>
      </c>
      <c r="C577" s="1189" t="s">
        <v>1243</v>
      </c>
      <c r="D577" s="1191">
        <v>5</v>
      </c>
      <c r="E577" s="839"/>
      <c r="F577" s="1075">
        <f>+E577*D577</f>
        <v>0</v>
      </c>
    </row>
    <row r="578" spans="1:6" ht="15" customHeight="1">
      <c r="A578" s="305"/>
      <c r="B578" s="306"/>
      <c r="C578" s="1189"/>
      <c r="D578" s="1191"/>
      <c r="E578" s="1192"/>
      <c r="F578" s="1192"/>
    </row>
    <row r="579" spans="1:6" ht="75">
      <c r="A579" s="305" t="s">
        <v>1284</v>
      </c>
      <c r="B579" s="306" t="s">
        <v>1374</v>
      </c>
      <c r="C579" s="1189" t="s">
        <v>1243</v>
      </c>
      <c r="D579" s="1191">
        <v>1</v>
      </c>
      <c r="E579" s="839"/>
      <c r="F579" s="1075">
        <f>+E579*D579</f>
        <v>0</v>
      </c>
    </row>
    <row r="580" spans="1:6" ht="15" customHeight="1">
      <c r="A580" s="305"/>
      <c r="B580" s="306"/>
      <c r="C580" s="1189"/>
      <c r="D580" s="1191"/>
      <c r="E580" s="1192"/>
      <c r="F580" s="1192"/>
    </row>
    <row r="581" spans="1:6" ht="30">
      <c r="A581" s="305" t="s">
        <v>1286</v>
      </c>
      <c r="B581" s="306" t="s">
        <v>1375</v>
      </c>
      <c r="C581" s="1189" t="s">
        <v>1243</v>
      </c>
      <c r="D581" s="1191">
        <v>5</v>
      </c>
      <c r="E581" s="839"/>
      <c r="F581" s="1075">
        <f>+E581*D581</f>
        <v>0</v>
      </c>
    </row>
    <row r="582" spans="1:6" ht="15" customHeight="1">
      <c r="A582" s="305"/>
      <c r="B582" s="306"/>
      <c r="C582" s="1189"/>
      <c r="D582" s="1191"/>
      <c r="E582" s="1192"/>
      <c r="F582" s="1192"/>
    </row>
    <row r="583" spans="1:6" ht="30">
      <c r="A583" s="305" t="s">
        <v>1288</v>
      </c>
      <c r="B583" s="306" t="s">
        <v>1376</v>
      </c>
      <c r="C583" s="1189" t="s">
        <v>1243</v>
      </c>
      <c r="D583" s="1191">
        <v>5</v>
      </c>
      <c r="E583" s="839"/>
      <c r="F583" s="1075">
        <f>+E583*D583</f>
        <v>0</v>
      </c>
    </row>
    <row r="584" spans="1:6" ht="15" customHeight="1">
      <c r="A584" s="305"/>
      <c r="B584" s="306"/>
      <c r="C584" s="1189"/>
      <c r="D584" s="1191"/>
      <c r="E584" s="1192"/>
      <c r="F584" s="1192"/>
    </row>
    <row r="585" spans="1:6" ht="15">
      <c r="A585" s="305" t="s">
        <v>1290</v>
      </c>
      <c r="B585" s="306" t="s">
        <v>1377</v>
      </c>
      <c r="C585" s="1189" t="s">
        <v>1243</v>
      </c>
      <c r="D585" s="1191">
        <v>7</v>
      </c>
      <c r="E585" s="839"/>
      <c r="F585" s="1075">
        <f>+E585*D585</f>
        <v>0</v>
      </c>
    </row>
    <row r="586" spans="1:6" ht="15" customHeight="1">
      <c r="A586" s="305"/>
      <c r="B586" s="306" t="s">
        <v>1378</v>
      </c>
      <c r="C586" s="1189"/>
      <c r="D586" s="1191"/>
      <c r="E586" s="1192"/>
      <c r="F586" s="1192"/>
    </row>
    <row r="587" spans="1:6" ht="15" customHeight="1">
      <c r="A587" s="305"/>
      <c r="B587" s="306"/>
      <c r="C587" s="1189"/>
      <c r="D587" s="378"/>
      <c r="E587" s="1192"/>
      <c r="F587" s="379"/>
    </row>
    <row r="588" spans="1:6" ht="30">
      <c r="A588" s="305" t="s">
        <v>1293</v>
      </c>
      <c r="B588" s="306" t="s">
        <v>1379</v>
      </c>
      <c r="C588" s="1189" t="s">
        <v>1380</v>
      </c>
      <c r="D588" s="1191">
        <v>1</v>
      </c>
      <c r="E588" s="839"/>
      <c r="F588" s="1075">
        <f>+E588*D588</f>
        <v>0</v>
      </c>
    </row>
    <row r="589" spans="1:6" ht="15.75" customHeight="1">
      <c r="A589" s="305"/>
      <c r="B589" s="380" t="s">
        <v>1381</v>
      </c>
      <c r="C589" s="1189"/>
      <c r="D589" s="1191"/>
      <c r="E589" s="1192"/>
      <c r="F589" s="1192"/>
    </row>
    <row r="590" spans="1:6" ht="15.75" customHeight="1">
      <c r="A590" s="334"/>
      <c r="B590" s="381"/>
      <c r="C590" s="382"/>
      <c r="D590" s="383"/>
      <c r="E590" s="384"/>
      <c r="F590" s="318"/>
    </row>
    <row r="591" spans="1:6" ht="15.75" customHeight="1">
      <c r="A591" s="334"/>
      <c r="B591" s="381"/>
      <c r="C591" s="382"/>
      <c r="D591" s="383"/>
      <c r="E591" s="384"/>
      <c r="F591" s="318"/>
    </row>
    <row r="592" spans="1:6" ht="15.75" customHeight="1">
      <c r="A592" s="334"/>
      <c r="B592" s="381"/>
      <c r="C592" s="382"/>
      <c r="D592" s="383"/>
      <c r="E592" s="384"/>
      <c r="F592" s="318"/>
    </row>
    <row r="593" spans="1:6" ht="15.75" customHeight="1">
      <c r="A593" s="334"/>
      <c r="B593" s="381"/>
      <c r="C593" s="382"/>
      <c r="D593" s="383"/>
      <c r="E593" s="384"/>
      <c r="F593" s="318"/>
    </row>
    <row r="594" spans="1:6" ht="15.75" customHeight="1">
      <c r="A594" s="334"/>
      <c r="B594" s="381"/>
      <c r="C594" s="382"/>
      <c r="D594" s="383"/>
      <c r="E594" s="384"/>
      <c r="F594" s="318"/>
    </row>
    <row r="595" spans="1:6" ht="15.75" customHeight="1">
      <c r="A595" s="334"/>
      <c r="B595" s="381"/>
      <c r="C595" s="382"/>
      <c r="D595" s="383"/>
      <c r="E595" s="384"/>
      <c r="F595" s="318"/>
    </row>
    <row r="596" spans="1:6" ht="15.75" customHeight="1">
      <c r="A596" s="334"/>
      <c r="B596" s="381"/>
      <c r="C596" s="382"/>
      <c r="D596" s="383"/>
      <c r="E596" s="384"/>
      <c r="F596" s="318"/>
    </row>
    <row r="597" spans="1:6" ht="15.75" customHeight="1">
      <c r="A597" s="337" t="s">
        <v>1382</v>
      </c>
      <c r="B597" s="319" t="s">
        <v>1383</v>
      </c>
      <c r="C597" s="313"/>
      <c r="D597" s="289"/>
      <c r="E597" s="286"/>
      <c r="F597" s="286"/>
    </row>
    <row r="598" spans="1:6" ht="15.75" customHeight="1">
      <c r="A598" s="308"/>
      <c r="B598" s="319"/>
      <c r="C598" s="1189"/>
      <c r="D598" s="1191"/>
      <c r="E598" s="1192"/>
      <c r="F598" s="312"/>
    </row>
    <row r="599" spans="1:6" ht="180">
      <c r="A599" s="305">
        <v>1</v>
      </c>
      <c r="B599" s="306" t="s">
        <v>1384</v>
      </c>
      <c r="C599" s="1189" t="s">
        <v>1243</v>
      </c>
      <c r="D599" s="1191">
        <v>9</v>
      </c>
      <c r="E599" s="839"/>
      <c r="F599" s="1075">
        <f>+E599*D599</f>
        <v>0</v>
      </c>
    </row>
    <row r="600" spans="1:6" ht="15" customHeight="1">
      <c r="A600" s="305"/>
      <c r="B600" s="306"/>
      <c r="C600" s="1189"/>
      <c r="D600" s="1191"/>
      <c r="E600" s="1192"/>
      <c r="F600" s="1192"/>
    </row>
    <row r="601" spans="1:6" ht="150">
      <c r="A601" s="305">
        <v>2</v>
      </c>
      <c r="B601" s="306" t="s">
        <v>1385</v>
      </c>
      <c r="C601" s="1189" t="s">
        <v>1243</v>
      </c>
      <c r="D601" s="1191">
        <v>1</v>
      </c>
      <c r="E601" s="839"/>
      <c r="F601" s="1075">
        <f>+E601*D601</f>
        <v>0</v>
      </c>
    </row>
    <row r="602" spans="1:6" ht="15" customHeight="1">
      <c r="A602" s="354"/>
      <c r="B602" s="306"/>
      <c r="C602" s="1189"/>
      <c r="D602" s="1191"/>
      <c r="E602" s="1192"/>
      <c r="F602" s="1192"/>
    </row>
    <row r="603" spans="1:6" ht="90">
      <c r="A603" s="305" t="s">
        <v>1282</v>
      </c>
      <c r="B603" s="306" t="s">
        <v>1386</v>
      </c>
      <c r="C603" s="1189" t="s">
        <v>1243</v>
      </c>
      <c r="D603" s="1191">
        <v>2</v>
      </c>
      <c r="E603" s="839"/>
      <c r="F603" s="1075">
        <f>+E603*D603</f>
        <v>0</v>
      </c>
    </row>
    <row r="604" spans="1:6" ht="15" customHeight="1">
      <c r="A604" s="305"/>
      <c r="B604" s="306"/>
      <c r="C604" s="1189"/>
      <c r="D604" s="1191"/>
      <c r="E604" s="1192"/>
      <c r="F604" s="385"/>
    </row>
    <row r="605" spans="1:6" ht="75">
      <c r="A605" s="305" t="s">
        <v>1284</v>
      </c>
      <c r="B605" s="306" t="s">
        <v>1387</v>
      </c>
      <c r="C605" s="1189" t="s">
        <v>1243</v>
      </c>
      <c r="D605" s="1191">
        <v>1</v>
      </c>
      <c r="E605" s="839"/>
      <c r="F605" s="1075">
        <f>+E605*D605</f>
        <v>0</v>
      </c>
    </row>
    <row r="606" spans="1:6" ht="15" customHeight="1">
      <c r="A606" s="305"/>
      <c r="B606" s="306"/>
      <c r="C606" s="1189"/>
      <c r="D606" s="1191"/>
      <c r="E606" s="1192"/>
      <c r="F606" s="385"/>
    </row>
    <row r="607" spans="1:6" ht="75">
      <c r="A607" s="305" t="s">
        <v>1286</v>
      </c>
      <c r="B607" s="306" t="s">
        <v>1388</v>
      </c>
      <c r="C607" s="1189" t="s">
        <v>1243</v>
      </c>
      <c r="D607" s="1191">
        <v>2</v>
      </c>
      <c r="E607" s="839"/>
      <c r="F607" s="1075">
        <f>+E607*D607</f>
        <v>0</v>
      </c>
    </row>
    <row r="608" spans="1:6" ht="15" customHeight="1">
      <c r="A608" s="305"/>
      <c r="B608" s="306"/>
      <c r="C608" s="1189"/>
      <c r="D608" s="1191"/>
      <c r="E608" s="1192"/>
      <c r="F608" s="385"/>
    </row>
    <row r="609" spans="1:6" ht="15" customHeight="1">
      <c r="A609" s="305"/>
      <c r="B609" s="306"/>
      <c r="C609" s="1189"/>
      <c r="D609" s="1191"/>
      <c r="E609" s="1192"/>
      <c r="F609" s="385"/>
    </row>
    <row r="610" spans="1:6" ht="75">
      <c r="A610" s="305" t="s">
        <v>1288</v>
      </c>
      <c r="B610" s="306" t="s">
        <v>1389</v>
      </c>
      <c r="C610" s="1189" t="s">
        <v>1243</v>
      </c>
      <c r="D610" s="1191">
        <v>2</v>
      </c>
      <c r="E610" s="839"/>
      <c r="F610" s="1075">
        <f>+E610*D610</f>
        <v>0</v>
      </c>
    </row>
    <row r="611" spans="1:6" ht="15" customHeight="1">
      <c r="A611" s="305"/>
      <c r="B611" s="306"/>
      <c r="C611" s="1189"/>
      <c r="D611" s="1191"/>
      <c r="E611" s="1192"/>
      <c r="F611" s="385"/>
    </row>
    <row r="612" spans="1:6" ht="195">
      <c r="A612" s="305" t="s">
        <v>1290</v>
      </c>
      <c r="B612" s="386" t="s">
        <v>1390</v>
      </c>
      <c r="C612" s="1189" t="s">
        <v>1243</v>
      </c>
      <c r="D612" s="1191">
        <v>5</v>
      </c>
      <c r="E612" s="839"/>
      <c r="F612" s="1075">
        <f>+E612*D612</f>
        <v>0</v>
      </c>
    </row>
    <row r="613" spans="1:6" ht="15" customHeight="1">
      <c r="A613" s="305"/>
      <c r="B613" s="306"/>
      <c r="C613" s="1189"/>
      <c r="D613" s="1191"/>
      <c r="E613" s="1192"/>
      <c r="F613" s="385"/>
    </row>
    <row r="614" spans="1:6" ht="135">
      <c r="A614" s="305" t="s">
        <v>1293</v>
      </c>
      <c r="B614" s="306" t="s">
        <v>1391</v>
      </c>
      <c r="C614" s="1189" t="s">
        <v>1243</v>
      </c>
      <c r="D614" s="1191">
        <v>3</v>
      </c>
      <c r="E614" s="839"/>
      <c r="F614" s="1075">
        <f>+E614*D614</f>
        <v>0</v>
      </c>
    </row>
    <row r="615" spans="1:6" ht="15" customHeight="1">
      <c r="A615" s="305"/>
      <c r="B615" s="306"/>
      <c r="C615" s="1189"/>
      <c r="D615" s="1191"/>
      <c r="E615" s="1192"/>
      <c r="F615" s="385"/>
    </row>
    <row r="616" spans="1:6" ht="45">
      <c r="A616" s="305" t="s">
        <v>1327</v>
      </c>
      <c r="B616" s="306" t="s">
        <v>1392</v>
      </c>
      <c r="C616" s="1189" t="s">
        <v>1243</v>
      </c>
      <c r="D616" s="1191">
        <v>1</v>
      </c>
      <c r="E616" s="839"/>
      <c r="F616" s="1075">
        <f>+E616*D616</f>
        <v>0</v>
      </c>
    </row>
    <row r="617" spans="1:6" ht="15" customHeight="1">
      <c r="A617" s="305"/>
      <c r="B617" s="306"/>
      <c r="C617" s="1189"/>
      <c r="D617" s="1191"/>
      <c r="E617" s="1192"/>
      <c r="F617" s="385"/>
    </row>
    <row r="618" spans="1:6" ht="75">
      <c r="A618" s="305" t="s">
        <v>1393</v>
      </c>
      <c r="B618" s="306" t="s">
        <v>1394</v>
      </c>
      <c r="C618" s="1189" t="s">
        <v>1243</v>
      </c>
      <c r="D618" s="1191">
        <v>18</v>
      </c>
      <c r="E618" s="839"/>
      <c r="F618" s="1075">
        <f>+E618*D618</f>
        <v>0</v>
      </c>
    </row>
    <row r="619" spans="1:6" ht="15" customHeight="1">
      <c r="A619" s="305"/>
      <c r="B619" s="306"/>
      <c r="C619" s="1189"/>
      <c r="D619" s="1191"/>
      <c r="E619" s="1192"/>
      <c r="F619" s="385"/>
    </row>
    <row r="620" spans="1:6" ht="30">
      <c r="A620" s="305" t="s">
        <v>1395</v>
      </c>
      <c r="B620" s="306" t="s">
        <v>1396</v>
      </c>
      <c r="C620" s="1189" t="s">
        <v>1243</v>
      </c>
      <c r="D620" s="1191">
        <v>17</v>
      </c>
      <c r="E620" s="839"/>
      <c r="F620" s="1075">
        <f>+E620*D620</f>
        <v>0</v>
      </c>
    </row>
    <row r="621" spans="1:6" ht="15" customHeight="1">
      <c r="A621" s="305"/>
      <c r="B621" s="306"/>
      <c r="C621" s="1189"/>
      <c r="D621" s="1191"/>
      <c r="E621" s="1192"/>
      <c r="F621" s="385"/>
    </row>
    <row r="622" spans="1:6" ht="90">
      <c r="A622" s="305" t="s">
        <v>1397</v>
      </c>
      <c r="B622" s="306" t="s">
        <v>1398</v>
      </c>
      <c r="C622" s="1189" t="s">
        <v>1399</v>
      </c>
      <c r="D622" s="1191">
        <v>1</v>
      </c>
      <c r="E622" s="839"/>
      <c r="F622" s="1075">
        <f>+E622*D622</f>
        <v>0</v>
      </c>
    </row>
    <row r="623" spans="1:6" ht="15" customHeight="1">
      <c r="A623" s="305"/>
      <c r="B623" s="387"/>
      <c r="C623" s="1189"/>
      <c r="D623" s="1191"/>
      <c r="E623" s="1192"/>
      <c r="F623" s="385"/>
    </row>
    <row r="624" spans="1:6" ht="15" customHeight="1">
      <c r="A624" s="305"/>
      <c r="B624" s="387"/>
      <c r="C624" s="1189"/>
      <c r="D624" s="1191"/>
      <c r="E624" s="1192"/>
      <c r="F624" s="385"/>
    </row>
    <row r="625" spans="1:6" ht="60">
      <c r="A625" s="305" t="s">
        <v>1400</v>
      </c>
      <c r="B625" s="306" t="s">
        <v>1401</v>
      </c>
      <c r="C625" s="1189" t="s">
        <v>1399</v>
      </c>
      <c r="D625" s="1191">
        <v>1</v>
      </c>
      <c r="E625" s="839"/>
      <c r="F625" s="1075">
        <f>+E625*D625</f>
        <v>0</v>
      </c>
    </row>
    <row r="626" spans="1:6" ht="15" customHeight="1">
      <c r="A626" s="305"/>
      <c r="B626" s="387"/>
      <c r="C626" s="1189"/>
      <c r="D626" s="1191"/>
      <c r="E626" s="1192"/>
      <c r="F626" s="385"/>
    </row>
    <row r="627" spans="1:6" ht="45">
      <c r="A627" s="305" t="s">
        <v>1402</v>
      </c>
      <c r="B627" s="306" t="s">
        <v>1403</v>
      </c>
      <c r="C627" s="1189" t="s">
        <v>1399</v>
      </c>
      <c r="D627" s="1191">
        <v>1</v>
      </c>
      <c r="E627" s="839"/>
      <c r="F627" s="1075">
        <f>+E627*D627</f>
        <v>0</v>
      </c>
    </row>
    <row r="628" spans="1:6" ht="15" customHeight="1">
      <c r="A628" s="305"/>
      <c r="B628" s="306"/>
      <c r="C628" s="1189"/>
      <c r="D628" s="1191"/>
      <c r="E628" s="1192"/>
      <c r="F628" s="385"/>
    </row>
    <row r="629" spans="1:6" ht="45">
      <c r="A629" s="305" t="s">
        <v>1404</v>
      </c>
      <c r="B629" s="306" t="s">
        <v>1405</v>
      </c>
      <c r="C629" s="1189" t="s">
        <v>1399</v>
      </c>
      <c r="D629" s="1191">
        <v>1</v>
      </c>
      <c r="E629" s="839"/>
      <c r="F629" s="1075">
        <f>+E629*D629</f>
        <v>0</v>
      </c>
    </row>
    <row r="630" spans="1:6" ht="15" customHeight="1">
      <c r="A630" s="305"/>
      <c r="B630" s="306"/>
      <c r="C630" s="1189"/>
      <c r="D630" s="1191"/>
      <c r="E630" s="1192"/>
      <c r="F630" s="385"/>
    </row>
    <row r="631" spans="1:6" ht="90">
      <c r="A631" s="305" t="s">
        <v>1406</v>
      </c>
      <c r="B631" s="306" t="s">
        <v>1407</v>
      </c>
      <c r="C631" s="1189" t="s">
        <v>1243</v>
      </c>
      <c r="D631" s="1191">
        <v>2</v>
      </c>
      <c r="E631" s="839"/>
      <c r="F631" s="1075">
        <f>+E631*D631</f>
        <v>0</v>
      </c>
    </row>
    <row r="632" spans="1:6" ht="15" customHeight="1">
      <c r="A632" s="305"/>
      <c r="B632" s="306"/>
      <c r="C632" s="313"/>
      <c r="D632" s="289"/>
      <c r="E632" s="1192"/>
      <c r="F632" s="1192"/>
    </row>
    <row r="633" spans="1:6" ht="75">
      <c r="A633" s="305" t="s">
        <v>1408</v>
      </c>
      <c r="B633" s="306" t="s">
        <v>1409</v>
      </c>
      <c r="C633" s="1189" t="s">
        <v>1243</v>
      </c>
      <c r="D633" s="1191">
        <v>4</v>
      </c>
      <c r="E633" s="839"/>
      <c r="F633" s="1075">
        <f>+E633*D633</f>
        <v>0</v>
      </c>
    </row>
    <row r="634" spans="1:6" ht="15" customHeight="1">
      <c r="A634" s="305"/>
      <c r="B634" s="306"/>
      <c r="C634" s="1189"/>
      <c r="D634" s="1191"/>
      <c r="E634" s="1192"/>
      <c r="F634" s="1192"/>
    </row>
    <row r="635" spans="1:6" ht="15">
      <c r="A635" s="305" t="s">
        <v>1410</v>
      </c>
      <c r="B635" s="306" t="s">
        <v>1377</v>
      </c>
      <c r="C635" s="1189" t="s">
        <v>1243</v>
      </c>
      <c r="D635" s="1191">
        <v>7</v>
      </c>
      <c r="E635" s="839"/>
      <c r="F635" s="1075">
        <f>+E635*D635</f>
        <v>0</v>
      </c>
    </row>
    <row r="636" spans="1:6" ht="15" customHeight="1">
      <c r="A636" s="305"/>
      <c r="B636" s="306"/>
      <c r="C636" s="1189"/>
      <c r="D636" s="1191"/>
      <c r="E636" s="1192"/>
      <c r="F636" s="1192"/>
    </row>
    <row r="637" spans="1:6" ht="15">
      <c r="A637" s="305" t="s">
        <v>1411</v>
      </c>
      <c r="B637" s="306" t="s">
        <v>1378</v>
      </c>
      <c r="C637" s="1189" t="s">
        <v>1380</v>
      </c>
      <c r="D637" s="1191">
        <v>1</v>
      </c>
      <c r="E637" s="839"/>
      <c r="F637" s="1075">
        <f t="shared" ref="F637:F638" si="18">+E637*D637</f>
        <v>0</v>
      </c>
    </row>
    <row r="638" spans="1:6" ht="30">
      <c r="A638" s="305" t="s">
        <v>1412</v>
      </c>
      <c r="B638" s="306" t="s">
        <v>1413</v>
      </c>
      <c r="C638" s="1189" t="s">
        <v>1380</v>
      </c>
      <c r="D638" s="1191">
        <v>4</v>
      </c>
      <c r="E638" s="839"/>
      <c r="F638" s="1075">
        <f t="shared" si="18"/>
        <v>0</v>
      </c>
    </row>
    <row r="639" spans="1:6" ht="15.75" customHeight="1">
      <c r="A639" s="388"/>
      <c r="B639" s="380" t="s">
        <v>1414</v>
      </c>
      <c r="C639" s="338"/>
      <c r="D639" s="350"/>
      <c r="E639" s="1192"/>
      <c r="F639" s="1192"/>
    </row>
    <row r="640" spans="1:6" ht="15.75" customHeight="1">
      <c r="A640" s="349"/>
      <c r="B640" s="389"/>
      <c r="C640" s="356"/>
      <c r="D640" s="357"/>
      <c r="E640" s="390"/>
      <c r="F640" s="390"/>
    </row>
    <row r="641" spans="1:6" ht="15.75" customHeight="1">
      <c r="A641" s="349"/>
      <c r="B641" s="389"/>
      <c r="C641" s="356"/>
      <c r="D641" s="357"/>
      <c r="E641" s="390"/>
      <c r="F641" s="390"/>
    </row>
    <row r="642" spans="1:6" ht="15.75" customHeight="1">
      <c r="A642" s="290" t="s">
        <v>1415</v>
      </c>
      <c r="B642" s="319" t="s">
        <v>1416</v>
      </c>
      <c r="C642" s="310"/>
      <c r="D642" s="391"/>
      <c r="E642" s="392"/>
      <c r="F642" s="1192"/>
    </row>
    <row r="643" spans="1:6" ht="75" customHeight="1">
      <c r="A643" s="305" t="s">
        <v>1369</v>
      </c>
      <c r="B643" s="306" t="s">
        <v>1417</v>
      </c>
      <c r="C643" s="310"/>
      <c r="D643" s="391"/>
      <c r="E643" s="392"/>
      <c r="F643" s="1192"/>
    </row>
    <row r="644" spans="1:6" ht="15.75" customHeight="1">
      <c r="A644" s="305"/>
      <c r="B644" s="306"/>
      <c r="C644" s="310"/>
      <c r="D644" s="391"/>
      <c r="E644" s="392"/>
      <c r="F644" s="1192"/>
    </row>
    <row r="645" spans="1:6" ht="45">
      <c r="A645" s="305">
        <v>2</v>
      </c>
      <c r="B645" s="306" t="s">
        <v>1418</v>
      </c>
      <c r="C645" s="1189" t="s">
        <v>1243</v>
      </c>
      <c r="D645" s="1191">
        <v>1</v>
      </c>
      <c r="E645" s="839"/>
      <c r="F645" s="1075">
        <f>+E645*D645</f>
        <v>0</v>
      </c>
    </row>
    <row r="646" spans="1:6" ht="15" customHeight="1">
      <c r="A646" s="305"/>
      <c r="B646" s="306"/>
      <c r="C646" s="1189"/>
      <c r="D646" s="1191"/>
      <c r="E646" s="1192"/>
      <c r="F646" s="1192"/>
    </row>
    <row r="647" spans="1:6" ht="75">
      <c r="A647" s="305" t="s">
        <v>1282</v>
      </c>
      <c r="B647" s="306" t="s">
        <v>1419</v>
      </c>
      <c r="C647" s="1189" t="s">
        <v>1243</v>
      </c>
      <c r="D647" s="1191">
        <v>1</v>
      </c>
      <c r="E647" s="839"/>
      <c r="F647" s="1075">
        <f>+E647*D647</f>
        <v>0</v>
      </c>
    </row>
    <row r="648" spans="1:6" ht="15" customHeight="1">
      <c r="A648" s="305"/>
      <c r="B648" s="306"/>
      <c r="C648" s="1189"/>
      <c r="D648" s="1191"/>
      <c r="E648" s="1192"/>
      <c r="F648" s="1192"/>
    </row>
    <row r="649" spans="1:6" ht="30">
      <c r="A649" s="305" t="s">
        <v>1284</v>
      </c>
      <c r="B649" s="306" t="s">
        <v>1375</v>
      </c>
      <c r="C649" s="1189" t="s">
        <v>1243</v>
      </c>
      <c r="D649" s="1191">
        <v>1</v>
      </c>
      <c r="E649" s="839"/>
      <c r="F649" s="1075">
        <f>+E649*D649</f>
        <v>0</v>
      </c>
    </row>
    <row r="650" spans="1:6" ht="15" customHeight="1">
      <c r="A650" s="305"/>
      <c r="B650" s="306"/>
      <c r="C650" s="1189"/>
      <c r="D650" s="289"/>
      <c r="E650" s="1192"/>
      <c r="F650" s="1192"/>
    </row>
    <row r="651" spans="1:6" ht="30">
      <c r="A651" s="305" t="s">
        <v>1286</v>
      </c>
      <c r="B651" s="306" t="s">
        <v>1420</v>
      </c>
      <c r="C651" s="1189" t="s">
        <v>1243</v>
      </c>
      <c r="D651" s="1191">
        <v>1</v>
      </c>
      <c r="E651" s="839"/>
      <c r="F651" s="1075">
        <f>+E651*D651</f>
        <v>0</v>
      </c>
    </row>
    <row r="652" spans="1:6" ht="15" customHeight="1">
      <c r="A652" s="305"/>
      <c r="B652" s="306"/>
      <c r="C652" s="1189"/>
      <c r="D652" s="289"/>
      <c r="E652" s="1192"/>
      <c r="F652" s="1192"/>
    </row>
    <row r="653" spans="1:6" ht="15">
      <c r="A653" s="305" t="s">
        <v>1288</v>
      </c>
      <c r="B653" s="306" t="s">
        <v>1421</v>
      </c>
      <c r="C653" s="1189" t="s">
        <v>1243</v>
      </c>
      <c r="D653" s="1191">
        <v>2</v>
      </c>
      <c r="E653" s="839"/>
      <c r="F653" s="1075">
        <f>+E653*D653</f>
        <v>0</v>
      </c>
    </row>
    <row r="654" spans="1:6" ht="15" customHeight="1">
      <c r="A654" s="305"/>
      <c r="B654" s="306"/>
      <c r="C654" s="1189"/>
      <c r="D654" s="1191"/>
      <c r="E654" s="1192"/>
      <c r="F654" s="385"/>
    </row>
    <row r="655" spans="1:6" ht="30">
      <c r="A655" s="305" t="s">
        <v>1290</v>
      </c>
      <c r="B655" s="306" t="s">
        <v>1422</v>
      </c>
      <c r="C655" s="1189" t="s">
        <v>1380</v>
      </c>
      <c r="D655" s="1191">
        <v>1</v>
      </c>
      <c r="E655" s="839"/>
      <c r="F655" s="1075">
        <f>+E655*D655</f>
        <v>0</v>
      </c>
    </row>
    <row r="656" spans="1:6" ht="15.75" customHeight="1">
      <c r="A656" s="349"/>
      <c r="B656" s="380" t="s">
        <v>1423</v>
      </c>
      <c r="C656" s="338"/>
      <c r="D656" s="350"/>
      <c r="E656" s="1192"/>
      <c r="F656" s="1192"/>
    </row>
    <row r="657" spans="1:6" ht="15.75" customHeight="1">
      <c r="A657" s="334"/>
      <c r="B657" s="315"/>
      <c r="C657" s="382"/>
      <c r="D657" s="383"/>
      <c r="E657" s="384"/>
      <c r="F657" s="393"/>
    </row>
    <row r="658" spans="1:6" ht="15.75" customHeight="1">
      <c r="A658" s="308" t="s">
        <v>1424</v>
      </c>
      <c r="B658" s="319" t="s">
        <v>1425</v>
      </c>
      <c r="C658" s="1189"/>
      <c r="D658" s="1191"/>
      <c r="E658" s="1192"/>
      <c r="F658" s="1192"/>
    </row>
    <row r="659" spans="1:6" ht="15.75" customHeight="1">
      <c r="A659" s="308"/>
      <c r="B659" s="319"/>
      <c r="C659" s="1189"/>
      <c r="D659" s="1191"/>
      <c r="E659" s="1192"/>
      <c r="F659" s="1192"/>
    </row>
    <row r="660" spans="1:6" ht="90">
      <c r="A660" s="305" t="s">
        <v>1369</v>
      </c>
      <c r="B660" s="306" t="s">
        <v>1426</v>
      </c>
      <c r="C660" s="1189" t="s">
        <v>1243</v>
      </c>
      <c r="D660" s="1191">
        <v>1</v>
      </c>
      <c r="E660" s="839"/>
      <c r="F660" s="1075">
        <f>+E660*D660</f>
        <v>0</v>
      </c>
    </row>
    <row r="661" spans="1:6" ht="15.75" customHeight="1">
      <c r="A661" s="305"/>
      <c r="B661" s="306"/>
      <c r="C661" s="1189"/>
      <c r="D661" s="1191"/>
      <c r="E661" s="1192"/>
      <c r="F661" s="1192"/>
    </row>
    <row r="662" spans="1:6" ht="90">
      <c r="A662" s="305" t="s">
        <v>1371</v>
      </c>
      <c r="B662" s="306" t="s">
        <v>1427</v>
      </c>
      <c r="C662" s="1189" t="s">
        <v>1428</v>
      </c>
      <c r="D662" s="1191">
        <v>1</v>
      </c>
      <c r="E662" s="839"/>
      <c r="F662" s="1075">
        <f>+E662*D662</f>
        <v>0</v>
      </c>
    </row>
    <row r="663" spans="1:6" ht="15" customHeight="1">
      <c r="A663" s="320"/>
      <c r="B663" s="321"/>
      <c r="C663" s="331"/>
      <c r="D663" s="332"/>
      <c r="E663" s="393"/>
      <c r="F663" s="393"/>
    </row>
    <row r="664" spans="1:6" ht="45">
      <c r="A664" s="305" t="s">
        <v>1282</v>
      </c>
      <c r="B664" s="306" t="s">
        <v>1418</v>
      </c>
      <c r="C664" s="1189" t="s">
        <v>1243</v>
      </c>
      <c r="D664" s="1191">
        <v>1</v>
      </c>
      <c r="E664" s="839"/>
      <c r="F664" s="1075">
        <f>+E664*D664</f>
        <v>0</v>
      </c>
    </row>
    <row r="665" spans="1:6" ht="15" customHeight="1">
      <c r="A665" s="305"/>
      <c r="B665" s="306"/>
      <c r="C665" s="1189"/>
      <c r="D665" s="1191"/>
      <c r="E665" s="1192"/>
      <c r="F665" s="1192"/>
    </row>
    <row r="666" spans="1:6" ht="75">
      <c r="A666" s="305" t="s">
        <v>1284</v>
      </c>
      <c r="B666" s="306" t="s">
        <v>1429</v>
      </c>
      <c r="C666" s="1189" t="s">
        <v>1243</v>
      </c>
      <c r="D666" s="1191">
        <v>1</v>
      </c>
      <c r="E666" s="839"/>
      <c r="F666" s="1075">
        <f>+E666*D666</f>
        <v>0</v>
      </c>
    </row>
    <row r="667" spans="1:6" ht="15" customHeight="1">
      <c r="A667" s="305"/>
      <c r="B667" s="306"/>
      <c r="C667" s="1189"/>
      <c r="D667" s="1191"/>
      <c r="E667" s="1192"/>
      <c r="F667" s="1192"/>
    </row>
    <row r="668" spans="1:6" ht="15">
      <c r="A668" s="305" t="s">
        <v>1286</v>
      </c>
      <c r="B668" s="306" t="s">
        <v>1421</v>
      </c>
      <c r="C668" s="1189" t="s">
        <v>1243</v>
      </c>
      <c r="D668" s="1191">
        <v>1</v>
      </c>
      <c r="E668" s="839"/>
      <c r="F668" s="1075">
        <f>+E668*D668</f>
        <v>0</v>
      </c>
    </row>
    <row r="669" spans="1:6" ht="15.75" customHeight="1">
      <c r="A669" s="305"/>
      <c r="B669" s="306"/>
      <c r="C669" s="1189"/>
      <c r="D669" s="1191"/>
      <c r="E669" s="1192"/>
      <c r="F669" s="392"/>
    </row>
    <row r="670" spans="1:6" ht="30">
      <c r="A670" s="305" t="s">
        <v>1288</v>
      </c>
      <c r="B670" s="306" t="s">
        <v>1430</v>
      </c>
      <c r="C670" s="1189" t="s">
        <v>1380</v>
      </c>
      <c r="D670" s="1191">
        <v>1</v>
      </c>
      <c r="E670" s="839"/>
      <c r="F670" s="1075">
        <f>+E670*D670</f>
        <v>0</v>
      </c>
    </row>
    <row r="671" spans="1:6" ht="15.75" customHeight="1">
      <c r="A671" s="305"/>
      <c r="B671" s="380" t="s">
        <v>1431</v>
      </c>
      <c r="C671" s="338"/>
      <c r="D671" s="350"/>
      <c r="E671" s="1192"/>
      <c r="F671" s="312"/>
    </row>
    <row r="672" spans="1:6" ht="15.75" customHeight="1">
      <c r="A672" s="359"/>
      <c r="B672" s="394"/>
      <c r="C672" s="356"/>
      <c r="D672" s="374"/>
      <c r="E672" s="395"/>
      <c r="F672" s="363"/>
    </row>
    <row r="673" spans="1:6" ht="15.75" customHeight="1">
      <c r="A673" s="359"/>
      <c r="B673" s="394"/>
      <c r="C673" s="356"/>
      <c r="D673" s="374"/>
      <c r="E673" s="395"/>
      <c r="F673" s="363"/>
    </row>
    <row r="674" spans="1:6" ht="15.75" customHeight="1">
      <c r="A674" s="359"/>
      <c r="B674" s="366"/>
      <c r="C674" s="396"/>
      <c r="D674" s="397"/>
      <c r="E674" s="398"/>
      <c r="F674" s="395"/>
    </row>
    <row r="675" spans="1:6" ht="15.75" customHeight="1">
      <c r="A675" s="372"/>
      <c r="B675" s="366"/>
      <c r="C675" s="399"/>
      <c r="D675" s="400"/>
      <c r="E675" s="395"/>
      <c r="F675" s="395"/>
    </row>
    <row r="676" spans="1:6" ht="15.75" customHeight="1">
      <c r="A676" s="372"/>
      <c r="B676" s="366"/>
      <c r="C676" s="399"/>
      <c r="D676" s="400"/>
      <c r="E676" s="395"/>
      <c r="F676" s="395"/>
    </row>
    <row r="677" spans="1:6" ht="15.75" customHeight="1">
      <c r="A677" s="308" t="s">
        <v>1432</v>
      </c>
      <c r="B677" s="308" t="s">
        <v>1433</v>
      </c>
      <c r="C677" s="313"/>
      <c r="D677" s="311"/>
      <c r="E677" s="312"/>
      <c r="F677" s="1192"/>
    </row>
    <row r="678" spans="1:6" ht="75" customHeight="1">
      <c r="A678" s="305"/>
      <c r="B678" s="306" t="s">
        <v>1434</v>
      </c>
      <c r="C678" s="1189"/>
      <c r="D678" s="1191"/>
      <c r="E678" s="1192"/>
      <c r="F678" s="1192"/>
    </row>
    <row r="679" spans="1:6" ht="15.75" customHeight="1">
      <c r="A679" s="401"/>
      <c r="B679" s="402"/>
      <c r="C679" s="1389"/>
      <c r="D679" s="1326"/>
      <c r="E679" s="1332"/>
      <c r="F679" s="1332"/>
    </row>
    <row r="680" spans="1:6" ht="105">
      <c r="A680" s="401" t="s">
        <v>1369</v>
      </c>
      <c r="B680" s="403" t="s">
        <v>1435</v>
      </c>
      <c r="C680" s="1389" t="s">
        <v>1380</v>
      </c>
      <c r="D680" s="1326">
        <v>1</v>
      </c>
      <c r="E680" s="839"/>
      <c r="F680" s="1075">
        <f>+E680*D680</f>
        <v>0</v>
      </c>
    </row>
    <row r="681" spans="1:6" ht="15" customHeight="1">
      <c r="A681" s="404"/>
      <c r="B681" s="405"/>
      <c r="C681" s="1327"/>
      <c r="D681" s="1327"/>
      <c r="E681" s="1333"/>
      <c r="F681" s="1333"/>
    </row>
    <row r="682" spans="1:6" ht="105" customHeight="1">
      <c r="A682" s="404"/>
      <c r="B682" s="405" t="s">
        <v>1436</v>
      </c>
      <c r="C682" s="1327"/>
      <c r="D682" s="1327"/>
      <c r="E682" s="1333"/>
      <c r="F682" s="1333"/>
    </row>
    <row r="683" spans="1:6" ht="150" customHeight="1">
      <c r="A683" s="404"/>
      <c r="B683" s="405" t="s">
        <v>1437</v>
      </c>
      <c r="C683" s="1327"/>
      <c r="D683" s="1327"/>
      <c r="E683" s="1333"/>
      <c r="F683" s="1333"/>
    </row>
    <row r="684" spans="1:6" ht="15" customHeight="1">
      <c r="A684" s="404"/>
      <c r="B684" s="405"/>
      <c r="C684" s="1327"/>
      <c r="D684" s="1327"/>
      <c r="E684" s="1333"/>
      <c r="F684" s="1333"/>
    </row>
    <row r="685" spans="1:6" ht="120" customHeight="1">
      <c r="A685" s="404"/>
      <c r="B685" s="405" t="s">
        <v>1438</v>
      </c>
      <c r="C685" s="1327"/>
      <c r="D685" s="1327"/>
      <c r="E685" s="1333"/>
      <c r="F685" s="1333"/>
    </row>
    <row r="686" spans="1:6" ht="45" customHeight="1">
      <c r="A686" s="404"/>
      <c r="B686" s="405" t="s">
        <v>1439</v>
      </c>
      <c r="C686" s="1327"/>
      <c r="D686" s="1327"/>
      <c r="E686" s="1333"/>
      <c r="F686" s="1333"/>
    </row>
    <row r="687" spans="1:6" ht="60" customHeight="1">
      <c r="A687" s="404"/>
      <c r="B687" s="405" t="s">
        <v>1440</v>
      </c>
      <c r="C687" s="1327"/>
      <c r="D687" s="1327"/>
      <c r="E687" s="1333"/>
      <c r="F687" s="1333"/>
    </row>
    <row r="688" spans="1:6" ht="120" customHeight="1">
      <c r="A688" s="406"/>
      <c r="B688" s="407" t="s">
        <v>1441</v>
      </c>
      <c r="C688" s="1328"/>
      <c r="D688" s="1328"/>
      <c r="E688" s="1334"/>
      <c r="F688" s="1334"/>
    </row>
    <row r="689" spans="1:6" ht="15.75" customHeight="1">
      <c r="A689" s="406"/>
      <c r="B689" s="408"/>
      <c r="C689" s="409"/>
      <c r="D689" s="410"/>
      <c r="E689" s="411"/>
      <c r="F689" s="411"/>
    </row>
    <row r="690" spans="1:6" ht="60" customHeight="1">
      <c r="A690" s="305" t="s">
        <v>1371</v>
      </c>
      <c r="B690" s="306" t="s">
        <v>1442</v>
      </c>
      <c r="C690" s="1189"/>
      <c r="D690" s="1191"/>
      <c r="E690" s="1192"/>
      <c r="F690" s="1192"/>
    </row>
    <row r="691" spans="1:6" ht="15.75" customHeight="1">
      <c r="A691" s="305"/>
      <c r="B691" s="306"/>
      <c r="C691" s="1189"/>
      <c r="D691" s="1191"/>
      <c r="E691" s="1192"/>
      <c r="F691" s="1192"/>
    </row>
    <row r="692" spans="1:6" ht="105">
      <c r="A692" s="305"/>
      <c r="B692" s="306" t="s">
        <v>1443</v>
      </c>
      <c r="C692" s="1189" t="s">
        <v>1243</v>
      </c>
      <c r="D692" s="1191">
        <v>1</v>
      </c>
      <c r="E692" s="839"/>
      <c r="F692" s="1075">
        <f>+E692*D692</f>
        <v>0</v>
      </c>
    </row>
    <row r="693" spans="1:6" ht="15.75" customHeight="1">
      <c r="A693" s="305"/>
      <c r="B693" s="306"/>
      <c r="C693" s="1189"/>
      <c r="D693" s="1191"/>
      <c r="E693" s="1192"/>
      <c r="F693" s="1192"/>
    </row>
    <row r="694" spans="1:6" ht="120">
      <c r="A694" s="305"/>
      <c r="B694" s="306" t="s">
        <v>1444</v>
      </c>
      <c r="C694" s="1189" t="s">
        <v>1243</v>
      </c>
      <c r="D694" s="1191">
        <v>1</v>
      </c>
      <c r="E694" s="839"/>
      <c r="F694" s="1075">
        <f>+E694*D694</f>
        <v>0</v>
      </c>
    </row>
    <row r="695" spans="1:6" ht="15.75" customHeight="1">
      <c r="A695" s="305"/>
      <c r="B695" s="306"/>
      <c r="C695" s="1189"/>
      <c r="D695" s="1191"/>
      <c r="E695" s="1192"/>
      <c r="F695" s="1192"/>
    </row>
    <row r="696" spans="1:6" ht="15.75" customHeight="1">
      <c r="A696" s="305"/>
      <c r="B696" s="306"/>
      <c r="C696" s="1189"/>
      <c r="D696" s="1191"/>
      <c r="E696" s="1192"/>
      <c r="F696" s="1192"/>
    </row>
    <row r="697" spans="1:6" ht="15">
      <c r="A697" s="305"/>
      <c r="B697" s="306" t="s">
        <v>1445</v>
      </c>
      <c r="C697" s="1189" t="s">
        <v>1243</v>
      </c>
      <c r="D697" s="1191">
        <v>1</v>
      </c>
      <c r="E697" s="839"/>
      <c r="F697" s="1075">
        <f>+E697*D697</f>
        <v>0</v>
      </c>
    </row>
    <row r="698" spans="1:6" ht="30" customHeight="1">
      <c r="A698" s="305"/>
      <c r="B698" s="306" t="s">
        <v>1446</v>
      </c>
      <c r="C698" s="1189"/>
      <c r="D698" s="1191"/>
      <c r="E698" s="1192"/>
      <c r="F698" s="1192"/>
    </row>
    <row r="699" spans="1:6" ht="15.75" customHeight="1">
      <c r="A699" s="305"/>
      <c r="B699" s="306" t="s">
        <v>1447</v>
      </c>
      <c r="C699" s="1189"/>
      <c r="D699" s="1191"/>
      <c r="E699" s="1192"/>
      <c r="F699" s="1192"/>
    </row>
    <row r="700" spans="1:6" ht="30" customHeight="1">
      <c r="A700" s="305"/>
      <c r="B700" s="306" t="s">
        <v>1448</v>
      </c>
      <c r="C700" s="1189"/>
      <c r="D700" s="1191"/>
      <c r="E700" s="1192"/>
      <c r="F700" s="1192"/>
    </row>
    <row r="701" spans="1:6" ht="15.75" customHeight="1">
      <c r="A701" s="305"/>
      <c r="B701" s="306" t="s">
        <v>1449</v>
      </c>
      <c r="C701" s="1189"/>
      <c r="D701" s="1191"/>
      <c r="E701" s="1192"/>
      <c r="F701" s="1192"/>
    </row>
    <row r="702" spans="1:6" ht="15.75" customHeight="1">
      <c r="A702" s="305"/>
      <c r="B702" s="306" t="s">
        <v>1450</v>
      </c>
      <c r="C702" s="1189"/>
      <c r="D702" s="1191"/>
      <c r="E702" s="1192"/>
      <c r="F702" s="1192"/>
    </row>
    <row r="703" spans="1:6" ht="30" customHeight="1">
      <c r="A703" s="305"/>
      <c r="B703" s="306" t="s">
        <v>1451</v>
      </c>
      <c r="C703" s="1189"/>
      <c r="D703" s="1191"/>
      <c r="E703" s="1192"/>
      <c r="F703" s="1192"/>
    </row>
    <row r="704" spans="1:6" ht="15.75" customHeight="1">
      <c r="A704" s="305"/>
      <c r="B704" s="306" t="s">
        <v>1452</v>
      </c>
      <c r="C704" s="1189"/>
      <c r="D704" s="1191"/>
      <c r="E704" s="1192"/>
      <c r="F704" s="1192"/>
    </row>
    <row r="705" spans="1:6" ht="15.75" customHeight="1">
      <c r="A705" s="305"/>
      <c r="B705" s="306" t="s">
        <v>1453</v>
      </c>
      <c r="C705" s="1189"/>
      <c r="D705" s="1191"/>
      <c r="E705" s="1192"/>
      <c r="F705" s="1192"/>
    </row>
    <row r="706" spans="1:6" ht="15.75" customHeight="1">
      <c r="A706" s="305"/>
      <c r="B706" s="306" t="s">
        <v>1454</v>
      </c>
      <c r="C706" s="1189"/>
      <c r="D706" s="1191"/>
      <c r="E706" s="1192"/>
      <c r="F706" s="1192"/>
    </row>
    <row r="707" spans="1:6" ht="15.75" customHeight="1">
      <c r="A707" s="305"/>
      <c r="B707" s="306" t="s">
        <v>1455</v>
      </c>
      <c r="C707" s="1189"/>
      <c r="D707" s="1191"/>
      <c r="E707" s="1192"/>
      <c r="F707" s="1192"/>
    </row>
    <row r="708" spans="1:6" ht="15.75" customHeight="1">
      <c r="A708" s="305"/>
      <c r="B708" s="306" t="s">
        <v>1456</v>
      </c>
      <c r="C708" s="1189"/>
      <c r="D708" s="1191"/>
      <c r="E708" s="1192"/>
      <c r="F708" s="1192"/>
    </row>
    <row r="709" spans="1:6" ht="15.75" customHeight="1">
      <c r="A709" s="305"/>
      <c r="B709" s="306" t="s">
        <v>1457</v>
      </c>
      <c r="C709" s="1189"/>
      <c r="D709" s="1191"/>
      <c r="E709" s="1192"/>
      <c r="F709" s="1192"/>
    </row>
    <row r="710" spans="1:6" ht="30" customHeight="1">
      <c r="A710" s="305"/>
      <c r="B710" s="306" t="s">
        <v>1458</v>
      </c>
      <c r="C710" s="1189"/>
      <c r="D710" s="1191"/>
      <c r="E710" s="1192"/>
      <c r="F710" s="1192"/>
    </row>
    <row r="711" spans="1:6" ht="75">
      <c r="A711" s="305" t="s">
        <v>1282</v>
      </c>
      <c r="B711" s="306" t="s">
        <v>1459</v>
      </c>
      <c r="C711" s="1189" t="s">
        <v>1243</v>
      </c>
      <c r="D711" s="1191">
        <v>2</v>
      </c>
      <c r="E711" s="839"/>
      <c r="F711" s="1075">
        <f t="shared" ref="F711:F712" si="19">+E711*D711</f>
        <v>0</v>
      </c>
    </row>
    <row r="712" spans="1:6" ht="15">
      <c r="A712" s="305" t="s">
        <v>1284</v>
      </c>
      <c r="B712" s="306" t="s">
        <v>1377</v>
      </c>
      <c r="C712" s="1189" t="s">
        <v>1243</v>
      </c>
      <c r="D712" s="1191">
        <v>2</v>
      </c>
      <c r="E712" s="839"/>
      <c r="F712" s="1075">
        <f t="shared" si="19"/>
        <v>0</v>
      </c>
    </row>
    <row r="713" spans="1:6" ht="15.75" customHeight="1">
      <c r="A713" s="305"/>
      <c r="B713" s="306"/>
      <c r="C713" s="1189"/>
      <c r="D713" s="1191"/>
      <c r="E713" s="1192"/>
      <c r="F713" s="1192"/>
    </row>
    <row r="714" spans="1:6" ht="15">
      <c r="A714" s="305" t="s">
        <v>1286</v>
      </c>
      <c r="B714" s="306" t="s">
        <v>1378</v>
      </c>
      <c r="C714" s="1189" t="s">
        <v>1380</v>
      </c>
      <c r="D714" s="1191">
        <v>1</v>
      </c>
      <c r="E714" s="839"/>
      <c r="F714" s="1075">
        <f>+E714*D714</f>
        <v>0</v>
      </c>
    </row>
    <row r="715" spans="1:6" ht="15" customHeight="1">
      <c r="A715" s="305"/>
      <c r="B715" s="306"/>
      <c r="C715" s="338"/>
      <c r="D715" s="350"/>
      <c r="E715" s="1192"/>
      <c r="F715" s="312"/>
    </row>
    <row r="716" spans="1:6" ht="30">
      <c r="A716" s="305" t="s">
        <v>1288</v>
      </c>
      <c r="B716" s="306" t="s">
        <v>1379</v>
      </c>
      <c r="C716" s="1189" t="s">
        <v>1380</v>
      </c>
      <c r="D716" s="1191">
        <v>1</v>
      </c>
      <c r="E716" s="839"/>
      <c r="F716" s="1075">
        <f>+E716*D716</f>
        <v>0</v>
      </c>
    </row>
    <row r="717" spans="1:6" ht="15" customHeight="1">
      <c r="A717" s="305"/>
      <c r="B717" s="306"/>
      <c r="C717" s="340"/>
      <c r="D717" s="350"/>
      <c r="E717" s="1192"/>
      <c r="F717" s="312"/>
    </row>
    <row r="718" spans="1:6" ht="15.75" customHeight="1">
      <c r="A718" s="305" t="s">
        <v>1290</v>
      </c>
      <c r="B718" s="306" t="s">
        <v>1460</v>
      </c>
      <c r="C718" s="1189"/>
      <c r="D718" s="1191"/>
      <c r="E718" s="1192"/>
      <c r="F718" s="312"/>
    </row>
    <row r="719" spans="1:6" ht="30" customHeight="1">
      <c r="A719" s="305"/>
      <c r="B719" s="306" t="s">
        <v>1461</v>
      </c>
      <c r="C719" s="1189"/>
      <c r="D719" s="1191"/>
      <c r="E719" s="1192"/>
      <c r="F719" s="312"/>
    </row>
    <row r="720" spans="1:6" ht="15" customHeight="1">
      <c r="A720" s="359"/>
      <c r="B720" s="373"/>
      <c r="C720" s="399"/>
      <c r="D720" s="400"/>
      <c r="E720" s="395"/>
      <c r="F720" s="363"/>
    </row>
    <row r="721" spans="1:6" ht="15" customHeight="1">
      <c r="A721" s="359"/>
      <c r="B721" s="368"/>
      <c r="C721" s="361"/>
      <c r="D721" s="362"/>
      <c r="E721" s="363"/>
      <c r="F721" s="395"/>
    </row>
    <row r="722" spans="1:6" ht="14.25" customHeight="1">
      <c r="A722" s="368"/>
      <c r="B722" s="368"/>
      <c r="C722" s="361"/>
      <c r="D722" s="369"/>
      <c r="E722" s="370"/>
      <c r="F722" s="412"/>
    </row>
    <row r="723" spans="1:6" ht="14.25" customHeight="1">
      <c r="A723" s="368"/>
      <c r="B723" s="368"/>
      <c r="C723" s="361"/>
      <c r="D723" s="369"/>
      <c r="E723" s="370"/>
      <c r="F723" s="412"/>
    </row>
    <row r="724" spans="1:6" ht="31.5" customHeight="1">
      <c r="A724" s="413" t="s">
        <v>1462</v>
      </c>
      <c r="B724" s="414" t="s">
        <v>1463</v>
      </c>
      <c r="C724" s="327"/>
      <c r="D724" s="415"/>
      <c r="E724" s="416"/>
      <c r="F724" s="417"/>
    </row>
    <row r="725" spans="1:6" ht="15.75" customHeight="1">
      <c r="A725" s="413"/>
      <c r="B725" s="326"/>
      <c r="C725" s="418"/>
      <c r="D725" s="419"/>
      <c r="E725" s="420"/>
      <c r="F725" s="329"/>
    </row>
    <row r="726" spans="1:6" ht="75" customHeight="1">
      <c r="A726" s="325" t="s">
        <v>1369</v>
      </c>
      <c r="B726" s="326" t="s">
        <v>1464</v>
      </c>
      <c r="C726" s="418"/>
      <c r="D726" s="419"/>
      <c r="E726" s="420"/>
      <c r="F726" s="329"/>
    </row>
    <row r="727" spans="1:6" ht="30">
      <c r="A727" s="325"/>
      <c r="B727" s="326" t="s">
        <v>1465</v>
      </c>
      <c r="C727" s="418" t="s">
        <v>1243</v>
      </c>
      <c r="D727" s="419">
        <v>1</v>
      </c>
      <c r="E727" s="839"/>
      <c r="F727" s="1075">
        <f>+E727*D727</f>
        <v>0</v>
      </c>
    </row>
    <row r="728" spans="1:6" ht="30" customHeight="1">
      <c r="A728" s="325"/>
      <c r="B728" s="326" t="s">
        <v>1466</v>
      </c>
      <c r="C728" s="418"/>
      <c r="D728" s="419"/>
      <c r="E728" s="420"/>
      <c r="F728" s="329"/>
    </row>
    <row r="729" spans="1:6" ht="30" customHeight="1">
      <c r="A729" s="325"/>
      <c r="B729" s="326" t="s">
        <v>1467</v>
      </c>
      <c r="C729" s="418"/>
      <c r="D729" s="419"/>
      <c r="E729" s="420"/>
      <c r="F729" s="329"/>
    </row>
    <row r="730" spans="1:6" ht="15" customHeight="1">
      <c r="A730" s="325"/>
      <c r="B730" s="326" t="s">
        <v>1468</v>
      </c>
      <c r="C730" s="418"/>
      <c r="D730" s="419"/>
      <c r="E730" s="420"/>
      <c r="F730" s="420"/>
    </row>
    <row r="731" spans="1:6" ht="15" customHeight="1">
      <c r="A731" s="325"/>
      <c r="B731" s="326" t="s">
        <v>1469</v>
      </c>
      <c r="C731" s="418"/>
      <c r="D731" s="419"/>
      <c r="E731" s="420"/>
      <c r="F731" s="420"/>
    </row>
    <row r="732" spans="1:6" ht="15" customHeight="1">
      <c r="A732" s="325"/>
      <c r="B732" s="326"/>
      <c r="C732" s="418"/>
      <c r="D732" s="419"/>
      <c r="E732" s="420"/>
      <c r="F732" s="420"/>
    </row>
    <row r="733" spans="1:6" ht="60">
      <c r="A733" s="325" t="s">
        <v>1371</v>
      </c>
      <c r="B733" s="326" t="s">
        <v>1470</v>
      </c>
      <c r="C733" s="418" t="s">
        <v>74</v>
      </c>
      <c r="D733" s="419">
        <v>4</v>
      </c>
      <c r="E733" s="839"/>
      <c r="F733" s="1075">
        <f>+E733*D733</f>
        <v>0</v>
      </c>
    </row>
    <row r="734" spans="1:6" ht="15" customHeight="1">
      <c r="A734" s="325"/>
      <c r="B734" s="326"/>
      <c r="C734" s="418"/>
      <c r="D734" s="419"/>
      <c r="E734" s="420"/>
      <c r="F734" s="420"/>
    </row>
    <row r="735" spans="1:6" ht="60">
      <c r="A735" s="325" t="s">
        <v>1282</v>
      </c>
      <c r="B735" s="326" t="s">
        <v>1471</v>
      </c>
      <c r="C735" s="418" t="s">
        <v>74</v>
      </c>
      <c r="D735" s="419">
        <v>4</v>
      </c>
      <c r="E735" s="839"/>
      <c r="F735" s="1075">
        <f>+E735*D735</f>
        <v>0</v>
      </c>
    </row>
    <row r="736" spans="1:6" ht="15" customHeight="1">
      <c r="A736" s="325"/>
      <c r="B736" s="326"/>
      <c r="C736" s="418"/>
      <c r="D736" s="419"/>
      <c r="E736" s="420"/>
      <c r="F736" s="420"/>
    </row>
    <row r="737" spans="1:6" ht="45">
      <c r="A737" s="325" t="s">
        <v>1284</v>
      </c>
      <c r="B737" s="326" t="s">
        <v>1472</v>
      </c>
      <c r="C737" s="418" t="s">
        <v>74</v>
      </c>
      <c r="D737" s="419">
        <v>10</v>
      </c>
      <c r="E737" s="839"/>
      <c r="F737" s="1075">
        <f>+E737*D737</f>
        <v>0</v>
      </c>
    </row>
    <row r="738" spans="1:6" ht="15" customHeight="1">
      <c r="A738" s="325"/>
      <c r="B738" s="326"/>
      <c r="C738" s="418"/>
      <c r="D738" s="419"/>
      <c r="E738" s="420"/>
      <c r="F738" s="420"/>
    </row>
    <row r="739" spans="1:6" ht="15">
      <c r="A739" s="325" t="s">
        <v>1286</v>
      </c>
      <c r="B739" s="326" t="s">
        <v>1378</v>
      </c>
      <c r="C739" s="418" t="s">
        <v>1380</v>
      </c>
      <c r="D739" s="419">
        <v>1</v>
      </c>
      <c r="E739" s="839"/>
      <c r="F739" s="1075">
        <f>+E739*D739</f>
        <v>0</v>
      </c>
    </row>
    <row r="740" spans="1:6" ht="15.75" customHeight="1">
      <c r="A740" s="325"/>
      <c r="B740" s="326"/>
      <c r="C740" s="418"/>
      <c r="D740" s="419"/>
      <c r="E740" s="420"/>
      <c r="F740" s="421"/>
    </row>
    <row r="741" spans="1:6" ht="15">
      <c r="A741" s="325" t="s">
        <v>1288</v>
      </c>
      <c r="B741" s="326" t="s">
        <v>1473</v>
      </c>
      <c r="C741" s="418" t="s">
        <v>1380</v>
      </c>
      <c r="D741" s="419">
        <v>1</v>
      </c>
      <c r="E741" s="839"/>
      <c r="F741" s="1075">
        <f>+E741*D741</f>
        <v>0</v>
      </c>
    </row>
    <row r="742" spans="1:6" ht="15" customHeight="1">
      <c r="A742" s="422"/>
      <c r="B742" s="423"/>
      <c r="C742" s="424"/>
      <c r="D742" s="425"/>
      <c r="E742" s="426"/>
      <c r="F742" s="426"/>
    </row>
    <row r="743" spans="1:6" ht="15.75" customHeight="1">
      <c r="A743" s="413" t="s">
        <v>1474</v>
      </c>
      <c r="B743" s="414" t="s">
        <v>1475</v>
      </c>
      <c r="C743" s="418"/>
      <c r="D743" s="419"/>
      <c r="E743" s="420"/>
      <c r="F743" s="420"/>
    </row>
    <row r="744" spans="1:6" ht="15.75" customHeight="1">
      <c r="A744" s="413"/>
      <c r="B744" s="414"/>
      <c r="C744" s="418"/>
      <c r="D744" s="419"/>
      <c r="E744" s="420"/>
      <c r="F744" s="420"/>
    </row>
    <row r="745" spans="1:6" ht="75" customHeight="1">
      <c r="A745" s="413" t="s">
        <v>1369</v>
      </c>
      <c r="B745" s="326" t="s">
        <v>1476</v>
      </c>
      <c r="C745" s="427"/>
      <c r="D745" s="428"/>
      <c r="E745" s="421"/>
      <c r="F745" s="420"/>
    </row>
    <row r="746" spans="1:6" ht="15.75" customHeight="1">
      <c r="A746" s="413"/>
      <c r="B746" s="326"/>
      <c r="C746" s="427"/>
      <c r="D746" s="428"/>
      <c r="E746" s="421"/>
      <c r="F746" s="420"/>
    </row>
    <row r="747" spans="1:6" ht="75">
      <c r="A747" s="325" t="s">
        <v>1371</v>
      </c>
      <c r="B747" s="326" t="s">
        <v>1477</v>
      </c>
      <c r="C747" s="418" t="s">
        <v>1352</v>
      </c>
      <c r="D747" s="419">
        <v>48</v>
      </c>
      <c r="E747" s="839"/>
      <c r="F747" s="1075">
        <f>+E747*D747</f>
        <v>0</v>
      </c>
    </row>
    <row r="748" spans="1:6" ht="15.75" customHeight="1">
      <c r="A748" s="325"/>
      <c r="B748" s="326"/>
      <c r="C748" s="418"/>
      <c r="D748" s="419"/>
      <c r="E748" s="420"/>
      <c r="F748" s="420"/>
    </row>
    <row r="749" spans="1:6" ht="75">
      <c r="A749" s="325" t="s">
        <v>1282</v>
      </c>
      <c r="B749" s="326" t="s">
        <v>1478</v>
      </c>
      <c r="C749" s="418" t="s">
        <v>1352</v>
      </c>
      <c r="D749" s="419">
        <v>48</v>
      </c>
      <c r="E749" s="839"/>
      <c r="F749" s="1075">
        <f>+E749*D749</f>
        <v>0</v>
      </c>
    </row>
    <row r="750" spans="1:6" ht="15.75" customHeight="1">
      <c r="A750" s="325"/>
      <c r="B750" s="326"/>
      <c r="C750" s="418"/>
      <c r="D750" s="419"/>
      <c r="E750" s="420"/>
      <c r="F750" s="420"/>
    </row>
    <row r="751" spans="1:6" ht="75">
      <c r="A751" s="325" t="s">
        <v>1284</v>
      </c>
      <c r="B751" s="326" t="s">
        <v>1479</v>
      </c>
      <c r="C751" s="418" t="s">
        <v>1352</v>
      </c>
      <c r="D751" s="419">
        <v>30</v>
      </c>
      <c r="E751" s="839"/>
      <c r="F751" s="1075">
        <f>+E751*D751</f>
        <v>0</v>
      </c>
    </row>
    <row r="752" spans="1:6" ht="15.75" customHeight="1">
      <c r="A752" s="325"/>
      <c r="B752" s="326"/>
      <c r="C752" s="418"/>
      <c r="D752" s="419"/>
      <c r="E752" s="420"/>
      <c r="F752" s="420"/>
    </row>
    <row r="753" spans="1:6" ht="75">
      <c r="A753" s="325" t="s">
        <v>1286</v>
      </c>
      <c r="B753" s="326" t="s">
        <v>1480</v>
      </c>
      <c r="C753" s="418" t="s">
        <v>1352</v>
      </c>
      <c r="D753" s="419">
        <v>30</v>
      </c>
      <c r="E753" s="839"/>
      <c r="F753" s="1075">
        <f>+E753*D753</f>
        <v>0</v>
      </c>
    </row>
    <row r="754" spans="1:6" ht="15.75" customHeight="1">
      <c r="A754" s="325"/>
      <c r="B754" s="326"/>
      <c r="C754" s="418"/>
      <c r="D754" s="419"/>
      <c r="E754" s="420"/>
      <c r="F754" s="420"/>
    </row>
    <row r="755" spans="1:6" ht="75">
      <c r="A755" s="325" t="s">
        <v>1288</v>
      </c>
      <c r="B755" s="326" t="s">
        <v>1481</v>
      </c>
      <c r="C755" s="418" t="s">
        <v>1352</v>
      </c>
      <c r="D755" s="419">
        <v>20</v>
      </c>
      <c r="E755" s="839"/>
      <c r="F755" s="1075">
        <f>+E755*D755</f>
        <v>0</v>
      </c>
    </row>
    <row r="756" spans="1:6" ht="15.75" customHeight="1">
      <c r="A756" s="325"/>
      <c r="B756" s="326"/>
      <c r="C756" s="418"/>
      <c r="D756" s="419"/>
      <c r="E756" s="420"/>
      <c r="F756" s="420"/>
    </row>
    <row r="757" spans="1:6" ht="75">
      <c r="A757" s="325" t="s">
        <v>1290</v>
      </c>
      <c r="B757" s="326" t="s">
        <v>1482</v>
      </c>
      <c r="C757" s="418" t="s">
        <v>1352</v>
      </c>
      <c r="D757" s="419">
        <v>10</v>
      </c>
      <c r="E757" s="839"/>
      <c r="F757" s="1075">
        <f t="shared" ref="F757:F758" si="20">+E757*D757</f>
        <v>0</v>
      </c>
    </row>
    <row r="758" spans="1:6" ht="48">
      <c r="A758" s="325" t="s">
        <v>1293</v>
      </c>
      <c r="B758" s="326" t="s">
        <v>1483</v>
      </c>
      <c r="C758" s="418" t="s">
        <v>1352</v>
      </c>
      <c r="D758" s="419">
        <v>25</v>
      </c>
      <c r="E758" s="839"/>
      <c r="F758" s="1075">
        <f t="shared" si="20"/>
        <v>0</v>
      </c>
    </row>
    <row r="759" spans="1:6" ht="15.75" customHeight="1">
      <c r="A759" s="325"/>
      <c r="B759" s="326"/>
      <c r="C759" s="418"/>
      <c r="D759" s="419"/>
      <c r="E759" s="420"/>
      <c r="F759" s="420"/>
    </row>
    <row r="760" spans="1:6" ht="15">
      <c r="A760" s="325" t="s">
        <v>1327</v>
      </c>
      <c r="B760" s="326" t="s">
        <v>1378</v>
      </c>
      <c r="C760" s="418" t="s">
        <v>1352</v>
      </c>
      <c r="D760" s="419">
        <v>15</v>
      </c>
      <c r="E760" s="839"/>
      <c r="F760" s="1075">
        <f>+E760*D760</f>
        <v>0</v>
      </c>
    </row>
    <row r="761" spans="1:6" ht="15" customHeight="1">
      <c r="A761" s="429"/>
      <c r="B761" s="423"/>
      <c r="C761" s="430"/>
      <c r="D761" s="431"/>
      <c r="E761" s="426"/>
      <c r="F761" s="432"/>
    </row>
    <row r="762" spans="1:6" ht="15" customHeight="1">
      <c r="A762" s="429"/>
      <c r="B762" s="423"/>
      <c r="C762" s="430"/>
      <c r="D762" s="431"/>
      <c r="E762" s="426"/>
      <c r="F762" s="432"/>
    </row>
    <row r="763" spans="1:6" ht="15.75" customHeight="1">
      <c r="A763" s="325" t="s">
        <v>1484</v>
      </c>
      <c r="B763" s="414" t="s">
        <v>1485</v>
      </c>
      <c r="C763" s="418"/>
      <c r="D763" s="419"/>
      <c r="E763" s="420"/>
      <c r="F763" s="329"/>
    </row>
    <row r="764" spans="1:6" ht="30">
      <c r="A764" s="433" t="s">
        <v>1369</v>
      </c>
      <c r="B764" s="434" t="s">
        <v>1486</v>
      </c>
      <c r="C764" s="1383" t="s">
        <v>1380</v>
      </c>
      <c r="D764" s="1165">
        <v>1</v>
      </c>
      <c r="E764" s="839"/>
      <c r="F764" s="1075">
        <f>+E764*D764</f>
        <v>0</v>
      </c>
    </row>
    <row r="765" spans="1:6" ht="30" customHeight="1">
      <c r="A765" s="433"/>
      <c r="B765" s="435" t="s">
        <v>1487</v>
      </c>
      <c r="C765" s="1384"/>
      <c r="D765" s="1166"/>
      <c r="E765" s="420"/>
      <c r="F765" s="329"/>
    </row>
    <row r="766" spans="1:6" ht="15" customHeight="1">
      <c r="A766" s="433"/>
      <c r="B766" s="435" t="s">
        <v>1488</v>
      </c>
      <c r="C766" s="1384"/>
      <c r="D766" s="1166"/>
      <c r="E766" s="420"/>
      <c r="F766" s="329"/>
    </row>
    <row r="767" spans="1:6" ht="30" customHeight="1">
      <c r="A767" s="433"/>
      <c r="B767" s="435" t="s">
        <v>1489</v>
      </c>
      <c r="C767" s="1384"/>
      <c r="D767" s="1166"/>
      <c r="E767" s="420"/>
      <c r="F767" s="329"/>
    </row>
    <row r="768" spans="1:6" ht="30" customHeight="1">
      <c r="A768" s="433"/>
      <c r="B768" s="435" t="s">
        <v>1490</v>
      </c>
      <c r="C768" s="1384"/>
      <c r="D768" s="1166"/>
      <c r="E768" s="420"/>
      <c r="F768" s="329"/>
    </row>
    <row r="769" spans="1:6" ht="15" customHeight="1">
      <c r="A769" s="433"/>
      <c r="B769" s="435" t="s">
        <v>1491</v>
      </c>
      <c r="C769" s="1384"/>
      <c r="D769" s="1166"/>
      <c r="E769" s="420"/>
      <c r="F769" s="329"/>
    </row>
    <row r="770" spans="1:6" ht="45" customHeight="1">
      <c r="A770" s="433"/>
      <c r="B770" s="435" t="s">
        <v>1492</v>
      </c>
      <c r="C770" s="1384"/>
      <c r="D770" s="1166"/>
      <c r="E770" s="420"/>
      <c r="F770" s="420"/>
    </row>
    <row r="771" spans="1:6" ht="30" customHeight="1">
      <c r="A771" s="433"/>
      <c r="B771" s="436" t="s">
        <v>1493</v>
      </c>
      <c r="C771" s="1385"/>
      <c r="D771" s="1167"/>
      <c r="E771" s="312"/>
      <c r="F771" s="318"/>
    </row>
    <row r="772" spans="1:6" ht="15.75" customHeight="1">
      <c r="A772" s="325"/>
      <c r="B772" s="437" t="s">
        <v>1494</v>
      </c>
      <c r="C772" s="418"/>
      <c r="D772" s="419"/>
      <c r="E772" s="420"/>
      <c r="F772" s="329"/>
    </row>
    <row r="773" spans="1:6" ht="15.75" customHeight="1">
      <c r="A773" s="438"/>
      <c r="B773" s="371" t="s">
        <v>1495</v>
      </c>
      <c r="C773" s="439"/>
      <c r="D773" s="440"/>
      <c r="E773" s="441"/>
      <c r="F773" s="442"/>
    </row>
    <row r="774" spans="1:6" ht="15.75" customHeight="1">
      <c r="A774" s="429"/>
      <c r="B774" s="443"/>
      <c r="C774" s="444"/>
      <c r="D774" s="445"/>
      <c r="E774" s="446"/>
      <c r="F774" s="432"/>
    </row>
    <row r="775" spans="1:6" ht="15.75" customHeight="1">
      <c r="A775" s="429"/>
      <c r="B775" s="443"/>
      <c r="C775" s="444"/>
      <c r="D775" s="445"/>
      <c r="E775" s="446"/>
      <c r="F775" s="432"/>
    </row>
    <row r="776" spans="1:6" ht="15.75" customHeight="1">
      <c r="A776" s="429"/>
      <c r="B776" s="443"/>
      <c r="C776" s="444"/>
      <c r="D776" s="445"/>
      <c r="E776" s="446"/>
      <c r="F776" s="432"/>
    </row>
    <row r="777" spans="1:6" ht="15.75" customHeight="1">
      <c r="A777" s="308" t="s">
        <v>1366</v>
      </c>
      <c r="B777" s="414" t="s">
        <v>1496</v>
      </c>
      <c r="C777" s="447"/>
      <c r="D777" s="448"/>
      <c r="E777" s="442"/>
      <c r="F777" s="442"/>
    </row>
    <row r="778" spans="1:6" ht="15.75" customHeight="1">
      <c r="A778" s="449"/>
      <c r="B778" s="315"/>
      <c r="C778" s="450"/>
      <c r="D778" s="451"/>
      <c r="E778" s="334"/>
      <c r="F778" s="318"/>
    </row>
    <row r="779" spans="1:6" ht="51" customHeight="1">
      <c r="A779" s="320"/>
      <c r="B779" s="452" t="s">
        <v>1497</v>
      </c>
      <c r="C779" s="340"/>
      <c r="D779" s="341"/>
      <c r="E779" s="318"/>
      <c r="F779" s="318"/>
    </row>
    <row r="780" spans="1:6" ht="28.5" customHeight="1">
      <c r="A780" s="320"/>
      <c r="B780" s="453" t="s">
        <v>1498</v>
      </c>
      <c r="C780" s="447"/>
      <c r="D780" s="448"/>
      <c r="E780" s="442"/>
      <c r="F780" s="318"/>
    </row>
    <row r="781" spans="1:6" ht="15">
      <c r="A781" s="320"/>
      <c r="B781" s="454" t="s">
        <v>1499</v>
      </c>
      <c r="C781" s="327" t="s">
        <v>1428</v>
      </c>
      <c r="D781" s="327">
        <v>125</v>
      </c>
      <c r="E781" s="839"/>
      <c r="F781" s="1075">
        <f>+E781*D781</f>
        <v>0</v>
      </c>
    </row>
    <row r="782" spans="1:6" ht="15" customHeight="1">
      <c r="A782" s="320"/>
      <c r="B782" s="455"/>
      <c r="C782" s="447"/>
      <c r="D782" s="341"/>
      <c r="E782" s="442"/>
      <c r="F782" s="318"/>
    </row>
    <row r="783" spans="1:6" ht="15.75" customHeight="1">
      <c r="A783" s="325"/>
      <c r="B783" s="413" t="s">
        <v>1500</v>
      </c>
      <c r="C783" s="327"/>
      <c r="D783" s="327"/>
      <c r="E783" s="329"/>
      <c r="F783" s="329"/>
    </row>
    <row r="784" spans="1:6" ht="15" customHeight="1">
      <c r="A784" s="325"/>
      <c r="B784" s="456"/>
      <c r="C784" s="457"/>
      <c r="D784" s="457"/>
      <c r="E784" s="458"/>
      <c r="F784" s="459"/>
    </row>
    <row r="785" spans="1:6" ht="15" customHeight="1">
      <c r="A785" s="460"/>
      <c r="B785" s="461" t="s">
        <v>1501</v>
      </c>
      <c r="C785" s="462"/>
      <c r="D785" s="463"/>
      <c r="E785" s="464"/>
      <c r="F785" s="465"/>
    </row>
    <row r="786" spans="1:6" ht="15">
      <c r="A786" s="460"/>
      <c r="B786" s="466" t="s">
        <v>1502</v>
      </c>
      <c r="C786" s="467" t="s">
        <v>1428</v>
      </c>
      <c r="D786" s="468">
        <v>5</v>
      </c>
      <c r="E786" s="839"/>
      <c r="F786" s="1075">
        <f>+E786*D786</f>
        <v>0</v>
      </c>
    </row>
    <row r="787" spans="1:6" ht="15" customHeight="1">
      <c r="A787" s="460"/>
      <c r="B787" s="461" t="s">
        <v>1503</v>
      </c>
      <c r="C787" s="469"/>
      <c r="D787" s="469"/>
      <c r="E787" s="464"/>
      <c r="F787" s="465"/>
    </row>
    <row r="788" spans="1:6" ht="15">
      <c r="A788" s="460"/>
      <c r="B788" s="466" t="s">
        <v>1504</v>
      </c>
      <c r="C788" s="467" t="s">
        <v>1428</v>
      </c>
      <c r="D788" s="468">
        <v>5</v>
      </c>
      <c r="E788" s="839"/>
      <c r="F788" s="1075">
        <f>+E788*D788</f>
        <v>0</v>
      </c>
    </row>
    <row r="789" spans="1:6" ht="15" customHeight="1">
      <c r="A789" s="325"/>
      <c r="B789" s="470"/>
      <c r="C789" s="348"/>
      <c r="D789" s="471"/>
      <c r="E789" s="465"/>
      <c r="F789" s="465"/>
    </row>
    <row r="790" spans="1:6" ht="15.75" customHeight="1">
      <c r="A790" s="325"/>
      <c r="B790" s="413" t="s">
        <v>1505</v>
      </c>
      <c r="C790" s="327"/>
      <c r="D790" s="415"/>
      <c r="E790" s="465"/>
      <c r="F790" s="465"/>
    </row>
    <row r="791" spans="1:6" ht="15" customHeight="1">
      <c r="A791" s="325"/>
      <c r="B791" s="461"/>
      <c r="C791" s="472"/>
      <c r="D791" s="473"/>
      <c r="E791" s="465"/>
      <c r="F791" s="465"/>
    </row>
    <row r="792" spans="1:6" ht="15" customHeight="1">
      <c r="A792" s="460"/>
      <c r="B792" s="474" t="s">
        <v>1506</v>
      </c>
      <c r="C792" s="472"/>
      <c r="D792" s="473"/>
      <c r="E792" s="464"/>
      <c r="F792" s="465"/>
    </row>
    <row r="793" spans="1:6" ht="15">
      <c r="A793" s="460"/>
      <c r="B793" s="475" t="s">
        <v>1507</v>
      </c>
      <c r="C793" s="462" t="s">
        <v>1428</v>
      </c>
      <c r="D793" s="463">
        <v>5</v>
      </c>
      <c r="E793" s="839"/>
      <c r="F793" s="1075">
        <f>+E793*D793</f>
        <v>0</v>
      </c>
    </row>
    <row r="794" spans="1:6" ht="15" customHeight="1">
      <c r="A794" s="325"/>
      <c r="B794" s="476"/>
      <c r="C794" s="467"/>
      <c r="D794" s="468"/>
      <c r="E794" s="477"/>
      <c r="F794" s="465"/>
    </row>
    <row r="795" spans="1:6" ht="15" customHeight="1">
      <c r="A795" s="460"/>
      <c r="B795" s="474" t="s">
        <v>1508</v>
      </c>
      <c r="C795" s="472"/>
      <c r="D795" s="473"/>
      <c r="E795" s="464"/>
      <c r="F795" s="465"/>
    </row>
    <row r="796" spans="1:6" ht="15">
      <c r="A796" s="460"/>
      <c r="B796" s="475" t="s">
        <v>1509</v>
      </c>
      <c r="C796" s="467" t="s">
        <v>1428</v>
      </c>
      <c r="D796" s="468">
        <v>5</v>
      </c>
      <c r="E796" s="839"/>
      <c r="F796" s="1075">
        <f>+E796*D796</f>
        <v>0</v>
      </c>
    </row>
    <row r="797" spans="1:6" ht="15" customHeight="1">
      <c r="A797" s="325"/>
      <c r="B797" s="470"/>
      <c r="C797" s="467"/>
      <c r="D797" s="468"/>
      <c r="E797" s="478"/>
      <c r="F797" s="465"/>
    </row>
    <row r="798" spans="1:6" ht="15" customHeight="1">
      <c r="A798" s="325"/>
      <c r="B798" s="454" t="s">
        <v>1510</v>
      </c>
      <c r="C798" s="327"/>
      <c r="D798" s="415"/>
      <c r="E798" s="465"/>
      <c r="F798" s="465"/>
    </row>
    <row r="799" spans="1:6" ht="15">
      <c r="A799" s="325"/>
      <c r="B799" s="454" t="s">
        <v>1511</v>
      </c>
      <c r="C799" s="327" t="s">
        <v>1428</v>
      </c>
      <c r="D799" s="415">
        <v>5</v>
      </c>
      <c r="E799" s="839"/>
      <c r="F799" s="1075">
        <f>+E799*D799</f>
        <v>0</v>
      </c>
    </row>
    <row r="800" spans="1:6" ht="15" customHeight="1">
      <c r="A800" s="325"/>
      <c r="B800" s="453"/>
      <c r="C800" s="327"/>
      <c r="D800" s="415"/>
      <c r="E800" s="478"/>
      <c r="F800" s="465"/>
    </row>
    <row r="801" spans="1:6" ht="15" customHeight="1">
      <c r="A801" s="325"/>
      <c r="B801" s="454" t="s">
        <v>1512</v>
      </c>
      <c r="C801" s="327"/>
      <c r="D801" s="415"/>
      <c r="E801" s="465"/>
      <c r="F801" s="465"/>
    </row>
    <row r="802" spans="1:6" ht="15">
      <c r="A802" s="325"/>
      <c r="B802" s="454" t="s">
        <v>1513</v>
      </c>
      <c r="C802" s="327" t="s">
        <v>1428</v>
      </c>
      <c r="D802" s="415">
        <v>7</v>
      </c>
      <c r="E802" s="839"/>
      <c r="F802" s="1075">
        <f>+E802*D802</f>
        <v>0</v>
      </c>
    </row>
    <row r="803" spans="1:6" ht="15" customHeight="1">
      <c r="A803" s="325"/>
      <c r="B803" s="479"/>
      <c r="C803" s="472"/>
      <c r="D803" s="473"/>
      <c r="E803" s="478"/>
      <c r="F803" s="465"/>
    </row>
    <row r="804" spans="1:6" ht="15" customHeight="1">
      <c r="A804" s="460"/>
      <c r="B804" s="461" t="s">
        <v>1514</v>
      </c>
      <c r="C804" s="480"/>
      <c r="D804" s="473"/>
      <c r="E804" s="464"/>
      <c r="F804" s="465"/>
    </row>
    <row r="805" spans="1:6" ht="15">
      <c r="A805" s="460"/>
      <c r="B805" s="466" t="s">
        <v>1515</v>
      </c>
      <c r="C805" s="481" t="s">
        <v>1428</v>
      </c>
      <c r="D805" s="468">
        <v>5</v>
      </c>
      <c r="E805" s="839"/>
      <c r="F805" s="1075">
        <f>+E805*D805</f>
        <v>0</v>
      </c>
    </row>
    <row r="806" spans="1:6" ht="15" customHeight="1">
      <c r="A806" s="325"/>
      <c r="B806" s="482"/>
      <c r="C806" s="462"/>
      <c r="D806" s="463"/>
      <c r="E806" s="478"/>
      <c r="F806" s="465"/>
    </row>
    <row r="807" spans="1:6" ht="15" customHeight="1">
      <c r="A807" s="460"/>
      <c r="B807" s="474" t="s">
        <v>1516</v>
      </c>
      <c r="C807" s="483"/>
      <c r="D807" s="473"/>
      <c r="E807" s="464"/>
      <c r="F807" s="465"/>
    </row>
    <row r="808" spans="1:6" ht="15">
      <c r="A808" s="460"/>
      <c r="B808" s="475" t="s">
        <v>1517</v>
      </c>
      <c r="C808" s="484" t="s">
        <v>1428</v>
      </c>
      <c r="D808" s="468">
        <v>8</v>
      </c>
      <c r="E808" s="839"/>
      <c r="F808" s="1075">
        <f>+E808*D808</f>
        <v>0</v>
      </c>
    </row>
    <row r="809" spans="1:6" ht="15" customHeight="1">
      <c r="A809" s="325"/>
      <c r="B809" s="485"/>
      <c r="C809" s="462"/>
      <c r="D809" s="463"/>
      <c r="E809" s="478"/>
      <c r="F809" s="465"/>
    </row>
    <row r="810" spans="1:6" ht="28.5" customHeight="1">
      <c r="A810" s="460"/>
      <c r="B810" s="479" t="s">
        <v>1518</v>
      </c>
      <c r="C810" s="483"/>
      <c r="D810" s="473"/>
      <c r="E810" s="464"/>
      <c r="F810" s="465"/>
    </row>
    <row r="811" spans="1:6" ht="15">
      <c r="A811" s="460"/>
      <c r="B811" s="466" t="s">
        <v>1519</v>
      </c>
      <c r="C811" s="484" t="s">
        <v>1428</v>
      </c>
      <c r="D811" s="468">
        <v>18</v>
      </c>
      <c r="E811" s="839"/>
      <c r="F811" s="1075">
        <f>+E811*D811</f>
        <v>0</v>
      </c>
    </row>
    <row r="812" spans="1:6" ht="15" customHeight="1">
      <c r="A812" s="325"/>
      <c r="B812" s="485"/>
      <c r="C812" s="462"/>
      <c r="D812" s="463"/>
      <c r="E812" s="478"/>
      <c r="F812" s="465"/>
    </row>
    <row r="813" spans="1:6" ht="28.5" customHeight="1">
      <c r="A813" s="460"/>
      <c r="B813" s="456" t="s">
        <v>1520</v>
      </c>
      <c r="C813" s="472"/>
      <c r="D813" s="473"/>
      <c r="E813" s="464"/>
      <c r="F813" s="465"/>
    </row>
    <row r="814" spans="1:6" ht="15">
      <c r="A814" s="460"/>
      <c r="B814" s="475" t="s">
        <v>1521</v>
      </c>
      <c r="C814" s="467" t="s">
        <v>1428</v>
      </c>
      <c r="D814" s="468">
        <v>4</v>
      </c>
      <c r="E814" s="839"/>
      <c r="F814" s="1075">
        <f>+E814*D814</f>
        <v>0</v>
      </c>
    </row>
    <row r="815" spans="1:6" ht="15" customHeight="1">
      <c r="A815" s="325"/>
      <c r="B815" s="466"/>
      <c r="C815" s="467"/>
      <c r="D815" s="468"/>
      <c r="E815" s="478"/>
      <c r="F815" s="465"/>
    </row>
    <row r="816" spans="1:6" ht="15.75" customHeight="1">
      <c r="A816" s="325"/>
      <c r="B816" s="413" t="s">
        <v>1522</v>
      </c>
      <c r="C816" s="327"/>
      <c r="D816" s="415"/>
      <c r="E816" s="465"/>
      <c r="F816" s="465"/>
    </row>
    <row r="817" spans="1:6" ht="15" customHeight="1">
      <c r="A817" s="325"/>
      <c r="B817" s="461"/>
      <c r="C817" s="472"/>
      <c r="D817" s="473"/>
      <c r="E817" s="465"/>
      <c r="F817" s="465"/>
    </row>
    <row r="818" spans="1:6" ht="25.5" customHeight="1">
      <c r="A818" s="460"/>
      <c r="B818" s="486" t="s">
        <v>1523</v>
      </c>
      <c r="C818" s="487"/>
      <c r="D818" s="473"/>
      <c r="E818" s="464"/>
      <c r="F818" s="465"/>
    </row>
    <row r="819" spans="1:6" ht="15">
      <c r="A819" s="460"/>
      <c r="B819" s="466" t="s">
        <v>1524</v>
      </c>
      <c r="C819" s="488" t="s">
        <v>335</v>
      </c>
      <c r="D819" s="468">
        <v>130</v>
      </c>
      <c r="E819" s="839"/>
      <c r="F819" s="1075">
        <f>+E819*D819</f>
        <v>0</v>
      </c>
    </row>
    <row r="820" spans="1:6" ht="15.75" customHeight="1">
      <c r="A820" s="325"/>
      <c r="B820" s="489"/>
      <c r="C820" s="348"/>
      <c r="D820" s="348"/>
      <c r="E820" s="465"/>
      <c r="F820" s="415"/>
    </row>
    <row r="821" spans="1:6" ht="15.75" customHeight="1">
      <c r="A821" s="325"/>
      <c r="B821" s="413" t="s">
        <v>1525</v>
      </c>
      <c r="C821" s="327"/>
      <c r="D821" s="415"/>
      <c r="E821" s="464"/>
      <c r="F821" s="465"/>
    </row>
    <row r="822" spans="1:6" ht="15" customHeight="1">
      <c r="A822" s="325"/>
      <c r="B822" s="461"/>
      <c r="C822" s="472"/>
      <c r="D822" s="473"/>
      <c r="E822" s="312"/>
      <c r="F822" s="318"/>
    </row>
    <row r="823" spans="1:6" ht="25.5" customHeight="1">
      <c r="A823" s="460"/>
      <c r="B823" s="486" t="s">
        <v>1526</v>
      </c>
      <c r="C823" s="487"/>
      <c r="D823" s="473"/>
      <c r="E823" s="465"/>
      <c r="F823" s="465"/>
    </row>
    <row r="824" spans="1:6" ht="15">
      <c r="A824" s="460"/>
      <c r="B824" s="466" t="s">
        <v>1527</v>
      </c>
      <c r="C824" s="488" t="s">
        <v>74</v>
      </c>
      <c r="D824" s="468">
        <v>110</v>
      </c>
      <c r="E824" s="839"/>
      <c r="F824" s="1075">
        <f>+E824*D824</f>
        <v>0</v>
      </c>
    </row>
    <row r="825" spans="1:6" ht="15" customHeight="1">
      <c r="A825" s="325"/>
      <c r="B825" s="485"/>
      <c r="C825" s="348"/>
      <c r="D825" s="348"/>
      <c r="E825" s="465"/>
      <c r="F825" s="465"/>
    </row>
    <row r="826" spans="1:6" ht="15" customHeight="1">
      <c r="A826" s="460"/>
      <c r="B826" s="490" t="s">
        <v>1528</v>
      </c>
      <c r="C826" s="483"/>
      <c r="D826" s="473"/>
      <c r="E826" s="464"/>
      <c r="F826" s="465"/>
    </row>
    <row r="827" spans="1:6" ht="15">
      <c r="A827" s="460"/>
      <c r="B827" s="475" t="s">
        <v>1529</v>
      </c>
      <c r="C827" s="484" t="s">
        <v>1292</v>
      </c>
      <c r="D827" s="468">
        <v>25</v>
      </c>
      <c r="E827" s="839"/>
      <c r="F827" s="1075">
        <f>+E827*D827</f>
        <v>0</v>
      </c>
    </row>
    <row r="828" spans="1:6" ht="15" customHeight="1">
      <c r="A828" s="325"/>
      <c r="B828" s="485"/>
      <c r="C828" s="348"/>
      <c r="D828" s="348"/>
      <c r="E828" s="465"/>
      <c r="F828" s="465"/>
    </row>
    <row r="829" spans="1:6" ht="15" customHeight="1">
      <c r="A829" s="460"/>
      <c r="B829" s="490" t="s">
        <v>1530</v>
      </c>
      <c r="C829" s="472"/>
      <c r="D829" s="473"/>
      <c r="E829" s="465"/>
      <c r="F829" s="465"/>
    </row>
    <row r="830" spans="1:6" ht="15">
      <c r="A830" s="460"/>
      <c r="B830" s="475" t="s">
        <v>1531</v>
      </c>
      <c r="C830" s="467" t="s">
        <v>1292</v>
      </c>
      <c r="D830" s="468">
        <v>60</v>
      </c>
      <c r="E830" s="839"/>
      <c r="F830" s="1075">
        <f>+E830*D830</f>
        <v>0</v>
      </c>
    </row>
    <row r="831" spans="1:6" ht="15" customHeight="1">
      <c r="A831" s="325"/>
      <c r="B831" s="466"/>
      <c r="C831" s="348"/>
      <c r="D831" s="348"/>
      <c r="E831" s="478"/>
      <c r="F831" s="465"/>
    </row>
    <row r="832" spans="1:6" ht="15" customHeight="1">
      <c r="A832" s="325"/>
      <c r="B832" s="454"/>
      <c r="C832" s="327"/>
      <c r="D832" s="415"/>
      <c r="E832" s="465"/>
      <c r="F832" s="465"/>
    </row>
    <row r="833" spans="1:6" ht="15" customHeight="1">
      <c r="A833" s="305"/>
      <c r="B833" s="491" t="s">
        <v>1532</v>
      </c>
      <c r="C833" s="313"/>
      <c r="D833" s="289"/>
      <c r="E833" s="385"/>
      <c r="F833" s="385"/>
    </row>
    <row r="834" spans="1:6" ht="15" customHeight="1">
      <c r="A834" s="305"/>
      <c r="B834" s="492" t="s">
        <v>1533</v>
      </c>
      <c r="C834" s="340"/>
      <c r="D834" s="289"/>
      <c r="E834" s="385"/>
      <c r="F834" s="385"/>
    </row>
    <row r="835" spans="1:6" ht="99.75" customHeight="1">
      <c r="A835" s="305"/>
      <c r="B835" s="493" t="s">
        <v>1534</v>
      </c>
      <c r="C835" s="313"/>
      <c r="D835" s="289"/>
      <c r="E835" s="385"/>
      <c r="F835" s="385"/>
    </row>
    <row r="836" spans="1:6" ht="15.75" customHeight="1">
      <c r="A836" s="305"/>
      <c r="B836" s="333" t="s">
        <v>1535</v>
      </c>
      <c r="C836" s="313"/>
      <c r="D836" s="289"/>
      <c r="E836" s="385"/>
      <c r="F836" s="385"/>
    </row>
    <row r="837" spans="1:6" ht="15" customHeight="1">
      <c r="A837" s="305"/>
      <c r="B837" s="337"/>
      <c r="C837" s="313"/>
      <c r="D837" s="289"/>
      <c r="E837" s="385"/>
      <c r="F837" s="385"/>
    </row>
    <row r="838" spans="1:6" ht="15" customHeight="1">
      <c r="A838" s="305"/>
      <c r="B838" s="337"/>
      <c r="C838" s="313"/>
      <c r="D838" s="289"/>
      <c r="E838" s="385"/>
      <c r="F838" s="385"/>
    </row>
    <row r="839" spans="1:6" ht="15.75" customHeight="1">
      <c r="A839" s="308" t="s">
        <v>1536</v>
      </c>
      <c r="B839" s="319" t="s">
        <v>1537</v>
      </c>
      <c r="C839" s="313"/>
      <c r="D839" s="311"/>
      <c r="E839" s="312"/>
      <c r="F839" s="312"/>
    </row>
    <row r="840" spans="1:6" ht="15" customHeight="1">
      <c r="A840" s="494"/>
      <c r="B840" s="306"/>
      <c r="C840" s="313"/>
      <c r="D840" s="311"/>
      <c r="E840" s="312"/>
      <c r="F840" s="312"/>
    </row>
    <row r="841" spans="1:6" ht="60" customHeight="1">
      <c r="A841" s="305">
        <v>1</v>
      </c>
      <c r="B841" s="306" t="s">
        <v>1538</v>
      </c>
      <c r="C841" s="313"/>
      <c r="D841" s="311"/>
      <c r="E841" s="312"/>
      <c r="F841" s="312"/>
    </row>
    <row r="842" spans="1:6" ht="15.75">
      <c r="A842" s="349"/>
      <c r="B842" s="333" t="s">
        <v>1539</v>
      </c>
      <c r="C842" s="313" t="s">
        <v>1292</v>
      </c>
      <c r="D842" s="311">
        <v>1</v>
      </c>
      <c r="E842" s="839"/>
      <c r="F842" s="1075">
        <f>+E842*D842</f>
        <v>0</v>
      </c>
    </row>
    <row r="843" spans="1:6" ht="15.75" customHeight="1">
      <c r="A843" s="305"/>
      <c r="B843" s="319"/>
      <c r="C843" s="313"/>
      <c r="D843" s="311"/>
      <c r="E843" s="312"/>
      <c r="F843" s="312"/>
    </row>
    <row r="844" spans="1:6" ht="15.75" customHeight="1">
      <c r="A844" s="308" t="s">
        <v>1540</v>
      </c>
      <c r="B844" s="319" t="s">
        <v>1541</v>
      </c>
      <c r="C844" s="313"/>
      <c r="D844" s="311"/>
      <c r="E844" s="312"/>
      <c r="F844" s="312"/>
    </row>
    <row r="845" spans="1:6" ht="15" customHeight="1">
      <c r="A845" s="305"/>
      <c r="B845" s="306"/>
      <c r="C845" s="313"/>
      <c r="D845" s="311"/>
      <c r="E845" s="312"/>
      <c r="F845" s="312"/>
    </row>
    <row r="846" spans="1:6" ht="60" customHeight="1">
      <c r="A846" s="305">
        <v>1</v>
      </c>
      <c r="B846" s="306" t="s">
        <v>1542</v>
      </c>
      <c r="C846" s="313"/>
      <c r="D846" s="311"/>
      <c r="E846" s="312"/>
      <c r="F846" s="312"/>
    </row>
    <row r="847" spans="1:6" ht="15.75">
      <c r="A847" s="305"/>
      <c r="B847" s="333" t="s">
        <v>1543</v>
      </c>
      <c r="C847" s="313" t="s">
        <v>1292</v>
      </c>
      <c r="D847" s="311">
        <v>1</v>
      </c>
      <c r="E847" s="839"/>
      <c r="F847" s="1075">
        <f>+E847*D847</f>
        <v>0</v>
      </c>
    </row>
    <row r="848" spans="1:6" ht="15.75">
      <c r="A848" s="305"/>
      <c r="B848" s="319"/>
      <c r="C848" s="313"/>
      <c r="D848" s="311"/>
      <c r="E848" s="312"/>
      <c r="F848" s="312"/>
    </row>
    <row r="849" spans="1:6" ht="31.5">
      <c r="A849" s="349"/>
      <c r="B849" s="319" t="s">
        <v>1544</v>
      </c>
      <c r="C849" s="313"/>
      <c r="D849" s="311"/>
      <c r="E849" s="312"/>
      <c r="F849" s="312"/>
    </row>
    <row r="850" spans="1:6" ht="15">
      <c r="A850" s="305"/>
      <c r="B850" s="306"/>
      <c r="C850" s="313"/>
      <c r="D850" s="311"/>
      <c r="E850" s="312"/>
      <c r="F850" s="312"/>
    </row>
    <row r="851" spans="1:6" ht="15.75">
      <c r="A851" s="308" t="s">
        <v>1235</v>
      </c>
      <c r="B851" s="319" t="s">
        <v>1236</v>
      </c>
      <c r="C851" s="313"/>
      <c r="D851" s="311"/>
      <c r="E851" s="312"/>
      <c r="F851" s="312"/>
    </row>
    <row r="852" spans="1:6" ht="15.75">
      <c r="A852" s="308" t="s">
        <v>1245</v>
      </c>
      <c r="B852" s="319" t="s">
        <v>1246</v>
      </c>
      <c r="C852" s="313"/>
      <c r="D852" s="311"/>
      <c r="E852" s="312"/>
      <c r="F852" s="312"/>
    </row>
    <row r="853" spans="1:6" ht="31.5">
      <c r="A853" s="308" t="s">
        <v>1265</v>
      </c>
      <c r="B853" s="319" t="s">
        <v>1545</v>
      </c>
      <c r="C853" s="313"/>
      <c r="D853" s="311"/>
      <c r="E853" s="312"/>
      <c r="F853" s="312"/>
    </row>
    <row r="854" spans="1:6" ht="15.75">
      <c r="A854" s="308" t="s">
        <v>1277</v>
      </c>
      <c r="B854" s="319" t="s">
        <v>1546</v>
      </c>
      <c r="C854" s="313"/>
      <c r="D854" s="311"/>
      <c r="E854" s="312"/>
      <c r="F854" s="312"/>
    </row>
    <row r="855" spans="1:6" ht="15.75">
      <c r="A855" s="308" t="s">
        <v>1296</v>
      </c>
      <c r="B855" s="308" t="s">
        <v>1547</v>
      </c>
      <c r="C855" s="313"/>
      <c r="D855" s="311"/>
      <c r="E855" s="312"/>
      <c r="F855" s="312"/>
    </row>
    <row r="856" spans="1:6" ht="15.75">
      <c r="A856" s="308" t="s">
        <v>1318</v>
      </c>
      <c r="B856" s="308" t="s">
        <v>1548</v>
      </c>
      <c r="C856" s="313"/>
      <c r="D856" s="311"/>
      <c r="E856" s="312"/>
      <c r="F856" s="312"/>
    </row>
    <row r="857" spans="1:6" ht="15.75">
      <c r="A857" s="308" t="s">
        <v>1329</v>
      </c>
      <c r="B857" s="308" t="s">
        <v>1549</v>
      </c>
      <c r="C857" s="313"/>
      <c r="D857" s="311"/>
      <c r="E857" s="312"/>
      <c r="F857" s="312"/>
    </row>
    <row r="858" spans="1:6" ht="31.5">
      <c r="A858" s="308" t="s">
        <v>1341</v>
      </c>
      <c r="B858" s="319" t="s">
        <v>1550</v>
      </c>
      <c r="C858" s="313"/>
      <c r="D858" s="311"/>
      <c r="E858" s="312"/>
      <c r="F858" s="312"/>
    </row>
    <row r="859" spans="1:6" ht="15.75">
      <c r="A859" s="308" t="s">
        <v>1359</v>
      </c>
      <c r="B859" s="319" t="s">
        <v>1551</v>
      </c>
      <c r="C859" s="313"/>
      <c r="D859" s="311"/>
      <c r="E859" s="312"/>
      <c r="F859" s="312"/>
    </row>
    <row r="860" spans="1:6" ht="15.75">
      <c r="A860" s="308" t="s">
        <v>1366</v>
      </c>
      <c r="B860" s="319" t="s">
        <v>1496</v>
      </c>
      <c r="C860" s="313"/>
      <c r="D860" s="311"/>
      <c r="E860" s="312"/>
      <c r="F860" s="312"/>
    </row>
    <row r="861" spans="1:6" ht="15.75">
      <c r="A861" s="308" t="s">
        <v>1536</v>
      </c>
      <c r="B861" s="319" t="s">
        <v>1552</v>
      </c>
      <c r="C861" s="313"/>
      <c r="D861" s="311"/>
      <c r="E861" s="312"/>
      <c r="F861" s="312"/>
    </row>
    <row r="862" spans="1:6" ht="16.5" thickBot="1">
      <c r="A862" s="308" t="s">
        <v>1540</v>
      </c>
      <c r="B862" s="495" t="s">
        <v>1541</v>
      </c>
      <c r="C862" s="496"/>
      <c r="D862" s="497"/>
      <c r="E862" s="498"/>
      <c r="F862" s="1291">
        <f>SUM(F360:F861)</f>
        <v>0</v>
      </c>
    </row>
    <row r="863" spans="1:6" ht="16.5" thickTop="1">
      <c r="A863" s="349"/>
      <c r="B863" s="499" t="s">
        <v>1234</v>
      </c>
      <c r="C863" s="500"/>
      <c r="D863" s="351"/>
      <c r="E863" s="501"/>
      <c r="F863" s="501"/>
    </row>
  </sheetData>
  <pageMargins left="0.7" right="0.7" top="0.75" bottom="0.75" header="0.3" footer="0.3"/>
  <pageSetup paperSize="9" scale="42" orientation="portrait" r:id="rId1"/>
  <rowBreaks count="13" manualBreakCount="13">
    <brk id="15" max="16383" man="1"/>
    <brk id="23" max="5" man="1"/>
    <brk id="38" max="16383" man="1"/>
    <brk id="49" max="5" man="1"/>
    <brk id="56" max="16383" man="1"/>
    <brk id="89" max="5" man="1"/>
    <brk id="104" max="5" man="1"/>
    <brk id="117" max="16383" man="1"/>
    <brk id="152" max="5" man="1"/>
    <brk id="199" max="5" man="1"/>
    <brk id="228" max="16383" man="1"/>
    <brk id="279" max="5" man="1"/>
    <brk id="320"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882"/>
  <sheetViews>
    <sheetView view="pageBreakPreview" topLeftCell="A857" zoomScale="78" zoomScaleNormal="100" zoomScaleSheetLayoutView="78" workbookViewId="0">
      <selection activeCell="I870" sqref="I870"/>
    </sheetView>
  </sheetViews>
  <sheetFormatPr defaultRowHeight="14.25"/>
  <cols>
    <col min="2" max="2" width="40.375" customWidth="1"/>
  </cols>
  <sheetData>
    <row r="1" spans="1:6" ht="15">
      <c r="A1" s="1105" t="s">
        <v>908</v>
      </c>
      <c r="B1" s="215"/>
      <c r="C1" s="1076"/>
      <c r="D1" s="1077"/>
      <c r="E1" s="1078"/>
      <c r="F1" s="1078"/>
    </row>
    <row r="2" spans="1:6" ht="28.5">
      <c r="A2" s="117" t="s">
        <v>3</v>
      </c>
      <c r="B2" s="79" t="s">
        <v>3</v>
      </c>
      <c r="C2" s="57" t="s">
        <v>157</v>
      </c>
      <c r="D2" s="57" t="s">
        <v>158</v>
      </c>
      <c r="E2" s="57"/>
      <c r="F2" s="57" t="s">
        <v>159</v>
      </c>
    </row>
    <row r="3" spans="1:6">
      <c r="A3" s="120"/>
      <c r="B3" s="80" t="s">
        <v>4</v>
      </c>
      <c r="C3" s="120"/>
      <c r="D3" s="120"/>
      <c r="E3" s="120"/>
      <c r="F3" s="120"/>
    </row>
    <row r="4" spans="1:6" ht="15">
      <c r="A4" s="151"/>
      <c r="B4" s="141" t="s">
        <v>700</v>
      </c>
      <c r="C4" s="151"/>
      <c r="D4" s="151"/>
      <c r="E4" s="151"/>
      <c r="F4" s="151"/>
    </row>
    <row r="5" spans="1:6" ht="85.5" customHeight="1">
      <c r="A5" s="838">
        <v>1</v>
      </c>
      <c r="B5" s="871" t="s">
        <v>0</v>
      </c>
      <c r="C5" s="839" t="s">
        <v>2</v>
      </c>
      <c r="D5" s="840">
        <v>2.81</v>
      </c>
      <c r="E5" s="839"/>
      <c r="F5" s="1075">
        <f>+E5*D5</f>
        <v>0</v>
      </c>
    </row>
    <row r="6" spans="1:6" ht="28.5" customHeight="1">
      <c r="A6" s="838"/>
      <c r="B6" s="880" t="s">
        <v>869</v>
      </c>
      <c r="C6" s="839"/>
      <c r="D6" s="840"/>
      <c r="E6" s="3"/>
      <c r="F6" s="3"/>
    </row>
    <row r="7" spans="1:6" ht="42.75" customHeight="1">
      <c r="A7" s="838">
        <v>2</v>
      </c>
      <c r="B7" s="871" t="s">
        <v>6</v>
      </c>
      <c r="C7" s="839" t="s">
        <v>2</v>
      </c>
      <c r="D7" s="840">
        <v>0.24</v>
      </c>
      <c r="E7" s="839"/>
      <c r="F7" s="1075">
        <f>+E7*D7</f>
        <v>0</v>
      </c>
    </row>
    <row r="8" spans="1:6" ht="30.75" customHeight="1">
      <c r="A8" s="838"/>
      <c r="B8" s="880" t="s">
        <v>7</v>
      </c>
      <c r="C8" s="839"/>
      <c r="D8" s="840"/>
      <c r="E8" s="3"/>
      <c r="F8" s="3"/>
    </row>
    <row r="9" spans="1:6" ht="57" customHeight="1">
      <c r="A9" s="838">
        <v>3</v>
      </c>
      <c r="B9" s="871" t="s">
        <v>153</v>
      </c>
      <c r="C9" s="839" t="s">
        <v>15</v>
      </c>
      <c r="D9" s="840">
        <v>3.08</v>
      </c>
      <c r="E9" s="839"/>
      <c r="F9" s="1075">
        <f>+E9*D9</f>
        <v>0</v>
      </c>
    </row>
    <row r="10" spans="1:6" ht="30.75" customHeight="1">
      <c r="A10" s="838"/>
      <c r="B10" s="880" t="s">
        <v>154</v>
      </c>
      <c r="C10" s="839"/>
      <c r="D10" s="840"/>
      <c r="E10" s="3"/>
      <c r="F10" s="3"/>
    </row>
    <row r="11" spans="1:6" ht="15" customHeight="1">
      <c r="A11" s="774" t="s">
        <v>8</v>
      </c>
      <c r="B11" s="775"/>
      <c r="C11" s="775"/>
      <c r="D11" s="775"/>
      <c r="E11" s="776"/>
      <c r="F11" s="3"/>
    </row>
    <row r="12" spans="1:6" ht="15" customHeight="1">
      <c r="A12" s="774" t="s">
        <v>870</v>
      </c>
      <c r="B12" s="775"/>
      <c r="C12" s="775"/>
      <c r="D12" s="775"/>
      <c r="E12" s="775"/>
      <c r="F12" s="776"/>
    </row>
    <row r="13" spans="1:6" ht="85.5" customHeight="1">
      <c r="A13" s="838">
        <v>1</v>
      </c>
      <c r="B13" s="880" t="s">
        <v>871</v>
      </c>
      <c r="C13" s="839" t="s">
        <v>2</v>
      </c>
      <c r="D13" s="840">
        <v>1.1000000000000001</v>
      </c>
      <c r="E13" s="839"/>
      <c r="F13" s="1075">
        <f>+E13*D13</f>
        <v>0</v>
      </c>
    </row>
    <row r="14" spans="1:6" ht="15" customHeight="1">
      <c r="A14" s="838"/>
      <c r="B14" s="880" t="s">
        <v>392</v>
      </c>
      <c r="C14" s="839"/>
      <c r="D14" s="840"/>
      <c r="E14" s="3"/>
      <c r="F14" s="3"/>
    </row>
    <row r="15" spans="1:6" ht="15" customHeight="1">
      <c r="A15" s="774" t="s">
        <v>872</v>
      </c>
      <c r="B15" s="775"/>
      <c r="C15" s="775"/>
      <c r="D15" s="775"/>
      <c r="E15" s="776"/>
      <c r="F15" s="3"/>
    </row>
    <row r="16" spans="1:6" ht="30" customHeight="1">
      <c r="A16" s="3"/>
      <c r="B16" s="841" t="s">
        <v>394</v>
      </c>
      <c r="C16" s="841"/>
      <c r="D16" s="3"/>
      <c r="E16" s="3"/>
      <c r="F16" s="3"/>
    </row>
    <row r="17" spans="1:6" ht="57" customHeight="1">
      <c r="A17" s="3"/>
      <c r="B17" s="880" t="s">
        <v>10</v>
      </c>
      <c r="C17" s="880"/>
      <c r="D17" s="3"/>
      <c r="E17" s="3"/>
      <c r="F17" s="3"/>
    </row>
    <row r="18" spans="1:6" ht="99.75" customHeight="1">
      <c r="A18" s="838">
        <v>1</v>
      </c>
      <c r="B18" s="871" t="s">
        <v>11</v>
      </c>
      <c r="C18" s="5"/>
      <c r="D18" s="840">
        <v>0</v>
      </c>
      <c r="E18" s="839"/>
      <c r="F18" s="1075">
        <f>+E18*D18</f>
        <v>0</v>
      </c>
    </row>
    <row r="19" spans="1:6" ht="15" customHeight="1">
      <c r="A19" s="838"/>
      <c r="B19" s="880" t="s">
        <v>12</v>
      </c>
      <c r="C19" s="839" t="s">
        <v>13</v>
      </c>
      <c r="D19" s="840"/>
      <c r="E19" s="3"/>
      <c r="F19" s="3"/>
    </row>
    <row r="20" spans="1:6" ht="85.5" customHeight="1">
      <c r="A20" s="838">
        <v>2</v>
      </c>
      <c r="B20" s="871" t="s">
        <v>14</v>
      </c>
      <c r="C20" s="839" t="s">
        <v>15</v>
      </c>
      <c r="D20" s="840">
        <v>0</v>
      </c>
      <c r="E20" s="839"/>
      <c r="F20" s="1075">
        <f>+E20*D20</f>
        <v>0</v>
      </c>
    </row>
    <row r="21" spans="1:6" ht="15" customHeight="1">
      <c r="A21" s="838"/>
      <c r="B21" s="880" t="s">
        <v>12</v>
      </c>
      <c r="C21" s="839"/>
      <c r="D21" s="840"/>
      <c r="E21" s="3"/>
      <c r="F21" s="3"/>
    </row>
    <row r="22" spans="1:6" ht="57.75" customHeight="1">
      <c r="A22" s="838">
        <v>3</v>
      </c>
      <c r="B22" s="871" t="s">
        <v>873</v>
      </c>
      <c r="C22" s="839" t="s">
        <v>46</v>
      </c>
      <c r="D22" s="840">
        <v>1</v>
      </c>
      <c r="E22" s="839"/>
      <c r="F22" s="1075">
        <f>+E22*D22</f>
        <v>0</v>
      </c>
    </row>
    <row r="23" spans="1:6" ht="18" customHeight="1">
      <c r="A23" s="774" t="s">
        <v>397</v>
      </c>
      <c r="B23" s="775"/>
      <c r="C23" s="775"/>
      <c r="D23" s="775"/>
      <c r="E23" s="776"/>
      <c r="F23" s="3"/>
    </row>
    <row r="24" spans="1:6" ht="15" customHeight="1">
      <c r="A24" s="774" t="s">
        <v>398</v>
      </c>
      <c r="B24" s="775"/>
      <c r="C24" s="775"/>
      <c r="D24" s="775"/>
      <c r="E24" s="776"/>
      <c r="F24" s="3"/>
    </row>
    <row r="25" spans="1:6" ht="99.75" customHeight="1">
      <c r="A25" s="838">
        <v>1</v>
      </c>
      <c r="B25" s="871" t="s">
        <v>18</v>
      </c>
      <c r="C25" s="839" t="s">
        <v>15</v>
      </c>
      <c r="D25" s="839">
        <v>27.91</v>
      </c>
      <c r="E25" s="839"/>
      <c r="F25" s="1075">
        <f>+E25*D25</f>
        <v>0</v>
      </c>
    </row>
    <row r="26" spans="1:6" ht="29.25" customHeight="1">
      <c r="A26" s="838"/>
      <c r="B26" s="880" t="s">
        <v>19</v>
      </c>
      <c r="C26" s="839"/>
      <c r="D26" s="839"/>
      <c r="E26" s="3"/>
      <c r="F26" s="3"/>
    </row>
    <row r="27" spans="1:6" ht="114" customHeight="1">
      <c r="A27" s="838">
        <v>2</v>
      </c>
      <c r="B27" s="871" t="s">
        <v>20</v>
      </c>
      <c r="C27" s="839" t="s">
        <v>15</v>
      </c>
      <c r="D27" s="840">
        <v>25.46</v>
      </c>
      <c r="E27" s="839"/>
      <c r="F27" s="1075">
        <f>+E27*D27</f>
        <v>0</v>
      </c>
    </row>
    <row r="28" spans="1:6" ht="29.25" customHeight="1">
      <c r="A28" s="838"/>
      <c r="B28" s="880" t="s">
        <v>19</v>
      </c>
      <c r="C28" s="839"/>
      <c r="D28" s="840"/>
      <c r="E28" s="3"/>
      <c r="F28" s="3"/>
    </row>
    <row r="29" spans="1:6" ht="99.75" customHeight="1">
      <c r="A29" s="838">
        <v>3</v>
      </c>
      <c r="B29" s="871" t="s">
        <v>646</v>
      </c>
      <c r="C29" s="839" t="s">
        <v>26</v>
      </c>
      <c r="D29" s="840">
        <v>1</v>
      </c>
      <c r="E29" s="839"/>
      <c r="F29" s="1075">
        <f>+E29*D29</f>
        <v>0</v>
      </c>
    </row>
    <row r="30" spans="1:6" ht="15" customHeight="1">
      <c r="A30" s="838"/>
      <c r="B30" s="880" t="s">
        <v>25</v>
      </c>
      <c r="C30" s="839"/>
      <c r="D30" s="840"/>
      <c r="E30" s="3"/>
      <c r="F30" s="3"/>
    </row>
    <row r="31" spans="1:6" ht="99.75" customHeight="1">
      <c r="A31" s="838">
        <v>4</v>
      </c>
      <c r="B31" s="871" t="s">
        <v>518</v>
      </c>
      <c r="C31" s="839" t="s">
        <v>26</v>
      </c>
      <c r="D31" s="840">
        <v>5</v>
      </c>
      <c r="E31" s="839"/>
      <c r="F31" s="1075">
        <f>+E31*D31</f>
        <v>0</v>
      </c>
    </row>
    <row r="32" spans="1:6" ht="15" customHeight="1">
      <c r="A32" s="838"/>
      <c r="B32" s="880" t="s">
        <v>25</v>
      </c>
      <c r="C32" s="839"/>
      <c r="D32" s="840"/>
      <c r="E32" s="3"/>
      <c r="F32" s="3"/>
    </row>
    <row r="33" spans="1:6" ht="42.75" customHeight="1">
      <c r="A33" s="838">
        <v>5</v>
      </c>
      <c r="B33" s="871" t="s">
        <v>28</v>
      </c>
      <c r="C33" s="839" t="s">
        <v>26</v>
      </c>
      <c r="D33" s="840">
        <v>5</v>
      </c>
      <c r="E33" s="839"/>
      <c r="F33" s="1075">
        <f>+E33*D33</f>
        <v>0</v>
      </c>
    </row>
    <row r="34" spans="1:6" ht="15" customHeight="1">
      <c r="A34" s="838"/>
      <c r="B34" s="880" t="s">
        <v>25</v>
      </c>
      <c r="C34" s="839"/>
      <c r="D34" s="840"/>
      <c r="E34" s="3"/>
      <c r="F34" s="3"/>
    </row>
    <row r="35" spans="1:6" ht="114" customHeight="1">
      <c r="A35" s="838">
        <v>6</v>
      </c>
      <c r="B35" s="871" t="s">
        <v>29</v>
      </c>
      <c r="C35" s="839" t="s">
        <v>15</v>
      </c>
      <c r="D35" s="840">
        <v>53.37</v>
      </c>
      <c r="E35" s="839"/>
      <c r="F35" s="1075">
        <f>+E35*D35</f>
        <v>0</v>
      </c>
    </row>
    <row r="36" spans="1:6" ht="15" customHeight="1">
      <c r="A36" s="838"/>
      <c r="B36" s="880" t="s">
        <v>30</v>
      </c>
      <c r="C36" s="839"/>
      <c r="D36" s="840"/>
      <c r="E36" s="3"/>
      <c r="F36" s="3"/>
    </row>
    <row r="37" spans="1:6" ht="14.25" customHeight="1">
      <c r="A37" s="759" t="s">
        <v>399</v>
      </c>
      <c r="B37" s="760"/>
      <c r="C37" s="760"/>
      <c r="D37" s="760"/>
      <c r="E37" s="760"/>
      <c r="F37" s="761"/>
    </row>
    <row r="38" spans="1:6" ht="15" customHeight="1">
      <c r="A38" s="759" t="s">
        <v>51</v>
      </c>
      <c r="B38" s="760"/>
      <c r="C38" s="760"/>
      <c r="D38" s="760"/>
      <c r="E38" s="760"/>
      <c r="F38" s="761"/>
    </row>
    <row r="39" spans="1:6" ht="14.25" customHeight="1">
      <c r="A39" s="759" t="s">
        <v>562</v>
      </c>
      <c r="B39" s="760"/>
      <c r="C39" s="760"/>
      <c r="D39" s="760"/>
      <c r="E39" s="760"/>
      <c r="F39" s="761"/>
    </row>
    <row r="40" spans="1:6" ht="14.25" customHeight="1">
      <c r="A40" s="759" t="s">
        <v>522</v>
      </c>
      <c r="B40" s="760"/>
      <c r="C40" s="760"/>
      <c r="D40" s="760"/>
      <c r="E40" s="760"/>
      <c r="F40" s="761"/>
    </row>
    <row r="41" spans="1:6" ht="35.25" customHeight="1">
      <c r="A41" s="839" t="s">
        <v>93</v>
      </c>
      <c r="B41" s="839"/>
      <c r="C41" s="839"/>
      <c r="D41" s="839"/>
      <c r="E41" s="3"/>
      <c r="F41" s="3"/>
    </row>
    <row r="42" spans="1:6" ht="14.25" customHeight="1">
      <c r="A42" s="3"/>
      <c r="B42" s="871"/>
      <c r="C42" s="3"/>
      <c r="D42" s="3"/>
      <c r="E42" s="3"/>
      <c r="F42" s="3"/>
    </row>
    <row r="43" spans="1:6" ht="85.5" customHeight="1">
      <c r="A43" s="838">
        <v>1</v>
      </c>
      <c r="B43" s="871" t="s">
        <v>94</v>
      </c>
      <c r="C43" s="839" t="s">
        <v>2</v>
      </c>
      <c r="D43" s="3"/>
      <c r="E43" s="3"/>
      <c r="F43" s="3"/>
    </row>
    <row r="44" spans="1:6" ht="14.25" customHeight="1">
      <c r="A44" s="838"/>
      <c r="B44" s="871" t="s">
        <v>95</v>
      </c>
      <c r="C44" s="839"/>
      <c r="D44" s="3"/>
      <c r="E44" s="3"/>
      <c r="F44" s="3"/>
    </row>
    <row r="45" spans="1:6" ht="42.75" customHeight="1">
      <c r="A45" s="838">
        <v>2</v>
      </c>
      <c r="B45" s="871" t="s">
        <v>6</v>
      </c>
      <c r="C45" s="839" t="s">
        <v>2</v>
      </c>
      <c r="D45" s="3"/>
      <c r="E45" s="3"/>
      <c r="F45" s="3"/>
    </row>
    <row r="46" spans="1:6" ht="15.75" customHeight="1">
      <c r="A46" s="838"/>
      <c r="B46" s="871" t="s">
        <v>54</v>
      </c>
      <c r="C46" s="839"/>
      <c r="D46" s="3"/>
      <c r="E46" s="3"/>
      <c r="F46" s="3"/>
    </row>
    <row r="47" spans="1:6" ht="43.5" customHeight="1">
      <c r="A47" s="838">
        <v>3</v>
      </c>
      <c r="B47" s="871" t="s">
        <v>57</v>
      </c>
      <c r="C47" s="839" t="s">
        <v>15</v>
      </c>
      <c r="D47" s="3"/>
      <c r="E47" s="3"/>
      <c r="F47" s="3"/>
    </row>
    <row r="48" spans="1:6" ht="21" customHeight="1">
      <c r="A48" s="838"/>
      <c r="B48" s="871" t="s">
        <v>54</v>
      </c>
      <c r="C48" s="839"/>
      <c r="D48" s="3"/>
      <c r="E48" s="3"/>
      <c r="F48" s="3"/>
    </row>
    <row r="49" spans="1:6" ht="15" customHeight="1">
      <c r="A49" s="774" t="s">
        <v>647</v>
      </c>
      <c r="B49" s="775"/>
      <c r="C49" s="775"/>
      <c r="D49" s="775"/>
      <c r="E49" s="776"/>
      <c r="F49" s="3"/>
    </row>
    <row r="50" spans="1:6" ht="15.75" customHeight="1">
      <c r="A50" s="774" t="s">
        <v>60</v>
      </c>
      <c r="B50" s="775"/>
      <c r="C50" s="775"/>
      <c r="D50" s="775"/>
      <c r="E50" s="775"/>
      <c r="F50" s="776"/>
    </row>
    <row r="51" spans="1:6" ht="42.75" customHeight="1">
      <c r="A51" s="3"/>
      <c r="B51" s="871" t="s">
        <v>61</v>
      </c>
      <c r="C51" s="871"/>
      <c r="D51" s="3"/>
      <c r="E51" s="3"/>
      <c r="F51" s="3"/>
    </row>
    <row r="52" spans="1:6" ht="71.25">
      <c r="A52" s="838">
        <v>1</v>
      </c>
      <c r="B52" s="871" t="s">
        <v>62</v>
      </c>
      <c r="C52" s="5"/>
      <c r="D52" s="840">
        <v>0</v>
      </c>
      <c r="E52" s="839"/>
      <c r="F52" s="1075">
        <f>+E52*D52</f>
        <v>0</v>
      </c>
    </row>
    <row r="53" spans="1:6" ht="15" customHeight="1">
      <c r="A53" s="838"/>
      <c r="B53" s="871" t="s">
        <v>12</v>
      </c>
      <c r="C53" s="839" t="s">
        <v>13</v>
      </c>
      <c r="D53" s="840"/>
      <c r="E53" s="3"/>
      <c r="F53" s="3"/>
    </row>
    <row r="54" spans="1:6" ht="71.25">
      <c r="A54" s="838">
        <v>2</v>
      </c>
      <c r="B54" s="871" t="s">
        <v>63</v>
      </c>
      <c r="C54" s="839" t="s">
        <v>15</v>
      </c>
      <c r="D54" s="840">
        <v>0</v>
      </c>
      <c r="E54" s="839"/>
      <c r="F54" s="1075">
        <f>+E54*D54</f>
        <v>0</v>
      </c>
    </row>
    <row r="55" spans="1:6" ht="15" customHeight="1">
      <c r="A55" s="838"/>
      <c r="B55" s="871" t="s">
        <v>12</v>
      </c>
      <c r="C55" s="839"/>
      <c r="D55" s="840"/>
      <c r="E55" s="3"/>
      <c r="F55" s="3"/>
    </row>
    <row r="56" spans="1:6" ht="15.75" customHeight="1">
      <c r="A56" s="774" t="s">
        <v>66</v>
      </c>
      <c r="B56" s="775"/>
      <c r="C56" s="775"/>
      <c r="D56" s="775"/>
      <c r="E56" s="776"/>
      <c r="F56" s="3"/>
    </row>
    <row r="57" spans="1:6" ht="15" customHeight="1">
      <c r="A57" s="3"/>
      <c r="B57" s="841" t="s">
        <v>563</v>
      </c>
      <c r="C57" s="841"/>
      <c r="D57" s="3"/>
      <c r="E57" s="3"/>
      <c r="F57" s="3"/>
    </row>
    <row r="58" spans="1:6" ht="85.5">
      <c r="A58" s="838">
        <v>1</v>
      </c>
      <c r="B58" s="880" t="s">
        <v>874</v>
      </c>
      <c r="C58" s="839" t="s">
        <v>15</v>
      </c>
      <c r="D58" s="840">
        <v>8.26</v>
      </c>
      <c r="E58" s="839"/>
      <c r="F58" s="1075">
        <f t="shared" ref="F58:F71" si="0">+E58*D58</f>
        <v>0</v>
      </c>
    </row>
    <row r="59" spans="1:6" ht="71.25">
      <c r="A59" s="838">
        <v>2</v>
      </c>
      <c r="B59" s="880" t="s">
        <v>100</v>
      </c>
      <c r="C59" s="839" t="s">
        <v>15</v>
      </c>
      <c r="D59" s="840">
        <v>13.17</v>
      </c>
      <c r="E59" s="839"/>
      <c r="F59" s="1075">
        <f t="shared" si="0"/>
        <v>0</v>
      </c>
    </row>
    <row r="60" spans="1:6" ht="85.5">
      <c r="A60" s="838">
        <v>3</v>
      </c>
      <c r="B60" s="880" t="s">
        <v>102</v>
      </c>
      <c r="C60" s="839" t="s">
        <v>15</v>
      </c>
      <c r="D60" s="840">
        <v>73.040000000000006</v>
      </c>
      <c r="E60" s="839"/>
      <c r="F60" s="1075">
        <f t="shared" si="0"/>
        <v>0</v>
      </c>
    </row>
    <row r="61" spans="1:6" ht="85.5">
      <c r="A61" s="838">
        <v>4</v>
      </c>
      <c r="B61" s="880" t="s">
        <v>103</v>
      </c>
      <c r="C61" s="839" t="s">
        <v>15</v>
      </c>
      <c r="D61" s="840">
        <v>20.92</v>
      </c>
      <c r="E61" s="839"/>
      <c r="F61" s="1075">
        <f t="shared" si="0"/>
        <v>0</v>
      </c>
    </row>
    <row r="62" spans="1:6" ht="85.5">
      <c r="A62" s="838">
        <v>5</v>
      </c>
      <c r="B62" s="880" t="s">
        <v>104</v>
      </c>
      <c r="C62" s="839" t="s">
        <v>15</v>
      </c>
      <c r="D62" s="840">
        <v>0</v>
      </c>
      <c r="E62" s="839"/>
      <c r="F62" s="1075">
        <f t="shared" si="0"/>
        <v>0</v>
      </c>
    </row>
    <row r="63" spans="1:6" ht="85.5">
      <c r="A63" s="838">
        <v>6</v>
      </c>
      <c r="B63" s="880" t="s">
        <v>356</v>
      </c>
      <c r="C63" s="839" t="s">
        <v>15</v>
      </c>
      <c r="D63" s="840">
        <v>5.23</v>
      </c>
      <c r="E63" s="839"/>
      <c r="F63" s="1075">
        <f t="shared" si="0"/>
        <v>0</v>
      </c>
    </row>
    <row r="64" spans="1:6" ht="85.5">
      <c r="A64" s="838">
        <v>7</v>
      </c>
      <c r="B64" s="880" t="s">
        <v>106</v>
      </c>
      <c r="C64" s="839" t="s">
        <v>15</v>
      </c>
      <c r="D64" s="840">
        <v>42.8</v>
      </c>
      <c r="E64" s="839"/>
      <c r="F64" s="1075">
        <f t="shared" si="0"/>
        <v>0</v>
      </c>
    </row>
    <row r="65" spans="1:6" ht="42.75">
      <c r="A65" s="838">
        <v>8</v>
      </c>
      <c r="B65" s="880" t="s">
        <v>107</v>
      </c>
      <c r="C65" s="839" t="s">
        <v>15</v>
      </c>
      <c r="D65" s="840">
        <v>32</v>
      </c>
      <c r="E65" s="839"/>
      <c r="F65" s="1075">
        <f t="shared" si="0"/>
        <v>0</v>
      </c>
    </row>
    <row r="66" spans="1:6" ht="28.5">
      <c r="A66" s="838">
        <v>9</v>
      </c>
      <c r="B66" s="880" t="s">
        <v>108</v>
      </c>
      <c r="C66" s="839" t="s">
        <v>15</v>
      </c>
      <c r="D66" s="840">
        <v>13</v>
      </c>
      <c r="E66" s="839"/>
      <c r="F66" s="1075">
        <f t="shared" si="0"/>
        <v>0</v>
      </c>
    </row>
    <row r="67" spans="1:6" ht="28.5">
      <c r="A67" s="838">
        <v>10</v>
      </c>
      <c r="B67" s="880" t="s">
        <v>405</v>
      </c>
      <c r="C67" s="839" t="s">
        <v>46</v>
      </c>
      <c r="D67" s="840">
        <v>3</v>
      </c>
      <c r="E67" s="839"/>
      <c r="F67" s="1075">
        <f t="shared" si="0"/>
        <v>0</v>
      </c>
    </row>
    <row r="68" spans="1:6" ht="42.75">
      <c r="A68" s="838">
        <v>11</v>
      </c>
      <c r="B68" s="873" t="s">
        <v>110</v>
      </c>
      <c r="C68" s="839" t="s">
        <v>46</v>
      </c>
      <c r="D68" s="840">
        <v>3</v>
      </c>
      <c r="E68" s="839"/>
      <c r="F68" s="1075">
        <f t="shared" si="0"/>
        <v>0</v>
      </c>
    </row>
    <row r="69" spans="1:6" ht="42.75">
      <c r="A69" s="838">
        <v>12</v>
      </c>
      <c r="B69" s="873" t="s">
        <v>111</v>
      </c>
      <c r="C69" s="839" t="s">
        <v>46</v>
      </c>
      <c r="D69" s="840">
        <v>3</v>
      </c>
      <c r="E69" s="839"/>
      <c r="F69" s="1075">
        <f t="shared" si="0"/>
        <v>0</v>
      </c>
    </row>
    <row r="70" spans="1:6" ht="15">
      <c r="A70" s="838">
        <v>13</v>
      </c>
      <c r="B70" s="873" t="s">
        <v>359</v>
      </c>
      <c r="C70" s="839" t="s">
        <v>46</v>
      </c>
      <c r="D70" s="840">
        <v>3</v>
      </c>
      <c r="E70" s="839"/>
      <c r="F70" s="1075">
        <f t="shared" si="0"/>
        <v>0</v>
      </c>
    </row>
    <row r="71" spans="1:6" ht="14.25" customHeight="1">
      <c r="A71" s="838">
        <v>14</v>
      </c>
      <c r="B71" s="873" t="s">
        <v>564</v>
      </c>
      <c r="C71" s="839" t="s">
        <v>46</v>
      </c>
      <c r="D71" s="840">
        <v>1</v>
      </c>
      <c r="E71" s="839"/>
      <c r="F71" s="1075">
        <f t="shared" si="0"/>
        <v>0</v>
      </c>
    </row>
    <row r="72" spans="1:6" ht="15" customHeight="1">
      <c r="A72" s="838"/>
      <c r="B72" s="873"/>
      <c r="C72" s="839"/>
      <c r="D72" s="840"/>
      <c r="E72" s="3"/>
      <c r="F72" s="3"/>
    </row>
    <row r="73" spans="1:6" ht="14.25" customHeight="1">
      <c r="A73" s="838">
        <v>15</v>
      </c>
      <c r="B73" s="854" t="s">
        <v>113</v>
      </c>
      <c r="C73" s="883"/>
      <c r="D73" s="855"/>
      <c r="E73" s="3"/>
      <c r="F73" s="3"/>
    </row>
    <row r="74" spans="1:6" ht="14.25" customHeight="1">
      <c r="A74" s="838"/>
      <c r="B74" s="854"/>
      <c r="C74" s="883"/>
      <c r="D74" s="855"/>
      <c r="E74" s="3"/>
      <c r="F74" s="3"/>
    </row>
    <row r="75" spans="1:6" ht="15" customHeight="1">
      <c r="A75" s="838"/>
      <c r="B75" s="854"/>
      <c r="C75" s="883" t="s">
        <v>46</v>
      </c>
      <c r="D75" s="855">
        <v>1</v>
      </c>
      <c r="E75" s="839"/>
      <c r="F75" s="1075">
        <f t="shared" ref="F75:F76" si="1">+E75*D75</f>
        <v>0</v>
      </c>
    </row>
    <row r="76" spans="1:6" ht="28.5">
      <c r="A76" s="838">
        <v>16</v>
      </c>
      <c r="B76" s="880" t="s">
        <v>114</v>
      </c>
      <c r="C76" s="839" t="s">
        <v>74</v>
      </c>
      <c r="D76" s="840">
        <v>6.97</v>
      </c>
      <c r="E76" s="839"/>
      <c r="F76" s="1075">
        <f t="shared" si="1"/>
        <v>0</v>
      </c>
    </row>
    <row r="77" spans="1:6" ht="14.25" customHeight="1">
      <c r="A77" s="838">
        <v>17</v>
      </c>
      <c r="B77" s="854" t="s">
        <v>115</v>
      </c>
      <c r="C77" s="883"/>
      <c r="D77" s="855"/>
      <c r="E77" s="3"/>
      <c r="F77" s="3"/>
    </row>
    <row r="78" spans="1:6" ht="14.25" customHeight="1">
      <c r="A78" s="838"/>
      <c r="B78" s="854"/>
      <c r="C78" s="883"/>
      <c r="D78" s="855"/>
      <c r="E78" s="3"/>
      <c r="F78" s="3"/>
    </row>
    <row r="79" spans="1:6" ht="15" customHeight="1">
      <c r="A79" s="838"/>
      <c r="B79" s="854"/>
      <c r="C79" s="883" t="s">
        <v>46</v>
      </c>
      <c r="D79" s="855">
        <v>1</v>
      </c>
      <c r="E79" s="839"/>
      <c r="F79" s="1075">
        <f>+E79*D79</f>
        <v>0</v>
      </c>
    </row>
    <row r="80" spans="1:6" ht="14.25" customHeight="1">
      <c r="A80" s="838">
        <v>18</v>
      </c>
      <c r="B80" s="854" t="s">
        <v>909</v>
      </c>
      <c r="C80" s="883"/>
      <c r="D80" s="855"/>
      <c r="E80" s="3"/>
      <c r="F80" s="3"/>
    </row>
    <row r="81" spans="1:6" ht="14.25" customHeight="1">
      <c r="A81" s="838"/>
      <c r="B81" s="854"/>
      <c r="C81" s="883"/>
      <c r="D81" s="855"/>
      <c r="E81" s="3"/>
      <c r="F81" s="3"/>
    </row>
    <row r="82" spans="1:6" ht="15" customHeight="1">
      <c r="A82" s="838"/>
      <c r="B82" s="854"/>
      <c r="C82" s="883" t="s">
        <v>46</v>
      </c>
      <c r="D82" s="855">
        <v>16</v>
      </c>
      <c r="E82" s="839"/>
      <c r="F82" s="1075">
        <f>+E82*D82</f>
        <v>0</v>
      </c>
    </row>
    <row r="83" spans="1:6" ht="14.25" customHeight="1">
      <c r="A83" s="838">
        <v>19</v>
      </c>
      <c r="B83" s="854" t="s">
        <v>910</v>
      </c>
      <c r="C83" s="883"/>
      <c r="D83" s="855"/>
      <c r="E83" s="3"/>
      <c r="F83" s="3"/>
    </row>
    <row r="84" spans="1:6" ht="14.25" customHeight="1">
      <c r="A84" s="838"/>
      <c r="B84" s="854"/>
      <c r="C84" s="883"/>
      <c r="D84" s="855"/>
      <c r="E84" s="3"/>
      <c r="F84" s="3"/>
    </row>
    <row r="85" spans="1:6" ht="15" customHeight="1">
      <c r="A85" s="838"/>
      <c r="B85" s="854"/>
      <c r="C85" s="883" t="s">
        <v>46</v>
      </c>
      <c r="D85" s="855">
        <v>120</v>
      </c>
      <c r="E85" s="839"/>
      <c r="F85" s="1075">
        <f t="shared" ref="F85:F86" si="2">+E85*D85</f>
        <v>0</v>
      </c>
    </row>
    <row r="86" spans="1:6" ht="14.25" customHeight="1">
      <c r="A86" s="838">
        <v>20</v>
      </c>
      <c r="B86" s="854" t="s">
        <v>116</v>
      </c>
      <c r="C86" s="883"/>
      <c r="D86" s="840">
        <v>1</v>
      </c>
      <c r="E86" s="839"/>
      <c r="F86" s="1075">
        <f t="shared" si="2"/>
        <v>0</v>
      </c>
    </row>
    <row r="87" spans="1:6" ht="14.25" customHeight="1">
      <c r="A87" s="838"/>
      <c r="B87" s="854"/>
      <c r="C87" s="883"/>
      <c r="D87" s="840"/>
      <c r="E87" s="3"/>
      <c r="F87" s="3"/>
    </row>
    <row r="88" spans="1:6" ht="15" customHeight="1">
      <c r="A88" s="838"/>
      <c r="B88" s="854"/>
      <c r="C88" s="883" t="s">
        <v>46</v>
      </c>
      <c r="D88" s="840"/>
      <c r="E88" s="3"/>
      <c r="F88" s="3"/>
    </row>
    <row r="89" spans="1:6" ht="14.25" customHeight="1">
      <c r="A89" s="838">
        <v>21</v>
      </c>
      <c r="B89" s="880" t="s">
        <v>117</v>
      </c>
      <c r="C89" s="839" t="s">
        <v>26</v>
      </c>
      <c r="D89" s="855"/>
      <c r="E89" s="3"/>
      <c r="F89" s="3"/>
    </row>
    <row r="90" spans="1:6" ht="15" customHeight="1">
      <c r="A90" s="838"/>
      <c r="B90" s="880"/>
      <c r="C90" s="839"/>
      <c r="D90" s="855">
        <v>5</v>
      </c>
      <c r="E90" s="839"/>
      <c r="F90" s="1075">
        <f t="shared" ref="F90:F91" si="3">+E90*D90</f>
        <v>0</v>
      </c>
    </row>
    <row r="91" spans="1:6" ht="85.5">
      <c r="A91" s="838">
        <v>22</v>
      </c>
      <c r="B91" s="871" t="s">
        <v>29</v>
      </c>
      <c r="C91" s="839" t="s">
        <v>15</v>
      </c>
      <c r="D91" s="840">
        <v>217.97</v>
      </c>
      <c r="E91" s="839"/>
      <c r="F91" s="1075">
        <f t="shared" si="3"/>
        <v>0</v>
      </c>
    </row>
    <row r="92" spans="1:6" ht="15" customHeight="1">
      <c r="A92" s="838"/>
      <c r="B92" s="880" t="s">
        <v>22</v>
      </c>
      <c r="C92" s="839"/>
      <c r="D92" s="840"/>
      <c r="E92" s="3"/>
      <c r="F92" s="3"/>
    </row>
    <row r="93" spans="1:6" ht="15" customHeight="1">
      <c r="A93" s="774" t="s">
        <v>89</v>
      </c>
      <c r="B93" s="775"/>
      <c r="C93" s="775"/>
      <c r="D93" s="775"/>
      <c r="E93" s="776"/>
      <c r="F93" s="3"/>
    </row>
    <row r="94" spans="1:6" ht="15" customHeight="1">
      <c r="A94" s="774" t="s">
        <v>443</v>
      </c>
      <c r="B94" s="775"/>
      <c r="C94" s="775"/>
      <c r="D94" s="775"/>
      <c r="E94" s="776"/>
      <c r="F94" s="3"/>
    </row>
    <row r="95" spans="1:6" ht="15" customHeight="1">
      <c r="A95" s="774" t="s">
        <v>565</v>
      </c>
      <c r="B95" s="775"/>
      <c r="C95" s="775"/>
      <c r="D95" s="775"/>
      <c r="E95" s="776"/>
      <c r="F95" s="3"/>
    </row>
    <row r="96" spans="1:6" ht="14.25" customHeight="1">
      <c r="A96" s="10" t="s">
        <v>538</v>
      </c>
      <c r="B96" s="964" t="s">
        <v>126</v>
      </c>
      <c r="C96" s="965"/>
      <c r="D96" s="965"/>
      <c r="E96" s="965"/>
      <c r="F96" s="966"/>
    </row>
    <row r="97" spans="1:6" ht="14.25" customHeight="1">
      <c r="A97" s="854"/>
      <c r="B97" s="854"/>
      <c r="C97" s="855"/>
      <c r="D97" s="855"/>
      <c r="E97" s="3"/>
      <c r="F97" s="3"/>
    </row>
    <row r="98" spans="1:6" ht="57">
      <c r="A98" s="851">
        <v>1</v>
      </c>
      <c r="B98" s="854" t="s">
        <v>127</v>
      </c>
      <c r="C98" s="855" t="s">
        <v>2</v>
      </c>
      <c r="D98" s="173">
        <v>62.84</v>
      </c>
      <c r="E98" s="839"/>
      <c r="F98" s="1075">
        <f t="shared" ref="F98:F100" si="4">+E98*D98</f>
        <v>0</v>
      </c>
    </row>
    <row r="99" spans="1:6" ht="28.5">
      <c r="A99" s="851">
        <v>2</v>
      </c>
      <c r="B99" s="854" t="s">
        <v>128</v>
      </c>
      <c r="C99" s="855" t="s">
        <v>2</v>
      </c>
      <c r="D99" s="173">
        <v>37.44</v>
      </c>
      <c r="E99" s="839"/>
      <c r="F99" s="1075">
        <f t="shared" si="4"/>
        <v>0</v>
      </c>
    </row>
    <row r="100" spans="1:6" ht="28.5">
      <c r="A100" s="851">
        <v>3</v>
      </c>
      <c r="B100" s="854" t="s">
        <v>129</v>
      </c>
      <c r="C100" s="855" t="s">
        <v>2</v>
      </c>
      <c r="D100" s="173">
        <v>30.04</v>
      </c>
      <c r="E100" s="839"/>
      <c r="F100" s="1075">
        <f t="shared" si="4"/>
        <v>0</v>
      </c>
    </row>
    <row r="101" spans="1:6" ht="15" customHeight="1">
      <c r="A101" s="851"/>
      <c r="B101" s="854" t="s">
        <v>130</v>
      </c>
      <c r="C101" s="855"/>
      <c r="D101" s="173"/>
      <c r="E101" s="3"/>
      <c r="F101" s="3"/>
    </row>
    <row r="102" spans="1:6" ht="42.75">
      <c r="A102" s="851">
        <v>4</v>
      </c>
      <c r="B102" s="854" t="s">
        <v>131</v>
      </c>
      <c r="C102" s="855" t="s">
        <v>2</v>
      </c>
      <c r="D102" s="173">
        <v>5.36</v>
      </c>
      <c r="E102" s="839"/>
      <c r="F102" s="1075">
        <f>+E102*D102</f>
        <v>0</v>
      </c>
    </row>
    <row r="103" spans="1:6" ht="15" customHeight="1">
      <c r="A103" s="10"/>
      <c r="B103" s="11" t="s">
        <v>132</v>
      </c>
      <c r="C103" s="12"/>
      <c r="D103" s="173"/>
      <c r="E103" s="3"/>
      <c r="F103" s="3"/>
    </row>
    <row r="104" spans="1:6" ht="15" customHeight="1">
      <c r="A104" s="10">
        <v>3.2</v>
      </c>
      <c r="B104" s="10" t="s">
        <v>133</v>
      </c>
      <c r="C104" s="855"/>
      <c r="D104" s="173"/>
      <c r="E104" s="3"/>
      <c r="F104" s="3"/>
    </row>
    <row r="105" spans="1:6" ht="28.5">
      <c r="A105" s="854">
        <v>1</v>
      </c>
      <c r="B105" s="873" t="s">
        <v>134</v>
      </c>
      <c r="C105" s="855" t="s">
        <v>2</v>
      </c>
      <c r="D105" s="173">
        <v>2.16</v>
      </c>
      <c r="E105" s="839"/>
      <c r="F105" s="1075">
        <f t="shared" ref="F105:F106" si="5">+E105*D105</f>
        <v>0</v>
      </c>
    </row>
    <row r="106" spans="1:6" ht="42.75">
      <c r="A106" s="854">
        <v>2</v>
      </c>
      <c r="B106" s="873" t="s">
        <v>135</v>
      </c>
      <c r="C106" s="855" t="s">
        <v>2</v>
      </c>
      <c r="D106" s="173">
        <v>7.72</v>
      </c>
      <c r="E106" s="839"/>
      <c r="F106" s="1075">
        <f t="shared" si="5"/>
        <v>0</v>
      </c>
    </row>
    <row r="107" spans="1:6" ht="14.25" customHeight="1">
      <c r="A107" s="854">
        <v>3</v>
      </c>
      <c r="B107" s="873" t="s">
        <v>136</v>
      </c>
      <c r="C107" s="855"/>
      <c r="D107" s="872"/>
      <c r="E107" s="3"/>
      <c r="F107" s="3"/>
    </row>
    <row r="108" spans="1:6" ht="15" customHeight="1">
      <c r="A108" s="854"/>
      <c r="B108" s="873"/>
      <c r="C108" s="855"/>
      <c r="D108" s="872"/>
      <c r="E108" s="3"/>
      <c r="F108" s="3"/>
    </row>
    <row r="109" spans="1:6" ht="14.25" customHeight="1">
      <c r="A109" s="854"/>
      <c r="B109" s="873" t="s">
        <v>137</v>
      </c>
      <c r="C109" s="855" t="s">
        <v>138</v>
      </c>
      <c r="D109" s="855"/>
      <c r="E109" s="3"/>
      <c r="F109" s="3"/>
    </row>
    <row r="110" spans="1:6" ht="14.25" customHeight="1">
      <c r="A110" s="854"/>
      <c r="B110" s="873" t="s">
        <v>139</v>
      </c>
      <c r="C110" s="855" t="s">
        <v>138</v>
      </c>
      <c r="D110" s="855"/>
      <c r="E110" s="3"/>
      <c r="F110" s="3"/>
    </row>
    <row r="111" spans="1:6" ht="14.25" customHeight="1">
      <c r="A111" s="10"/>
      <c r="B111" s="10" t="s">
        <v>140</v>
      </c>
      <c r="C111" s="12"/>
      <c r="D111" s="12"/>
      <c r="E111" s="3"/>
      <c r="F111" s="3"/>
    </row>
    <row r="112" spans="1:6" ht="15" customHeight="1">
      <c r="A112" s="10" t="s">
        <v>543</v>
      </c>
      <c r="B112" s="7" t="s">
        <v>67</v>
      </c>
      <c r="C112" s="855"/>
      <c r="D112" s="855"/>
      <c r="E112" s="3"/>
      <c r="F112" s="3"/>
    </row>
    <row r="113" spans="1:6" ht="28.5">
      <c r="A113" s="854">
        <v>1</v>
      </c>
      <c r="B113" s="873" t="s">
        <v>142</v>
      </c>
      <c r="C113" s="855" t="s">
        <v>13</v>
      </c>
      <c r="D113" s="173">
        <v>12</v>
      </c>
      <c r="E113" s="839"/>
      <c r="F113" s="1075">
        <f>+E113*D113</f>
        <v>0</v>
      </c>
    </row>
    <row r="114" spans="1:6" ht="15" customHeight="1">
      <c r="A114" s="854">
        <v>2</v>
      </c>
      <c r="B114" s="873" t="s">
        <v>143</v>
      </c>
      <c r="C114" s="855"/>
      <c r="D114" s="173"/>
      <c r="E114" s="3"/>
      <c r="F114" s="3"/>
    </row>
    <row r="115" spans="1:6" ht="15">
      <c r="A115" s="854"/>
      <c r="B115" s="873" t="s">
        <v>144</v>
      </c>
      <c r="C115" s="855" t="s">
        <v>13</v>
      </c>
      <c r="D115" s="173">
        <v>4</v>
      </c>
      <c r="E115" s="839"/>
      <c r="F115" s="1075">
        <f t="shared" ref="F115:F117" si="6">+E115*D115</f>
        <v>0</v>
      </c>
    </row>
    <row r="116" spans="1:6" ht="15">
      <c r="A116" s="854"/>
      <c r="B116" s="873" t="s">
        <v>145</v>
      </c>
      <c r="C116" s="855" t="s">
        <v>13</v>
      </c>
      <c r="D116" s="173">
        <v>4</v>
      </c>
      <c r="E116" s="839"/>
      <c r="F116" s="1075">
        <f t="shared" si="6"/>
        <v>0</v>
      </c>
    </row>
    <row r="117" spans="1:6" ht="15">
      <c r="A117" s="854"/>
      <c r="B117" s="873" t="s">
        <v>146</v>
      </c>
      <c r="C117" s="855" t="s">
        <v>13</v>
      </c>
      <c r="D117" s="173">
        <v>4</v>
      </c>
      <c r="E117" s="839"/>
      <c r="F117" s="1075">
        <f t="shared" si="6"/>
        <v>0</v>
      </c>
    </row>
    <row r="118" spans="1:6" ht="14.25" customHeight="1">
      <c r="A118" s="854">
        <v>3.3</v>
      </c>
      <c r="B118" s="13" t="s">
        <v>147</v>
      </c>
      <c r="C118" s="855"/>
      <c r="D118" s="855"/>
      <c r="E118" s="3"/>
      <c r="F118" s="3"/>
    </row>
    <row r="119" spans="1:6" ht="15" customHeight="1">
      <c r="A119" s="10">
        <v>3</v>
      </c>
      <c r="B119" s="7" t="s">
        <v>148</v>
      </c>
      <c r="C119" s="12"/>
      <c r="D119" s="12"/>
      <c r="E119" s="3"/>
      <c r="F119" s="3"/>
    </row>
    <row r="120" spans="1:6" ht="15.75" customHeight="1">
      <c r="A120" s="3"/>
      <c r="B120" s="196" t="s">
        <v>149</v>
      </c>
      <c r="C120" s="196"/>
      <c r="D120" s="3"/>
      <c r="E120" s="3"/>
      <c r="F120" s="3"/>
    </row>
    <row r="121" spans="1:6" ht="15" customHeight="1">
      <c r="A121" s="759" t="s">
        <v>4</v>
      </c>
      <c r="B121" s="760"/>
      <c r="C121" s="760"/>
      <c r="D121" s="760"/>
      <c r="E121" s="761"/>
      <c r="F121" s="3"/>
    </row>
    <row r="122" spans="1:6" ht="15" customHeight="1">
      <c r="A122" s="759" t="s">
        <v>150</v>
      </c>
      <c r="B122" s="760"/>
      <c r="C122" s="760"/>
      <c r="D122" s="760"/>
      <c r="E122" s="761"/>
      <c r="F122" s="3"/>
    </row>
    <row r="123" spans="1:6" ht="15" customHeight="1">
      <c r="A123" s="759" t="s">
        <v>565</v>
      </c>
      <c r="B123" s="760"/>
      <c r="C123" s="760"/>
      <c r="D123" s="760"/>
      <c r="E123" s="761"/>
      <c r="F123" s="3"/>
    </row>
    <row r="124" spans="1:6" ht="15" customHeight="1">
      <c r="A124" s="759" t="s">
        <v>152</v>
      </c>
      <c r="B124" s="760"/>
      <c r="C124" s="760"/>
      <c r="D124" s="760"/>
      <c r="E124" s="761"/>
      <c r="F124" s="3"/>
    </row>
    <row r="125" spans="1:6" ht="14.25" customHeight="1">
      <c r="A125" s="1006"/>
      <c r="B125" s="1007"/>
      <c r="C125" s="1007"/>
      <c r="D125" s="1007"/>
      <c r="E125" s="1007"/>
      <c r="F125" s="1008"/>
    </row>
    <row r="126" spans="1:6" ht="14.25" customHeight="1">
      <c r="A126" s="1009" t="s">
        <v>566</v>
      </c>
      <c r="B126" s="1009"/>
      <c r="C126" s="1009"/>
      <c r="D126" s="1009"/>
      <c r="E126" s="1009"/>
      <c r="F126" s="1009"/>
    </row>
    <row r="127" spans="1:6" ht="14.25" customHeight="1">
      <c r="A127" s="233"/>
      <c r="B127" s="234"/>
      <c r="C127" s="234"/>
      <c r="D127" s="234"/>
      <c r="E127" s="234"/>
      <c r="F127" s="235"/>
    </row>
    <row r="128" spans="1:6" ht="44.25" customHeight="1">
      <c r="A128" s="854" t="s">
        <v>155</v>
      </c>
      <c r="B128" s="854" t="s">
        <v>156</v>
      </c>
      <c r="C128" s="883" t="s">
        <v>157</v>
      </c>
      <c r="D128" s="883" t="s">
        <v>158</v>
      </c>
      <c r="E128" s="883"/>
      <c r="F128" s="883" t="s">
        <v>159</v>
      </c>
    </row>
    <row r="129" spans="1:6" ht="59.25" customHeight="1">
      <c r="A129" s="876">
        <v>1</v>
      </c>
      <c r="B129" s="854" t="s">
        <v>911</v>
      </c>
      <c r="C129" s="883"/>
      <c r="D129" s="883"/>
      <c r="E129" s="884"/>
      <c r="F129" s="884"/>
    </row>
    <row r="130" spans="1:6" ht="42.75" customHeight="1">
      <c r="A130" s="876"/>
      <c r="B130" s="854" t="s">
        <v>161</v>
      </c>
      <c r="C130" s="883"/>
      <c r="D130" s="883"/>
      <c r="E130" s="884"/>
      <c r="F130" s="884"/>
    </row>
    <row r="131" spans="1:6" ht="14.25" customHeight="1">
      <c r="A131" s="876"/>
      <c r="B131" s="854" t="s">
        <v>162</v>
      </c>
      <c r="C131" s="883"/>
      <c r="D131" s="883"/>
      <c r="E131" s="884"/>
      <c r="F131" s="884"/>
    </row>
    <row r="132" spans="1:6" ht="16.5" customHeight="1">
      <c r="A132" s="876"/>
      <c r="B132" s="38" t="s">
        <v>912</v>
      </c>
      <c r="C132" s="883"/>
      <c r="D132" s="883"/>
      <c r="E132" s="884"/>
      <c r="F132" s="884"/>
    </row>
    <row r="133" spans="1:6" ht="14.25" customHeight="1">
      <c r="A133" s="876"/>
      <c r="B133" s="854" t="s">
        <v>164</v>
      </c>
      <c r="C133" s="883"/>
      <c r="D133" s="883"/>
      <c r="E133" s="884"/>
      <c r="F133" s="884"/>
    </row>
    <row r="134" spans="1:6" ht="16.5" customHeight="1">
      <c r="A134" s="876"/>
      <c r="B134" s="38" t="s">
        <v>913</v>
      </c>
      <c r="C134" s="883"/>
      <c r="D134" s="883"/>
      <c r="E134" s="884"/>
      <c r="F134" s="884"/>
    </row>
    <row r="135" spans="1:6" ht="14.25" customHeight="1">
      <c r="A135" s="876"/>
      <c r="B135" s="854" t="s">
        <v>166</v>
      </c>
      <c r="C135" s="883"/>
      <c r="D135" s="883"/>
      <c r="E135" s="884"/>
      <c r="F135" s="884"/>
    </row>
    <row r="136" spans="1:6" ht="14.25" customHeight="1">
      <c r="A136" s="876"/>
      <c r="B136" s="38" t="s">
        <v>175</v>
      </c>
      <c r="C136" s="883"/>
      <c r="D136" s="883"/>
      <c r="E136" s="884"/>
      <c r="F136" s="884"/>
    </row>
    <row r="137" spans="1:6" ht="14.25" customHeight="1">
      <c r="A137" s="876"/>
      <c r="B137" s="38" t="s">
        <v>168</v>
      </c>
      <c r="C137" s="883"/>
      <c r="D137" s="883"/>
      <c r="E137" s="884"/>
      <c r="F137" s="884"/>
    </row>
    <row r="138" spans="1:6" ht="28.5" customHeight="1">
      <c r="A138" s="876"/>
      <c r="B138" s="38" t="s">
        <v>169</v>
      </c>
      <c r="C138" s="883"/>
      <c r="D138" s="883"/>
      <c r="E138" s="884"/>
      <c r="F138" s="884"/>
    </row>
    <row r="139" spans="1:6" ht="15" customHeight="1">
      <c r="A139" s="876"/>
      <c r="B139" s="38" t="s">
        <v>170</v>
      </c>
      <c r="C139" s="883"/>
      <c r="D139" s="883"/>
      <c r="E139" s="884"/>
      <c r="F139" s="884"/>
    </row>
    <row r="140" spans="1:6" ht="30.75" customHeight="1">
      <c r="A140" s="876"/>
      <c r="B140" s="38" t="s">
        <v>450</v>
      </c>
      <c r="C140" s="883"/>
      <c r="D140" s="883"/>
      <c r="E140" s="884"/>
      <c r="F140" s="884"/>
    </row>
    <row r="141" spans="1:6" ht="28.5" customHeight="1">
      <c r="A141" s="876"/>
      <c r="B141" s="38" t="s">
        <v>179</v>
      </c>
      <c r="C141" s="883"/>
      <c r="D141" s="883"/>
      <c r="E141" s="884"/>
      <c r="F141" s="884"/>
    </row>
    <row r="142" spans="1:6" ht="14.25" customHeight="1">
      <c r="A142" s="876"/>
      <c r="B142" s="38" t="s">
        <v>173</v>
      </c>
      <c r="C142" s="883"/>
      <c r="D142" s="883"/>
      <c r="E142" s="884"/>
      <c r="F142" s="884"/>
    </row>
    <row r="143" spans="1:6" ht="42.75" customHeight="1">
      <c r="A143" s="876"/>
      <c r="B143" s="38" t="s">
        <v>914</v>
      </c>
      <c r="C143" s="883"/>
      <c r="D143" s="883"/>
      <c r="E143" s="884"/>
      <c r="F143" s="884"/>
    </row>
    <row r="144" spans="1:6" ht="14.25" customHeight="1">
      <c r="A144" s="876"/>
      <c r="B144" s="38" t="s">
        <v>366</v>
      </c>
      <c r="C144" s="883"/>
      <c r="D144" s="883"/>
      <c r="E144" s="884"/>
      <c r="F144" s="884"/>
    </row>
    <row r="145" spans="1:6" ht="14.25" customHeight="1">
      <c r="A145" s="876"/>
      <c r="B145" s="854"/>
      <c r="C145" s="883"/>
      <c r="D145" s="883"/>
      <c r="E145" s="884"/>
      <c r="F145" s="884"/>
    </row>
    <row r="146" spans="1:6" ht="14.25" customHeight="1">
      <c r="A146" s="876"/>
      <c r="B146" s="854" t="s">
        <v>781</v>
      </c>
      <c r="C146" s="883"/>
      <c r="D146" s="883"/>
      <c r="E146" s="884"/>
      <c r="F146" s="884"/>
    </row>
    <row r="147" spans="1:6" ht="14.25" customHeight="1">
      <c r="A147" s="876"/>
      <c r="B147" s="135" t="s">
        <v>782</v>
      </c>
      <c r="C147" s="883"/>
      <c r="D147" s="883"/>
      <c r="E147" s="884"/>
      <c r="F147" s="884"/>
    </row>
    <row r="148" spans="1:6" ht="28.5" customHeight="1">
      <c r="A148" s="876"/>
      <c r="B148" s="135" t="s">
        <v>783</v>
      </c>
      <c r="C148" s="883"/>
      <c r="D148" s="883"/>
      <c r="E148" s="884"/>
      <c r="F148" s="884"/>
    </row>
    <row r="149" spans="1:6" ht="14.25" customHeight="1">
      <c r="A149" s="876"/>
      <c r="B149" s="135" t="s">
        <v>784</v>
      </c>
      <c r="C149" s="883"/>
      <c r="D149" s="883"/>
      <c r="E149" s="884"/>
      <c r="F149" s="884"/>
    </row>
    <row r="150" spans="1:6" ht="28.5" customHeight="1">
      <c r="A150" s="876"/>
      <c r="B150" s="135" t="s">
        <v>785</v>
      </c>
      <c r="C150" s="883"/>
      <c r="D150" s="883"/>
      <c r="E150" s="884"/>
      <c r="F150" s="884"/>
    </row>
    <row r="151" spans="1:6" ht="71.25" customHeight="1">
      <c r="A151" s="876"/>
      <c r="B151" s="135" t="s">
        <v>915</v>
      </c>
      <c r="C151" s="883"/>
      <c r="D151" s="883"/>
      <c r="E151" s="884"/>
      <c r="F151" s="884"/>
    </row>
    <row r="152" spans="1:6" ht="14.25" customHeight="1">
      <c r="A152" s="876"/>
      <c r="B152" s="135" t="s">
        <v>787</v>
      </c>
      <c r="C152" s="883"/>
      <c r="D152" s="883"/>
      <c r="E152" s="884"/>
      <c r="F152" s="884"/>
    </row>
    <row r="153" spans="1:6" ht="14.25" customHeight="1">
      <c r="A153" s="876"/>
      <c r="B153" s="135" t="s">
        <v>782</v>
      </c>
      <c r="C153" s="883"/>
      <c r="D153" s="883"/>
      <c r="E153" s="884"/>
      <c r="F153" s="884"/>
    </row>
    <row r="154" spans="1:6" ht="14.25" customHeight="1">
      <c r="A154" s="876"/>
      <c r="B154" s="854" t="s">
        <v>484</v>
      </c>
      <c r="C154" s="883"/>
      <c r="D154" s="883"/>
      <c r="E154" s="884"/>
      <c r="F154" s="884"/>
    </row>
    <row r="155" spans="1:6" ht="14.25" customHeight="1">
      <c r="A155" s="876"/>
      <c r="B155" s="894"/>
      <c r="C155" s="883"/>
      <c r="D155" s="883"/>
      <c r="E155" s="884"/>
      <c r="F155" s="884"/>
    </row>
    <row r="156" spans="1:6" ht="14.25" customHeight="1">
      <c r="A156" s="876"/>
      <c r="B156" s="894"/>
      <c r="C156" s="883"/>
      <c r="D156" s="883"/>
      <c r="E156" s="884"/>
      <c r="F156" s="884"/>
    </row>
    <row r="157" spans="1:6" ht="14.25" customHeight="1">
      <c r="A157" s="876"/>
      <c r="B157" s="894"/>
      <c r="C157" s="883"/>
      <c r="D157" s="883"/>
      <c r="E157" s="884"/>
      <c r="F157" s="884"/>
    </row>
    <row r="158" spans="1:6" ht="14.25" customHeight="1">
      <c r="A158" s="876"/>
      <c r="B158" s="894"/>
      <c r="C158" s="883"/>
      <c r="D158" s="883"/>
      <c r="E158" s="884"/>
      <c r="F158" s="884"/>
    </row>
    <row r="159" spans="1:6" ht="15" customHeight="1">
      <c r="A159" s="876"/>
      <c r="B159" s="894"/>
      <c r="C159" s="883" t="s">
        <v>182</v>
      </c>
      <c r="D159" s="883">
        <v>1</v>
      </c>
      <c r="E159" s="839"/>
      <c r="F159" s="1075">
        <f>+E159*D159</f>
        <v>0</v>
      </c>
    </row>
    <row r="160" spans="1:6" ht="42.75" customHeight="1">
      <c r="A160" s="876">
        <v>2</v>
      </c>
      <c r="B160" s="854" t="s">
        <v>183</v>
      </c>
      <c r="C160" s="883"/>
      <c r="D160" s="883"/>
      <c r="E160" s="884"/>
      <c r="F160" s="884"/>
    </row>
    <row r="161" spans="1:6" ht="16.5" customHeight="1">
      <c r="A161" s="876"/>
      <c r="B161" s="854" t="s">
        <v>184</v>
      </c>
      <c r="C161" s="883"/>
      <c r="D161" s="883"/>
      <c r="E161" s="884"/>
      <c r="F161" s="884"/>
    </row>
    <row r="162" spans="1:6" ht="14.25" customHeight="1">
      <c r="A162" s="876"/>
      <c r="B162" s="854" t="s">
        <v>185</v>
      </c>
      <c r="C162" s="883"/>
      <c r="D162" s="883"/>
      <c r="E162" s="884"/>
      <c r="F162" s="884"/>
    </row>
    <row r="163" spans="1:6" ht="42.75" customHeight="1">
      <c r="A163" s="876"/>
      <c r="B163" s="854" t="s">
        <v>186</v>
      </c>
      <c r="C163" s="883"/>
      <c r="D163" s="883"/>
      <c r="E163" s="884"/>
      <c r="F163" s="884"/>
    </row>
    <row r="164" spans="1:6" ht="47.25" customHeight="1">
      <c r="A164" s="876"/>
      <c r="B164" s="854" t="s">
        <v>916</v>
      </c>
      <c r="C164" s="883"/>
      <c r="D164" s="883"/>
      <c r="E164" s="884"/>
      <c r="F164" s="884"/>
    </row>
    <row r="165" spans="1:6" ht="30.75" customHeight="1">
      <c r="A165" s="876"/>
      <c r="B165" s="854" t="s">
        <v>917</v>
      </c>
      <c r="C165" s="883"/>
      <c r="D165" s="883"/>
      <c r="E165" s="884"/>
      <c r="F165" s="884"/>
    </row>
    <row r="166" spans="1:6" ht="28.5" customHeight="1">
      <c r="A166" s="876"/>
      <c r="B166" s="854" t="s">
        <v>189</v>
      </c>
      <c r="C166" s="883"/>
      <c r="D166" s="883"/>
      <c r="E166" s="884"/>
      <c r="F166" s="884"/>
    </row>
    <row r="167" spans="1:6" ht="14.25" customHeight="1">
      <c r="A167" s="876"/>
      <c r="B167" s="894"/>
      <c r="C167" s="883"/>
      <c r="D167" s="883"/>
      <c r="E167" s="884"/>
      <c r="F167" s="884"/>
    </row>
    <row r="168" spans="1:6" ht="14.25" customHeight="1">
      <c r="A168" s="876"/>
      <c r="B168" s="894"/>
      <c r="C168" s="883"/>
      <c r="D168" s="883"/>
      <c r="E168" s="884"/>
      <c r="F168" s="884"/>
    </row>
    <row r="169" spans="1:6" ht="14.25" customHeight="1">
      <c r="A169" s="876"/>
      <c r="B169" s="894"/>
      <c r="C169" s="883"/>
      <c r="D169" s="883"/>
      <c r="E169" s="884"/>
      <c r="F169" s="884"/>
    </row>
    <row r="170" spans="1:6" ht="14.25" customHeight="1">
      <c r="A170" s="876"/>
      <c r="B170" s="894"/>
      <c r="C170" s="854"/>
      <c r="D170" s="854"/>
      <c r="E170" s="884"/>
      <c r="F170" s="884"/>
    </row>
    <row r="171" spans="1:6" ht="14.25" customHeight="1">
      <c r="A171" s="876"/>
      <c r="B171" s="894"/>
      <c r="C171" s="883"/>
      <c r="D171" s="883"/>
      <c r="E171" s="884"/>
      <c r="F171" s="884"/>
    </row>
    <row r="172" spans="1:6" ht="15" customHeight="1">
      <c r="A172" s="876"/>
      <c r="B172" s="894"/>
      <c r="C172" s="883" t="s">
        <v>182</v>
      </c>
      <c r="D172" s="883">
        <v>1</v>
      </c>
      <c r="E172" s="839"/>
      <c r="F172" s="1075">
        <f>+E172*D172</f>
        <v>0</v>
      </c>
    </row>
    <row r="173" spans="1:6" ht="14.25" customHeight="1">
      <c r="A173" s="876">
        <v>3</v>
      </c>
      <c r="B173" s="854" t="s">
        <v>190</v>
      </c>
      <c r="C173" s="883"/>
      <c r="D173" s="883"/>
      <c r="E173" s="884"/>
      <c r="F173" s="884"/>
    </row>
    <row r="174" spans="1:6" ht="14.25" customHeight="1">
      <c r="A174" s="876"/>
      <c r="B174" s="854" t="s">
        <v>191</v>
      </c>
      <c r="C174" s="883"/>
      <c r="D174" s="883"/>
      <c r="E174" s="884"/>
      <c r="F174" s="884"/>
    </row>
    <row r="175" spans="1:6" ht="28.5" customHeight="1">
      <c r="A175" s="876"/>
      <c r="B175" s="854" t="s">
        <v>192</v>
      </c>
      <c r="C175" s="883"/>
      <c r="D175" s="883"/>
      <c r="E175" s="884"/>
      <c r="F175" s="884"/>
    </row>
    <row r="176" spans="1:6" ht="14.25" customHeight="1">
      <c r="A176" s="876"/>
      <c r="B176" s="854" t="s">
        <v>193</v>
      </c>
      <c r="C176" s="883"/>
      <c r="D176" s="883"/>
      <c r="E176" s="884"/>
      <c r="F176" s="884"/>
    </row>
    <row r="177" spans="1:6" ht="14.25" customHeight="1">
      <c r="A177" s="876"/>
      <c r="B177" s="854" t="s">
        <v>194</v>
      </c>
      <c r="C177" s="883"/>
      <c r="D177" s="883"/>
      <c r="E177" s="884"/>
      <c r="F177" s="884"/>
    </row>
    <row r="178" spans="1:6" ht="28.5" customHeight="1">
      <c r="A178" s="876"/>
      <c r="B178" s="854" t="s">
        <v>195</v>
      </c>
      <c r="C178" s="883"/>
      <c r="D178" s="883"/>
      <c r="E178" s="884"/>
      <c r="F178" s="884"/>
    </row>
    <row r="179" spans="1:6" ht="28.5" customHeight="1">
      <c r="A179" s="876"/>
      <c r="B179" s="854" t="s">
        <v>196</v>
      </c>
      <c r="C179" s="883"/>
      <c r="D179" s="883"/>
      <c r="E179" s="884"/>
      <c r="F179" s="884"/>
    </row>
    <row r="180" spans="1:6" ht="15" customHeight="1">
      <c r="A180" s="876"/>
      <c r="B180" s="894"/>
      <c r="C180" s="883" t="s">
        <v>182</v>
      </c>
      <c r="D180" s="883">
        <v>1</v>
      </c>
      <c r="E180" s="839"/>
      <c r="F180" s="1075">
        <f>+E180*D180</f>
        <v>0</v>
      </c>
    </row>
    <row r="181" spans="1:6" ht="57" customHeight="1">
      <c r="A181" s="876">
        <v>4</v>
      </c>
      <c r="B181" s="854" t="s">
        <v>216</v>
      </c>
      <c r="C181" s="883"/>
      <c r="D181" s="159"/>
      <c r="E181" s="169"/>
      <c r="F181" s="884"/>
    </row>
    <row r="182" spans="1:6" ht="28.5" customHeight="1">
      <c r="A182" s="876"/>
      <c r="B182" s="76" t="s">
        <v>371</v>
      </c>
      <c r="C182" s="883"/>
      <c r="D182" s="159"/>
      <c r="E182" s="169"/>
      <c r="F182" s="884"/>
    </row>
    <row r="183" spans="1:6" ht="14.25" customHeight="1">
      <c r="A183" s="876"/>
      <c r="B183" s="76" t="s">
        <v>918</v>
      </c>
      <c r="C183" s="883"/>
      <c r="D183" s="159"/>
      <c r="E183" s="169"/>
      <c r="F183" s="884"/>
    </row>
    <row r="184" spans="1:6" ht="14.25" customHeight="1">
      <c r="A184" s="876"/>
      <c r="B184" s="76" t="s">
        <v>219</v>
      </c>
      <c r="C184" s="883"/>
      <c r="D184" s="159"/>
      <c r="E184" s="169"/>
      <c r="F184" s="884"/>
    </row>
    <row r="185" spans="1:6" ht="14.25" customHeight="1">
      <c r="A185" s="876"/>
      <c r="B185" s="76" t="s">
        <v>919</v>
      </c>
      <c r="C185" s="883"/>
      <c r="D185" s="159"/>
      <c r="E185" s="169"/>
      <c r="F185" s="884"/>
    </row>
    <row r="186" spans="1:6" ht="28.5" customHeight="1">
      <c r="A186" s="876"/>
      <c r="B186" s="76" t="s">
        <v>374</v>
      </c>
      <c r="C186" s="883"/>
      <c r="D186" s="159"/>
      <c r="E186" s="169"/>
      <c r="F186" s="884"/>
    </row>
    <row r="187" spans="1:6" ht="14.25" customHeight="1">
      <c r="A187" s="876"/>
      <c r="B187" s="76" t="s">
        <v>465</v>
      </c>
      <c r="C187" s="883" t="s">
        <v>201</v>
      </c>
      <c r="D187" s="159">
        <v>1</v>
      </c>
      <c r="E187" s="839"/>
      <c r="F187" s="1075">
        <f>+E187*D187</f>
        <v>0</v>
      </c>
    </row>
    <row r="188" spans="1:6" ht="14.25" customHeight="1">
      <c r="A188" s="876"/>
      <c r="B188" s="76" t="s">
        <v>577</v>
      </c>
      <c r="C188" s="883"/>
      <c r="D188" s="159"/>
      <c r="E188" s="169"/>
      <c r="F188" s="884"/>
    </row>
    <row r="189" spans="1:6">
      <c r="A189" s="876"/>
      <c r="B189" s="76" t="s">
        <v>376</v>
      </c>
      <c r="C189" s="883" t="s">
        <v>201</v>
      </c>
      <c r="D189" s="159">
        <v>1</v>
      </c>
      <c r="E189" s="839"/>
      <c r="F189" s="1075">
        <f>+E189*D189</f>
        <v>0</v>
      </c>
    </row>
    <row r="190" spans="1:6" ht="14.25" customHeight="1">
      <c r="A190" s="876"/>
      <c r="B190" s="76" t="s">
        <v>377</v>
      </c>
      <c r="C190" s="883"/>
      <c r="D190" s="159"/>
      <c r="E190" s="169"/>
      <c r="F190" s="884"/>
    </row>
    <row r="191" spans="1:6" ht="14.25" customHeight="1">
      <c r="A191" s="876"/>
      <c r="B191" s="76" t="s">
        <v>821</v>
      </c>
      <c r="C191" s="883"/>
      <c r="D191" s="159"/>
      <c r="E191" s="169"/>
      <c r="F191" s="884"/>
    </row>
    <row r="192" spans="1:6" ht="57">
      <c r="A192" s="876"/>
      <c r="B192" s="76" t="s">
        <v>886</v>
      </c>
      <c r="C192" s="883" t="s">
        <v>201</v>
      </c>
      <c r="D192" s="159">
        <v>4</v>
      </c>
      <c r="E192" s="839"/>
      <c r="F192" s="1075">
        <f t="shared" ref="F192:F193" si="7">+E192*D192</f>
        <v>0</v>
      </c>
    </row>
    <row r="193" spans="1:6" ht="15">
      <c r="A193" s="876"/>
      <c r="B193" s="76" t="s">
        <v>920</v>
      </c>
      <c r="C193" s="883" t="s">
        <v>201</v>
      </c>
      <c r="D193" s="159">
        <v>15</v>
      </c>
      <c r="E193" s="839"/>
      <c r="F193" s="1075">
        <f t="shared" si="7"/>
        <v>0</v>
      </c>
    </row>
    <row r="194" spans="1:6" ht="15" customHeight="1">
      <c r="A194" s="876"/>
      <c r="B194" s="76" t="s">
        <v>920</v>
      </c>
      <c r="C194" s="854"/>
      <c r="D194" s="76"/>
      <c r="E194" s="169"/>
      <c r="F194" s="884"/>
    </row>
    <row r="195" spans="1:6" ht="14.25" customHeight="1">
      <c r="A195" s="876"/>
      <c r="B195" s="76" t="s">
        <v>921</v>
      </c>
      <c r="C195" s="883" t="s">
        <v>201</v>
      </c>
      <c r="D195" s="159">
        <v>4</v>
      </c>
      <c r="E195" s="839"/>
      <c r="F195" s="1075">
        <f t="shared" ref="F195:F196" si="8">+E195*D195</f>
        <v>0</v>
      </c>
    </row>
    <row r="196" spans="1:6" ht="14.25" customHeight="1">
      <c r="A196" s="876"/>
      <c r="B196" s="76" t="s">
        <v>225</v>
      </c>
      <c r="C196" s="883" t="s">
        <v>201</v>
      </c>
      <c r="D196" s="159">
        <v>15</v>
      </c>
      <c r="E196" s="839"/>
      <c r="F196" s="1075">
        <f t="shared" si="8"/>
        <v>0</v>
      </c>
    </row>
    <row r="197" spans="1:6" ht="14.25" customHeight="1">
      <c r="A197" s="876"/>
      <c r="B197" s="854" t="s">
        <v>922</v>
      </c>
      <c r="C197" s="883"/>
      <c r="D197" s="159"/>
      <c r="E197" s="169"/>
      <c r="F197" s="884"/>
    </row>
    <row r="198" spans="1:6" ht="14.25" customHeight="1">
      <c r="A198" s="876"/>
      <c r="B198" s="854" t="s">
        <v>923</v>
      </c>
      <c r="C198" s="883"/>
      <c r="D198" s="159"/>
      <c r="E198" s="169"/>
      <c r="F198" s="884"/>
    </row>
    <row r="199" spans="1:6" ht="14.25" customHeight="1">
      <c r="A199" s="876"/>
      <c r="B199" s="854" t="s">
        <v>924</v>
      </c>
      <c r="C199" s="883"/>
      <c r="D199" s="159"/>
      <c r="E199" s="169"/>
      <c r="F199" s="884"/>
    </row>
    <row r="200" spans="1:6" ht="14.25" customHeight="1">
      <c r="A200" s="876"/>
      <c r="B200" s="854" t="s">
        <v>925</v>
      </c>
      <c r="C200" s="883" t="s">
        <v>201</v>
      </c>
      <c r="D200" s="159">
        <v>10</v>
      </c>
      <c r="E200" s="839"/>
      <c r="F200" s="1075">
        <f t="shared" ref="F200:F201" si="9">+E200*D200</f>
        <v>0</v>
      </c>
    </row>
    <row r="201" spans="1:6" ht="14.25" customHeight="1">
      <c r="A201" s="876"/>
      <c r="B201" s="854" t="s">
        <v>926</v>
      </c>
      <c r="C201" s="883" t="s">
        <v>241</v>
      </c>
      <c r="D201" s="159">
        <v>6</v>
      </c>
      <c r="E201" s="839"/>
      <c r="F201" s="1075">
        <f t="shared" si="9"/>
        <v>0</v>
      </c>
    </row>
    <row r="202" spans="1:6" ht="14.25" customHeight="1">
      <c r="A202" s="876"/>
      <c r="B202" s="854" t="s">
        <v>927</v>
      </c>
      <c r="C202" s="883"/>
      <c r="D202" s="76"/>
      <c r="E202" s="169"/>
      <c r="F202" s="884"/>
    </row>
    <row r="203" spans="1:6" ht="14.25" customHeight="1">
      <c r="A203" s="876"/>
      <c r="B203" s="854" t="s">
        <v>928</v>
      </c>
      <c r="C203" s="854"/>
      <c r="D203" s="159"/>
      <c r="E203" s="169"/>
      <c r="F203" s="884"/>
    </row>
    <row r="204" spans="1:6" ht="14.25" customHeight="1">
      <c r="A204" s="876"/>
      <c r="B204" s="854" t="s">
        <v>929</v>
      </c>
      <c r="C204" s="883" t="s">
        <v>201</v>
      </c>
      <c r="D204" s="883">
        <v>1</v>
      </c>
      <c r="E204" s="839"/>
      <c r="F204" s="1075">
        <f t="shared" ref="F204:F210" si="10">+E204*D204</f>
        <v>0</v>
      </c>
    </row>
    <row r="205" spans="1:6" ht="14.25" customHeight="1">
      <c r="A205" s="876"/>
      <c r="B205" s="854" t="s">
        <v>930</v>
      </c>
      <c r="C205" s="883" t="s">
        <v>201</v>
      </c>
      <c r="D205" s="883">
        <v>2</v>
      </c>
      <c r="E205" s="839"/>
      <c r="F205" s="1075">
        <f t="shared" si="10"/>
        <v>0</v>
      </c>
    </row>
    <row r="206" spans="1:6" ht="14.25" customHeight="1">
      <c r="A206" s="876"/>
      <c r="B206" s="854"/>
      <c r="C206" s="883" t="s">
        <v>201</v>
      </c>
      <c r="D206" s="883">
        <v>1</v>
      </c>
      <c r="E206" s="839"/>
      <c r="F206" s="1075">
        <f t="shared" si="10"/>
        <v>0</v>
      </c>
    </row>
    <row r="207" spans="1:6" ht="14.25" customHeight="1">
      <c r="A207" s="876"/>
      <c r="B207" s="894"/>
      <c r="C207" s="883" t="s">
        <v>201</v>
      </c>
      <c r="D207" s="883">
        <v>2</v>
      </c>
      <c r="E207" s="839"/>
      <c r="F207" s="1075">
        <f t="shared" si="10"/>
        <v>0</v>
      </c>
    </row>
    <row r="208" spans="1:6" ht="14.25" customHeight="1">
      <c r="A208" s="876"/>
      <c r="B208" s="894"/>
      <c r="C208" s="883" t="s">
        <v>201</v>
      </c>
      <c r="D208" s="883">
        <v>1</v>
      </c>
      <c r="E208" s="839"/>
      <c r="F208" s="1075">
        <f t="shared" si="10"/>
        <v>0</v>
      </c>
    </row>
    <row r="209" spans="1:6" ht="14.25" customHeight="1">
      <c r="A209" s="876"/>
      <c r="B209" s="894"/>
      <c r="C209" s="883" t="s">
        <v>201</v>
      </c>
      <c r="D209" s="883">
        <v>2</v>
      </c>
      <c r="E209" s="839"/>
      <c r="F209" s="1075">
        <f t="shared" si="10"/>
        <v>0</v>
      </c>
    </row>
    <row r="210" spans="1:6" ht="14.25" customHeight="1">
      <c r="A210" s="876"/>
      <c r="B210" s="894"/>
      <c r="C210" s="883" t="s">
        <v>201</v>
      </c>
      <c r="D210" s="883">
        <v>1</v>
      </c>
      <c r="E210" s="839"/>
      <c r="F210" s="1075">
        <f t="shared" si="10"/>
        <v>0</v>
      </c>
    </row>
    <row r="211" spans="1:6" ht="14.25" customHeight="1">
      <c r="A211" s="876"/>
      <c r="B211" s="894"/>
      <c r="C211" s="883"/>
      <c r="D211" s="883"/>
      <c r="E211" s="169"/>
      <c r="F211" s="884"/>
    </row>
    <row r="212" spans="1:6" ht="15" customHeight="1">
      <c r="A212" s="876"/>
      <c r="B212" s="894"/>
      <c r="C212" s="883" t="s">
        <v>201</v>
      </c>
      <c r="D212" s="883">
        <v>2</v>
      </c>
      <c r="E212" s="839"/>
      <c r="F212" s="1075">
        <f>+E212*D212</f>
        <v>0</v>
      </c>
    </row>
    <row r="213" spans="1:6" ht="28.5" customHeight="1">
      <c r="A213" s="876">
        <v>5</v>
      </c>
      <c r="B213" s="854" t="s">
        <v>931</v>
      </c>
      <c r="C213" s="883"/>
      <c r="D213" s="159"/>
      <c r="E213" s="169"/>
      <c r="F213" s="884"/>
    </row>
    <row r="214" spans="1:6" ht="15" customHeight="1">
      <c r="A214" s="876"/>
      <c r="B214" s="854" t="s">
        <v>932</v>
      </c>
      <c r="C214" s="883"/>
      <c r="D214" s="159"/>
      <c r="E214" s="169"/>
      <c r="F214" s="884"/>
    </row>
    <row r="215" spans="1:6" ht="14.25" customHeight="1">
      <c r="A215" s="876"/>
      <c r="B215" s="854" t="s">
        <v>933</v>
      </c>
      <c r="C215" s="883"/>
      <c r="D215" s="159"/>
      <c r="E215" s="169"/>
      <c r="F215" s="884"/>
    </row>
    <row r="216" spans="1:6" ht="14.25" customHeight="1">
      <c r="A216" s="876"/>
      <c r="B216" s="135" t="s">
        <v>934</v>
      </c>
      <c r="C216" s="883"/>
      <c r="D216" s="159"/>
      <c r="E216" s="169"/>
      <c r="F216" s="884"/>
    </row>
    <row r="217" spans="1:6" ht="14.25" customHeight="1">
      <c r="A217" s="876"/>
      <c r="B217" s="135" t="s">
        <v>935</v>
      </c>
      <c r="C217" s="883"/>
      <c r="D217" s="159"/>
      <c r="E217" s="169"/>
      <c r="F217" s="884"/>
    </row>
    <row r="218" spans="1:6" ht="14.25" customHeight="1">
      <c r="A218" s="876"/>
      <c r="B218" s="135" t="s">
        <v>936</v>
      </c>
      <c r="C218" s="883"/>
      <c r="D218" s="159"/>
      <c r="E218" s="169"/>
      <c r="F218" s="884"/>
    </row>
    <row r="219" spans="1:6" ht="28.5" customHeight="1">
      <c r="A219" s="876"/>
      <c r="B219" s="135" t="s">
        <v>937</v>
      </c>
      <c r="C219" s="883"/>
      <c r="D219" s="159"/>
      <c r="E219" s="169"/>
      <c r="F219" s="884"/>
    </row>
    <row r="220" spans="1:6" ht="14.25" customHeight="1">
      <c r="A220" s="876"/>
      <c r="B220" s="135" t="s">
        <v>938</v>
      </c>
      <c r="C220" s="883"/>
      <c r="D220" s="159"/>
      <c r="E220" s="169"/>
      <c r="F220" s="884"/>
    </row>
    <row r="221" spans="1:6" ht="14.25" customHeight="1">
      <c r="A221" s="876"/>
      <c r="B221" s="854" t="s">
        <v>182</v>
      </c>
      <c r="C221" s="883"/>
      <c r="D221" s="159"/>
      <c r="E221" s="169"/>
      <c r="F221" s="884"/>
    </row>
    <row r="222" spans="1:6" ht="15" customHeight="1">
      <c r="A222" s="876"/>
      <c r="B222" s="894"/>
      <c r="C222" s="883" t="s">
        <v>182</v>
      </c>
      <c r="D222" s="159">
        <v>1</v>
      </c>
      <c r="E222" s="839"/>
      <c r="F222" s="1075">
        <f>+E222*D222</f>
        <v>0</v>
      </c>
    </row>
    <row r="223" spans="1:6" ht="42" customHeight="1">
      <c r="A223" s="876">
        <v>6</v>
      </c>
      <c r="B223" s="854" t="s">
        <v>243</v>
      </c>
      <c r="C223" s="883"/>
      <c r="D223" s="158"/>
      <c r="E223" s="884"/>
      <c r="F223" s="884"/>
    </row>
    <row r="224" spans="1:6" ht="14.25" customHeight="1">
      <c r="A224" s="876"/>
      <c r="B224" s="854"/>
      <c r="C224" s="883"/>
      <c r="D224" s="158"/>
      <c r="E224" s="884"/>
      <c r="F224" s="884"/>
    </row>
    <row r="225" spans="1:6" ht="14.25" customHeight="1">
      <c r="A225" s="876"/>
      <c r="B225" s="854"/>
      <c r="C225" s="883"/>
      <c r="D225" s="158"/>
      <c r="E225" s="884"/>
      <c r="F225" s="884"/>
    </row>
    <row r="226" spans="1:6" ht="14.25" customHeight="1">
      <c r="A226" s="876"/>
      <c r="B226" s="854"/>
      <c r="C226" s="883"/>
      <c r="D226" s="158"/>
      <c r="E226" s="884"/>
      <c r="F226" s="884"/>
    </row>
    <row r="227" spans="1:6" ht="15" customHeight="1">
      <c r="A227" s="876"/>
      <c r="B227" s="854"/>
      <c r="C227" s="883" t="s">
        <v>244</v>
      </c>
      <c r="D227" s="159">
        <v>2100</v>
      </c>
      <c r="E227" s="839"/>
      <c r="F227" s="1075">
        <f>+E227*D227</f>
        <v>0</v>
      </c>
    </row>
    <row r="228" spans="1:6" ht="42.75" customHeight="1">
      <c r="A228" s="876">
        <v>7</v>
      </c>
      <c r="B228" s="76" t="s">
        <v>475</v>
      </c>
      <c r="C228" s="159"/>
      <c r="D228" s="159"/>
      <c r="E228" s="884"/>
      <c r="F228" s="884"/>
    </row>
    <row r="229" spans="1:6" ht="15" customHeight="1">
      <c r="A229" s="876"/>
      <c r="B229" s="170" t="s">
        <v>939</v>
      </c>
      <c r="C229" s="159"/>
      <c r="D229" s="159"/>
      <c r="E229" s="884"/>
      <c r="F229" s="884"/>
    </row>
    <row r="230" spans="1:6" ht="15" customHeight="1">
      <c r="A230" s="876"/>
      <c r="B230" s="170" t="s">
        <v>889</v>
      </c>
      <c r="C230" s="159"/>
      <c r="D230" s="159"/>
      <c r="E230" s="884"/>
      <c r="F230" s="884"/>
    </row>
    <row r="231" spans="1:6" ht="14.25" customHeight="1">
      <c r="A231" s="876"/>
      <c r="B231" s="894"/>
      <c r="C231" s="159" t="s">
        <v>74</v>
      </c>
      <c r="D231" s="159">
        <v>20</v>
      </c>
      <c r="E231" s="839"/>
      <c r="F231" s="1075">
        <f t="shared" ref="F231:F232" si="11">+E231*D231</f>
        <v>0</v>
      </c>
    </row>
    <row r="232" spans="1:6" ht="15" customHeight="1">
      <c r="A232" s="876"/>
      <c r="B232" s="894"/>
      <c r="C232" s="159" t="s">
        <v>74</v>
      </c>
      <c r="D232" s="159">
        <v>60</v>
      </c>
      <c r="E232" s="839"/>
      <c r="F232" s="1075">
        <f t="shared" si="11"/>
        <v>0</v>
      </c>
    </row>
    <row r="233" spans="1:6" ht="71.25" customHeight="1">
      <c r="A233" s="876">
        <v>8</v>
      </c>
      <c r="B233" s="854" t="s">
        <v>245</v>
      </c>
      <c r="C233" s="883"/>
      <c r="D233" s="883"/>
      <c r="E233" s="884"/>
      <c r="F233" s="884"/>
    </row>
    <row r="234" spans="1:6" ht="16.5" customHeight="1">
      <c r="A234" s="876"/>
      <c r="B234" s="854" t="s">
        <v>246</v>
      </c>
      <c r="C234" s="883"/>
      <c r="D234" s="883"/>
      <c r="E234" s="884"/>
      <c r="F234" s="884"/>
    </row>
    <row r="235" spans="1:6" ht="14.25" customHeight="1">
      <c r="A235" s="876"/>
      <c r="B235" s="894"/>
      <c r="C235" s="883"/>
      <c r="D235" s="883"/>
      <c r="E235" s="884"/>
      <c r="F235" s="884"/>
    </row>
    <row r="236" spans="1:6" ht="14.25" customHeight="1">
      <c r="A236" s="876"/>
      <c r="B236" s="894"/>
      <c r="C236" s="854"/>
      <c r="D236" s="854"/>
      <c r="E236" s="884"/>
      <c r="F236" s="884"/>
    </row>
    <row r="237" spans="1:6" ht="16.5">
      <c r="A237" s="876"/>
      <c r="B237" s="894"/>
      <c r="C237" s="883" t="s">
        <v>247</v>
      </c>
      <c r="D237" s="159">
        <v>250</v>
      </c>
      <c r="E237" s="839"/>
      <c r="F237" s="1075">
        <f>+E237*D237</f>
        <v>0</v>
      </c>
    </row>
    <row r="238" spans="1:6" ht="14.25" customHeight="1">
      <c r="A238" s="876">
        <v>9</v>
      </c>
      <c r="B238" s="854" t="s">
        <v>248</v>
      </c>
      <c r="C238" s="854" t="s">
        <v>249</v>
      </c>
      <c r="D238" s="883"/>
      <c r="E238" s="884"/>
      <c r="F238" s="884"/>
    </row>
    <row r="239" spans="1:6" ht="15" customHeight="1">
      <c r="A239" s="876"/>
      <c r="B239" s="854"/>
      <c r="C239" s="854"/>
      <c r="D239" s="883">
        <v>1</v>
      </c>
      <c r="E239" s="839"/>
      <c r="F239" s="1075">
        <f>+E239*D239</f>
        <v>0</v>
      </c>
    </row>
    <row r="240" spans="1:6" ht="15" customHeight="1">
      <c r="A240" s="762" t="s">
        <v>799</v>
      </c>
      <c r="B240" s="763"/>
      <c r="C240" s="763"/>
      <c r="D240" s="763"/>
      <c r="E240" s="764"/>
      <c r="F240" s="883"/>
    </row>
    <row r="241" spans="1:6" ht="44.25" customHeight="1">
      <c r="A241" s="854" t="s">
        <v>155</v>
      </c>
      <c r="B241" s="854" t="s">
        <v>252</v>
      </c>
      <c r="C241" s="883" t="s">
        <v>157</v>
      </c>
      <c r="D241" s="883" t="s">
        <v>158</v>
      </c>
      <c r="E241" s="883"/>
      <c r="F241" s="854" t="s">
        <v>159</v>
      </c>
    </row>
    <row r="242" spans="1:6" ht="57" customHeight="1">
      <c r="A242" s="883">
        <v>1</v>
      </c>
      <c r="B242" s="854" t="s">
        <v>253</v>
      </c>
      <c r="C242" s="883"/>
      <c r="D242" s="159"/>
      <c r="E242" s="883"/>
      <c r="F242" s="883"/>
    </row>
    <row r="243" spans="1:6" ht="14.25" customHeight="1">
      <c r="A243" s="883"/>
      <c r="B243" s="40" t="s">
        <v>254</v>
      </c>
      <c r="C243" s="883"/>
      <c r="D243" s="159"/>
      <c r="E243" s="883"/>
      <c r="F243" s="883"/>
    </row>
    <row r="244" spans="1:6" ht="14.25" customHeight="1">
      <c r="A244" s="883"/>
      <c r="B244" s="40" t="s">
        <v>255</v>
      </c>
      <c r="C244" s="883"/>
      <c r="D244" s="159"/>
      <c r="E244" s="883"/>
      <c r="F244" s="883"/>
    </row>
    <row r="245" spans="1:6" ht="14.25" customHeight="1">
      <c r="A245" s="883"/>
      <c r="B245" s="40" t="s">
        <v>256</v>
      </c>
      <c r="C245" s="883"/>
      <c r="D245" s="159"/>
      <c r="E245" s="883"/>
      <c r="F245" s="883"/>
    </row>
    <row r="246" spans="1:6" ht="16.5" customHeight="1">
      <c r="A246" s="883"/>
      <c r="B246" s="40" t="s">
        <v>257</v>
      </c>
      <c r="C246" s="883"/>
      <c r="D246" s="159"/>
      <c r="E246" s="883"/>
      <c r="F246" s="883"/>
    </row>
    <row r="247" spans="1:6" ht="14.25" customHeight="1">
      <c r="A247" s="883"/>
      <c r="B247" s="40" t="s">
        <v>258</v>
      </c>
      <c r="C247" s="883"/>
      <c r="D247" s="159"/>
      <c r="E247" s="883"/>
      <c r="F247" s="883"/>
    </row>
    <row r="248" spans="1:6" ht="14.25" customHeight="1">
      <c r="A248" s="883"/>
      <c r="B248" s="40" t="s">
        <v>259</v>
      </c>
      <c r="C248" s="883"/>
      <c r="D248" s="159"/>
      <c r="E248" s="883"/>
      <c r="F248" s="883"/>
    </row>
    <row r="249" spans="1:6" ht="14.25" customHeight="1">
      <c r="A249" s="883"/>
      <c r="B249" s="40" t="s">
        <v>260</v>
      </c>
      <c r="C249" s="883"/>
      <c r="D249" s="159"/>
      <c r="E249" s="883"/>
      <c r="F249" s="883"/>
    </row>
    <row r="250" spans="1:6" ht="14.25" customHeight="1">
      <c r="A250" s="883"/>
      <c r="B250" s="894"/>
      <c r="C250" s="883"/>
      <c r="D250" s="76"/>
      <c r="E250" s="883"/>
      <c r="F250" s="883"/>
    </row>
    <row r="251" spans="1:6">
      <c r="A251" s="883"/>
      <c r="B251" s="894"/>
      <c r="C251" s="854" t="s">
        <v>182</v>
      </c>
      <c r="D251" s="159">
        <v>1</v>
      </c>
      <c r="E251" s="839"/>
      <c r="F251" s="1075">
        <f>+E251*D251</f>
        <v>0</v>
      </c>
    </row>
    <row r="252" spans="1:6" ht="14.25" customHeight="1">
      <c r="A252" s="883">
        <v>2</v>
      </c>
      <c r="B252" s="854" t="s">
        <v>261</v>
      </c>
      <c r="C252" s="883" t="s">
        <v>201</v>
      </c>
      <c r="D252" s="159"/>
      <c r="E252" s="883"/>
      <c r="F252" s="883"/>
    </row>
    <row r="253" spans="1:6">
      <c r="A253" s="883"/>
      <c r="B253" s="854"/>
      <c r="C253" s="883"/>
      <c r="D253" s="159">
        <v>1</v>
      </c>
      <c r="E253" s="839"/>
      <c r="F253" s="1075">
        <f>+E253*D253</f>
        <v>0</v>
      </c>
    </row>
    <row r="254" spans="1:6" ht="14.25" customHeight="1">
      <c r="A254" s="883">
        <v>3</v>
      </c>
      <c r="B254" s="854" t="s">
        <v>262</v>
      </c>
      <c r="C254" s="854"/>
      <c r="D254" s="159"/>
      <c r="E254" s="883"/>
      <c r="F254" s="883"/>
    </row>
    <row r="255" spans="1:6">
      <c r="A255" s="883"/>
      <c r="B255" s="854"/>
      <c r="C255" s="883" t="s">
        <v>74</v>
      </c>
      <c r="D255" s="159">
        <v>60</v>
      </c>
      <c r="E255" s="839"/>
      <c r="F255" s="1075">
        <f>+E255*D255</f>
        <v>0</v>
      </c>
    </row>
    <row r="256" spans="1:6" ht="14.25" customHeight="1">
      <c r="A256" s="883">
        <v>4</v>
      </c>
      <c r="B256" s="854" t="s">
        <v>263</v>
      </c>
      <c r="C256" s="854"/>
      <c r="D256" s="159"/>
      <c r="E256" s="883"/>
      <c r="F256" s="883"/>
    </row>
    <row r="257" spans="1:6" ht="14.25" customHeight="1">
      <c r="A257" s="883"/>
      <c r="B257" s="854"/>
      <c r="C257" s="883" t="s">
        <v>264</v>
      </c>
      <c r="D257" s="159"/>
      <c r="E257" s="883"/>
      <c r="F257" s="883"/>
    </row>
    <row r="258" spans="1:6">
      <c r="A258" s="883"/>
      <c r="B258" s="854"/>
      <c r="C258" s="894"/>
      <c r="D258" s="159">
        <v>14</v>
      </c>
      <c r="E258" s="839"/>
      <c r="F258" s="1075">
        <f>+E258*D258</f>
        <v>0</v>
      </c>
    </row>
    <row r="259" spans="1:6" ht="14.25" customHeight="1">
      <c r="A259" s="883">
        <v>5</v>
      </c>
      <c r="B259" s="854" t="s">
        <v>265</v>
      </c>
      <c r="C259" s="854"/>
      <c r="D259" s="159"/>
      <c r="E259" s="883"/>
      <c r="F259" s="883"/>
    </row>
    <row r="260" spans="1:6" ht="14.25" customHeight="1">
      <c r="A260" s="883"/>
      <c r="B260" s="854"/>
      <c r="C260" s="883"/>
      <c r="D260" s="159"/>
      <c r="E260" s="883"/>
      <c r="F260" s="883"/>
    </row>
    <row r="261" spans="1:6">
      <c r="A261" s="883"/>
      <c r="B261" s="854"/>
      <c r="C261" s="883" t="s">
        <v>201</v>
      </c>
      <c r="D261" s="159">
        <v>6</v>
      </c>
      <c r="E261" s="839"/>
      <c r="F261" s="1075">
        <f>+E261*D261</f>
        <v>0</v>
      </c>
    </row>
    <row r="262" spans="1:6" ht="42.75" customHeight="1">
      <c r="A262" s="883">
        <v>6</v>
      </c>
      <c r="B262" s="854" t="s">
        <v>266</v>
      </c>
      <c r="C262" s="883"/>
      <c r="D262" s="159"/>
      <c r="E262" s="883"/>
      <c r="F262" s="883"/>
    </row>
    <row r="263" spans="1:6" ht="14.25" customHeight="1">
      <c r="A263" s="883"/>
      <c r="B263" s="854" t="s">
        <v>267</v>
      </c>
      <c r="C263" s="883"/>
      <c r="D263" s="159"/>
      <c r="E263" s="883"/>
      <c r="F263" s="883"/>
    </row>
    <row r="264" spans="1:6">
      <c r="A264" s="883"/>
      <c r="B264" s="894"/>
      <c r="C264" s="883" t="s">
        <v>201</v>
      </c>
      <c r="D264" s="159">
        <v>9</v>
      </c>
      <c r="E264" s="839"/>
      <c r="F264" s="1075">
        <f>+E264*D264</f>
        <v>0</v>
      </c>
    </row>
    <row r="265" spans="1:6" ht="27.75" customHeight="1">
      <c r="A265" s="883">
        <v>7</v>
      </c>
      <c r="B265" s="854" t="s">
        <v>268</v>
      </c>
      <c r="C265" s="883"/>
      <c r="D265" s="159"/>
      <c r="E265" s="883"/>
      <c r="F265" s="883"/>
    </row>
    <row r="266" spans="1:6">
      <c r="A266" s="883"/>
      <c r="B266" s="854"/>
      <c r="C266" s="883" t="s">
        <v>201</v>
      </c>
      <c r="D266" s="159">
        <v>3</v>
      </c>
      <c r="E266" s="839"/>
      <c r="F266" s="1075">
        <f>+E266*D266</f>
        <v>0</v>
      </c>
    </row>
    <row r="267" spans="1:6" ht="14.25" customHeight="1">
      <c r="A267" s="883">
        <v>8</v>
      </c>
      <c r="B267" s="854" t="s">
        <v>269</v>
      </c>
      <c r="C267" s="883"/>
      <c r="D267" s="159"/>
      <c r="E267" s="883"/>
      <c r="F267" s="883"/>
    </row>
    <row r="268" spans="1:6">
      <c r="A268" s="883"/>
      <c r="B268" s="854"/>
      <c r="C268" s="883" t="s">
        <v>201</v>
      </c>
      <c r="D268" s="159">
        <v>14</v>
      </c>
      <c r="E268" s="839"/>
      <c r="F268" s="1075">
        <f t="shared" ref="F268:F269" si="12">+E268*D268</f>
        <v>0</v>
      </c>
    </row>
    <row r="269" spans="1:6" ht="28.5">
      <c r="A269" s="883">
        <v>9</v>
      </c>
      <c r="B269" s="854" t="s">
        <v>891</v>
      </c>
      <c r="C269" s="883" t="s">
        <v>271</v>
      </c>
      <c r="D269" s="159">
        <v>1</v>
      </c>
      <c r="E269" s="839"/>
      <c r="F269" s="1075">
        <f t="shared" si="12"/>
        <v>0</v>
      </c>
    </row>
    <row r="270" spans="1:6" ht="28.5" customHeight="1">
      <c r="A270" s="883">
        <v>10</v>
      </c>
      <c r="B270" s="854" t="s">
        <v>940</v>
      </c>
      <c r="C270" s="883"/>
      <c r="D270" s="159"/>
      <c r="E270" s="883"/>
      <c r="F270" s="883"/>
    </row>
    <row r="271" spans="1:6" ht="14.25" customHeight="1">
      <c r="A271" s="883">
        <v>11</v>
      </c>
      <c r="B271" s="854" t="s">
        <v>272</v>
      </c>
      <c r="C271" s="883" t="s">
        <v>271</v>
      </c>
      <c r="D271" s="159"/>
      <c r="E271" s="883"/>
      <c r="F271" s="883"/>
    </row>
    <row r="272" spans="1:6">
      <c r="A272" s="883"/>
      <c r="B272" s="854"/>
      <c r="C272" s="883"/>
      <c r="D272" s="159">
        <v>1</v>
      </c>
      <c r="E272" s="839"/>
      <c r="F272" s="1075">
        <f>+E272*D272</f>
        <v>0</v>
      </c>
    </row>
    <row r="273" spans="1:6" ht="15" customHeight="1">
      <c r="A273" s="883"/>
      <c r="B273" s="851" t="s">
        <v>274</v>
      </c>
      <c r="C273" s="883"/>
      <c r="D273" s="159"/>
      <c r="E273" s="883"/>
      <c r="F273" s="883"/>
    </row>
    <row r="274" spans="1:6" ht="44.25" customHeight="1">
      <c r="A274" s="854" t="s">
        <v>155</v>
      </c>
      <c r="B274" s="854" t="s">
        <v>276</v>
      </c>
      <c r="C274" s="883" t="s">
        <v>157</v>
      </c>
      <c r="D274" s="883" t="s">
        <v>158</v>
      </c>
      <c r="E274" s="883"/>
      <c r="F274" s="854" t="s">
        <v>159</v>
      </c>
    </row>
    <row r="275" spans="1:6" ht="57" customHeight="1">
      <c r="A275" s="883">
        <v>1</v>
      </c>
      <c r="B275" s="76" t="s">
        <v>892</v>
      </c>
      <c r="C275" s="883"/>
      <c r="D275" s="883"/>
      <c r="E275" s="883"/>
      <c r="F275" s="883"/>
    </row>
    <row r="276" spans="1:6" ht="14.25" customHeight="1">
      <c r="A276" s="883"/>
      <c r="B276" s="76" t="s">
        <v>278</v>
      </c>
      <c r="C276" s="883"/>
      <c r="D276" s="883"/>
      <c r="E276" s="883"/>
      <c r="F276" s="883"/>
    </row>
    <row r="277" spans="1:6" ht="30" customHeight="1">
      <c r="A277" s="883"/>
      <c r="B277" s="171" t="s">
        <v>279</v>
      </c>
      <c r="C277" s="883"/>
      <c r="D277" s="883"/>
      <c r="E277" s="883"/>
      <c r="F277" s="883"/>
    </row>
    <row r="278" spans="1:6" ht="33" customHeight="1">
      <c r="A278" s="883"/>
      <c r="B278" s="171" t="s">
        <v>280</v>
      </c>
      <c r="C278" s="883"/>
      <c r="D278" s="883"/>
      <c r="E278" s="883"/>
      <c r="F278" s="883"/>
    </row>
    <row r="279" spans="1:6" ht="30" customHeight="1">
      <c r="A279" s="883"/>
      <c r="B279" s="171" t="s">
        <v>281</v>
      </c>
      <c r="C279" s="883"/>
      <c r="D279" s="883"/>
      <c r="E279" s="883"/>
      <c r="F279" s="883"/>
    </row>
    <row r="280" spans="1:6" ht="30" customHeight="1">
      <c r="A280" s="883"/>
      <c r="B280" s="171" t="s">
        <v>282</v>
      </c>
      <c r="C280" s="883"/>
      <c r="D280" s="883"/>
      <c r="E280" s="883"/>
      <c r="F280" s="883"/>
    </row>
    <row r="281" spans="1:6" ht="30" customHeight="1">
      <c r="A281" s="883"/>
      <c r="B281" s="171" t="s">
        <v>283</v>
      </c>
      <c r="C281" s="883"/>
      <c r="D281" s="883"/>
      <c r="E281" s="883"/>
      <c r="F281" s="883"/>
    </row>
    <row r="282" spans="1:6" ht="30" customHeight="1">
      <c r="A282" s="883"/>
      <c r="B282" s="171" t="s">
        <v>284</v>
      </c>
      <c r="C282" s="883"/>
      <c r="D282" s="883"/>
      <c r="E282" s="883"/>
      <c r="F282" s="883"/>
    </row>
    <row r="283" spans="1:6" ht="15" customHeight="1">
      <c r="A283" s="883"/>
      <c r="B283" s="171" t="s">
        <v>285</v>
      </c>
      <c r="C283" s="883"/>
      <c r="D283" s="883"/>
      <c r="E283" s="883"/>
      <c r="F283" s="883"/>
    </row>
    <row r="284" spans="1:6" ht="15" customHeight="1">
      <c r="A284" s="883"/>
      <c r="B284" s="172" t="s">
        <v>286</v>
      </c>
      <c r="C284" s="883"/>
      <c r="D284" s="883"/>
      <c r="E284" s="883"/>
      <c r="F284" s="883"/>
    </row>
    <row r="285" spans="1:6" ht="14.25" customHeight="1">
      <c r="A285" s="883"/>
      <c r="B285" s="854"/>
      <c r="C285" s="883"/>
      <c r="D285" s="883"/>
      <c r="E285" s="883"/>
      <c r="F285" s="883"/>
    </row>
    <row r="286" spans="1:6" ht="14.25" customHeight="1">
      <c r="A286" s="883"/>
      <c r="B286" s="76" t="s">
        <v>287</v>
      </c>
      <c r="C286" s="883"/>
      <c r="D286" s="883"/>
      <c r="E286" s="883"/>
      <c r="F286" s="883"/>
    </row>
    <row r="287" spans="1:6" ht="30" customHeight="1">
      <c r="A287" s="883"/>
      <c r="B287" s="167" t="s">
        <v>288</v>
      </c>
      <c r="C287" s="883"/>
      <c r="D287" s="883"/>
      <c r="E287" s="883"/>
      <c r="F287" s="883"/>
    </row>
    <row r="288" spans="1:6" ht="15" customHeight="1">
      <c r="A288" s="883"/>
      <c r="B288" s="167" t="s">
        <v>893</v>
      </c>
      <c r="C288" s="883"/>
      <c r="D288" s="883"/>
      <c r="E288" s="883"/>
      <c r="F288" s="883"/>
    </row>
    <row r="289" spans="1:6" ht="30" customHeight="1">
      <c r="A289" s="883"/>
      <c r="B289" s="167" t="s">
        <v>894</v>
      </c>
      <c r="C289" s="883"/>
      <c r="D289" s="883"/>
      <c r="E289" s="883"/>
      <c r="F289" s="883"/>
    </row>
    <row r="290" spans="1:6" ht="30" customHeight="1">
      <c r="A290" s="883"/>
      <c r="B290" s="167" t="s">
        <v>302</v>
      </c>
      <c r="C290" s="883"/>
      <c r="D290" s="883"/>
      <c r="E290" s="883"/>
      <c r="F290" s="883"/>
    </row>
    <row r="291" spans="1:6" ht="30" customHeight="1">
      <c r="A291" s="883"/>
      <c r="B291" s="167" t="s">
        <v>895</v>
      </c>
      <c r="C291" s="883"/>
      <c r="D291" s="883"/>
      <c r="E291" s="883"/>
      <c r="F291" s="883"/>
    </row>
    <row r="292" spans="1:6" ht="45" customHeight="1">
      <c r="A292" s="883"/>
      <c r="B292" s="167" t="s">
        <v>293</v>
      </c>
      <c r="C292" s="883"/>
      <c r="D292" s="883"/>
      <c r="E292" s="883"/>
      <c r="F292" s="883"/>
    </row>
    <row r="293" spans="1:6" ht="15" customHeight="1">
      <c r="A293" s="883"/>
      <c r="B293" s="167" t="s">
        <v>294</v>
      </c>
      <c r="C293" s="883"/>
      <c r="D293" s="883"/>
      <c r="E293" s="883"/>
      <c r="F293" s="883"/>
    </row>
    <row r="294" spans="1:6" ht="30" customHeight="1">
      <c r="A294" s="883"/>
      <c r="B294" s="167" t="s">
        <v>295</v>
      </c>
      <c r="C294" s="883"/>
      <c r="D294" s="883"/>
      <c r="E294" s="883"/>
      <c r="F294" s="883"/>
    </row>
    <row r="295" spans="1:6" ht="30" customHeight="1">
      <c r="A295" s="883"/>
      <c r="B295" s="167" t="s">
        <v>296</v>
      </c>
      <c r="C295" s="883"/>
      <c r="D295" s="883"/>
      <c r="E295" s="883"/>
      <c r="F295" s="883"/>
    </row>
    <row r="296" spans="1:6" ht="30" customHeight="1">
      <c r="A296" s="883"/>
      <c r="B296" s="167" t="s">
        <v>297</v>
      </c>
      <c r="C296" s="883"/>
      <c r="D296" s="883"/>
      <c r="E296" s="883"/>
      <c r="F296" s="883"/>
    </row>
    <row r="297" spans="1:6" ht="15" customHeight="1">
      <c r="A297" s="883"/>
      <c r="B297" s="167" t="s">
        <v>298</v>
      </c>
      <c r="C297" s="883"/>
      <c r="D297" s="883"/>
      <c r="E297" s="883"/>
      <c r="F297" s="883"/>
    </row>
    <row r="298" spans="1:6" ht="30" customHeight="1">
      <c r="A298" s="883"/>
      <c r="B298" s="167" t="s">
        <v>299</v>
      </c>
      <c r="C298" s="883"/>
      <c r="D298" s="883"/>
      <c r="E298" s="883"/>
      <c r="F298" s="883"/>
    </row>
    <row r="299" spans="1:6" ht="45" customHeight="1">
      <c r="A299" s="883"/>
      <c r="B299" s="167" t="s">
        <v>300</v>
      </c>
      <c r="C299" s="883"/>
      <c r="D299" s="883"/>
      <c r="E299" s="883"/>
      <c r="F299" s="883"/>
    </row>
    <row r="300" spans="1:6" ht="30" customHeight="1">
      <c r="A300" s="883"/>
      <c r="B300" s="167" t="s">
        <v>301</v>
      </c>
      <c r="C300" s="883"/>
      <c r="D300" s="883"/>
      <c r="E300" s="883"/>
      <c r="F300" s="883"/>
    </row>
    <row r="301" spans="1:6" ht="15" customHeight="1">
      <c r="A301" s="883"/>
      <c r="B301" s="167" t="s">
        <v>298</v>
      </c>
      <c r="C301" s="883"/>
      <c r="D301" s="883"/>
      <c r="E301" s="883"/>
      <c r="F301" s="883"/>
    </row>
    <row r="302" spans="1:6" ht="30" customHeight="1">
      <c r="A302" s="883"/>
      <c r="B302" s="167" t="s">
        <v>297</v>
      </c>
      <c r="C302" s="883"/>
      <c r="D302" s="883"/>
      <c r="E302" s="883"/>
      <c r="F302" s="883"/>
    </row>
    <row r="303" spans="1:6" ht="30" customHeight="1">
      <c r="A303" s="883"/>
      <c r="B303" s="167" t="s">
        <v>295</v>
      </c>
      <c r="C303" s="883"/>
      <c r="D303" s="883"/>
      <c r="E303" s="883"/>
      <c r="F303" s="883"/>
    </row>
    <row r="304" spans="1:6" ht="30" customHeight="1">
      <c r="A304" s="883"/>
      <c r="B304" s="167" t="s">
        <v>296</v>
      </c>
      <c r="C304" s="883"/>
      <c r="D304" s="883"/>
      <c r="E304" s="883"/>
      <c r="F304" s="883"/>
    </row>
    <row r="305" spans="1:6" ht="15" customHeight="1">
      <c r="A305" s="883"/>
      <c r="B305" s="167" t="s">
        <v>294</v>
      </c>
      <c r="C305" s="883"/>
      <c r="D305" s="883"/>
      <c r="E305" s="883"/>
      <c r="F305" s="883"/>
    </row>
    <row r="306" spans="1:6" ht="45" customHeight="1">
      <c r="A306" s="883"/>
      <c r="B306" s="167" t="s">
        <v>293</v>
      </c>
      <c r="C306" s="883"/>
      <c r="D306" s="883"/>
      <c r="E306" s="883"/>
      <c r="F306" s="883"/>
    </row>
    <row r="307" spans="1:6" ht="30" customHeight="1">
      <c r="A307" s="883"/>
      <c r="B307" s="167" t="s">
        <v>302</v>
      </c>
      <c r="C307" s="883"/>
      <c r="D307" s="883"/>
      <c r="E307" s="883"/>
      <c r="F307" s="883"/>
    </row>
    <row r="308" spans="1:6" ht="15" customHeight="1">
      <c r="A308" s="883"/>
      <c r="B308" s="167" t="s">
        <v>303</v>
      </c>
      <c r="C308" s="883"/>
      <c r="D308" s="883"/>
      <c r="E308" s="883"/>
      <c r="F308" s="883"/>
    </row>
    <row r="309" spans="1:6" ht="30" customHeight="1">
      <c r="A309" s="883"/>
      <c r="B309" s="167" t="s">
        <v>896</v>
      </c>
      <c r="C309" s="883"/>
      <c r="D309" s="883"/>
      <c r="E309" s="883"/>
      <c r="F309" s="883"/>
    </row>
    <row r="310" spans="1:6" ht="15" customHeight="1">
      <c r="A310" s="883"/>
      <c r="B310" s="167" t="s">
        <v>294</v>
      </c>
      <c r="C310" s="883"/>
      <c r="D310" s="883"/>
      <c r="E310" s="883"/>
      <c r="F310" s="883"/>
    </row>
    <row r="311" spans="1:6" ht="45" customHeight="1">
      <c r="A311" s="883"/>
      <c r="B311" s="167" t="s">
        <v>305</v>
      </c>
      <c r="C311" s="883"/>
      <c r="D311" s="883"/>
      <c r="E311" s="883"/>
      <c r="F311" s="883"/>
    </row>
    <row r="312" spans="1:6" ht="30" customHeight="1">
      <c r="A312" s="883"/>
      <c r="B312" s="167" t="s">
        <v>306</v>
      </c>
      <c r="C312" s="883"/>
      <c r="D312" s="883"/>
      <c r="E312" s="883"/>
      <c r="F312" s="883"/>
    </row>
    <row r="313" spans="1:6" ht="30" customHeight="1">
      <c r="A313" s="883"/>
      <c r="B313" s="167" t="s">
        <v>307</v>
      </c>
      <c r="C313" s="883"/>
      <c r="D313" s="883"/>
      <c r="E313" s="883"/>
      <c r="F313" s="883"/>
    </row>
    <row r="314" spans="1:6" ht="30" customHeight="1">
      <c r="A314" s="883"/>
      <c r="B314" s="167" t="s">
        <v>897</v>
      </c>
      <c r="C314" s="883"/>
      <c r="D314" s="883"/>
      <c r="E314" s="883"/>
      <c r="F314" s="883"/>
    </row>
    <row r="315" spans="1:6" ht="30" customHeight="1">
      <c r="A315" s="883"/>
      <c r="B315" s="167" t="s">
        <v>309</v>
      </c>
      <c r="C315" s="883"/>
      <c r="D315" s="883"/>
      <c r="E315" s="883"/>
      <c r="F315" s="883"/>
    </row>
    <row r="316" spans="1:6" ht="30" customHeight="1">
      <c r="A316" s="883"/>
      <c r="B316" s="167" t="s">
        <v>309</v>
      </c>
      <c r="C316" s="883"/>
      <c r="D316" s="883"/>
      <c r="E316" s="883"/>
      <c r="F316" s="883"/>
    </row>
    <row r="317" spans="1:6" ht="15" customHeight="1">
      <c r="A317" s="883"/>
      <c r="B317" s="167" t="s">
        <v>310</v>
      </c>
      <c r="C317" s="883"/>
      <c r="D317" s="883"/>
      <c r="E317" s="883"/>
      <c r="F317" s="883"/>
    </row>
    <row r="318" spans="1:6" ht="30" customHeight="1">
      <c r="A318" s="883"/>
      <c r="B318" s="167" t="s">
        <v>311</v>
      </c>
      <c r="C318" s="883"/>
      <c r="D318" s="883"/>
      <c r="E318" s="883"/>
      <c r="F318" s="883"/>
    </row>
    <row r="319" spans="1:6" ht="15" customHeight="1">
      <c r="A319" s="883"/>
      <c r="B319" s="167" t="s">
        <v>312</v>
      </c>
      <c r="C319" s="883"/>
      <c r="D319" s="883"/>
      <c r="E319" s="883"/>
      <c r="F319" s="883"/>
    </row>
    <row r="320" spans="1:6" ht="30" customHeight="1">
      <c r="A320" s="883"/>
      <c r="B320" s="167" t="s">
        <v>313</v>
      </c>
      <c r="C320" s="883"/>
      <c r="D320" s="883"/>
      <c r="E320" s="883"/>
      <c r="F320" s="883"/>
    </row>
    <row r="321" spans="1:6" ht="15" customHeight="1">
      <c r="A321" s="883"/>
      <c r="B321" s="167" t="s">
        <v>898</v>
      </c>
      <c r="C321" s="883"/>
      <c r="D321" s="883"/>
      <c r="E321" s="883"/>
      <c r="F321" s="883"/>
    </row>
    <row r="322" spans="1:6" ht="30" customHeight="1">
      <c r="A322" s="883"/>
      <c r="B322" s="167" t="s">
        <v>307</v>
      </c>
      <c r="C322" s="883"/>
      <c r="D322" s="883"/>
      <c r="E322" s="883"/>
      <c r="F322" s="883"/>
    </row>
    <row r="323" spans="1:6" ht="30" customHeight="1">
      <c r="A323" s="883"/>
      <c r="B323" s="167" t="s">
        <v>306</v>
      </c>
      <c r="C323" s="883"/>
      <c r="D323" s="883"/>
      <c r="E323" s="883"/>
      <c r="F323" s="883"/>
    </row>
    <row r="324" spans="1:6" ht="15" customHeight="1">
      <c r="A324" s="883"/>
      <c r="B324" s="167" t="s">
        <v>294</v>
      </c>
      <c r="C324" s="883"/>
      <c r="D324" s="883"/>
      <c r="E324" s="883"/>
      <c r="F324" s="883"/>
    </row>
    <row r="325" spans="1:6" ht="45" customHeight="1">
      <c r="A325" s="883"/>
      <c r="B325" s="167" t="s">
        <v>305</v>
      </c>
      <c r="C325" s="883"/>
      <c r="D325" s="883"/>
      <c r="E325" s="883"/>
      <c r="F325" s="883"/>
    </row>
    <row r="326" spans="1:6" ht="45" customHeight="1">
      <c r="A326" s="883"/>
      <c r="B326" s="167" t="s">
        <v>899</v>
      </c>
      <c r="C326" s="883"/>
      <c r="D326" s="883"/>
      <c r="E326" s="883"/>
      <c r="F326" s="883"/>
    </row>
    <row r="327" spans="1:6" ht="15" customHeight="1">
      <c r="A327" s="883"/>
      <c r="B327" s="167" t="s">
        <v>316</v>
      </c>
      <c r="C327" s="883"/>
      <c r="D327" s="883"/>
      <c r="E327" s="883"/>
      <c r="F327" s="883"/>
    </row>
    <row r="328" spans="1:6" ht="15" customHeight="1">
      <c r="A328" s="883"/>
      <c r="B328" s="167" t="s">
        <v>317</v>
      </c>
      <c r="C328" s="883"/>
      <c r="D328" s="883"/>
      <c r="E328" s="883"/>
      <c r="F328" s="883"/>
    </row>
    <row r="329" spans="1:6" ht="30" customHeight="1">
      <c r="A329" s="883"/>
      <c r="B329" s="167" t="s">
        <v>318</v>
      </c>
      <c r="C329" s="883"/>
      <c r="D329" s="883"/>
      <c r="E329" s="883"/>
      <c r="F329" s="883"/>
    </row>
    <row r="330" spans="1:6" ht="30" customHeight="1">
      <c r="A330" s="883"/>
      <c r="B330" s="167" t="s">
        <v>319</v>
      </c>
      <c r="C330" s="883"/>
      <c r="D330" s="883"/>
      <c r="E330" s="883"/>
      <c r="F330" s="883"/>
    </row>
    <row r="331" spans="1:6">
      <c r="A331" s="883"/>
      <c r="B331" s="894"/>
      <c r="C331" s="883" t="s">
        <v>182</v>
      </c>
      <c r="D331" s="883">
        <v>1</v>
      </c>
      <c r="E331" s="839"/>
      <c r="F331" s="1075">
        <f>+E331*D331</f>
        <v>0</v>
      </c>
    </row>
    <row r="332" spans="1:6" ht="27.75" customHeight="1">
      <c r="A332" s="159">
        <v>2</v>
      </c>
      <c r="B332" s="76" t="s">
        <v>901</v>
      </c>
      <c r="C332" s="159"/>
      <c r="D332" s="159"/>
      <c r="E332" s="159"/>
      <c r="F332" s="159"/>
    </row>
    <row r="333" spans="1:6">
      <c r="A333" s="159"/>
      <c r="B333" s="76"/>
      <c r="C333" s="159" t="s">
        <v>201</v>
      </c>
      <c r="D333" s="159">
        <v>1</v>
      </c>
      <c r="E333" s="839"/>
      <c r="F333" s="1075">
        <f>+E333*D333</f>
        <v>0</v>
      </c>
    </row>
    <row r="334" spans="1:6" ht="27.75" customHeight="1">
      <c r="A334" s="159">
        <v>3</v>
      </c>
      <c r="B334" s="76" t="s">
        <v>941</v>
      </c>
      <c r="C334" s="159"/>
      <c r="D334" s="159"/>
      <c r="E334" s="159"/>
      <c r="F334" s="159"/>
    </row>
    <row r="335" spans="1:6" ht="14.25" customHeight="1">
      <c r="A335" s="159"/>
      <c r="B335" s="76"/>
      <c r="C335" s="159"/>
      <c r="D335" s="159"/>
      <c r="E335" s="159"/>
      <c r="F335" s="159"/>
    </row>
    <row r="336" spans="1:6" ht="14.25" customHeight="1">
      <c r="A336" s="159"/>
      <c r="B336" s="76"/>
      <c r="C336" s="159"/>
      <c r="D336" s="159"/>
      <c r="E336" s="159"/>
      <c r="F336" s="159"/>
    </row>
    <row r="337" spans="1:6">
      <c r="A337" s="159"/>
      <c r="B337" s="76"/>
      <c r="C337" s="159" t="s">
        <v>182</v>
      </c>
      <c r="D337" s="159">
        <v>2</v>
      </c>
      <c r="E337" s="839"/>
      <c r="F337" s="1075">
        <f>+E337*D337</f>
        <v>0</v>
      </c>
    </row>
    <row r="338" spans="1:6" ht="28.5" customHeight="1">
      <c r="A338" s="159">
        <v>4</v>
      </c>
      <c r="B338" s="76" t="s">
        <v>324</v>
      </c>
      <c r="C338" s="159"/>
      <c r="D338" s="159"/>
      <c r="E338" s="159"/>
      <c r="F338" s="159"/>
    </row>
    <row r="339" spans="1:6" ht="18" customHeight="1">
      <c r="A339" s="159"/>
      <c r="B339" s="168" t="s">
        <v>325</v>
      </c>
      <c r="C339" s="159"/>
      <c r="D339" s="159"/>
      <c r="E339" s="159"/>
      <c r="F339" s="159"/>
    </row>
    <row r="340" spans="1:6">
      <c r="A340" s="159"/>
      <c r="B340" s="168" t="s">
        <v>903</v>
      </c>
      <c r="C340" s="159" t="s">
        <v>201</v>
      </c>
      <c r="D340" s="159">
        <v>4</v>
      </c>
      <c r="E340" s="839"/>
      <c r="F340" s="1075">
        <f t="shared" ref="F340:F343" si="13">+E340*D340</f>
        <v>0</v>
      </c>
    </row>
    <row r="341" spans="1:6">
      <c r="A341" s="159"/>
      <c r="B341" s="168" t="s">
        <v>904</v>
      </c>
      <c r="C341" s="159" t="s">
        <v>201</v>
      </c>
      <c r="D341" s="159">
        <v>10</v>
      </c>
      <c r="E341" s="839"/>
      <c r="F341" s="1075">
        <f t="shared" si="13"/>
        <v>0</v>
      </c>
    </row>
    <row r="342" spans="1:6">
      <c r="A342" s="159"/>
      <c r="B342" s="894"/>
      <c r="C342" s="159" t="s">
        <v>201</v>
      </c>
      <c r="D342" s="159">
        <v>2</v>
      </c>
      <c r="E342" s="839"/>
      <c r="F342" s="1075">
        <f t="shared" si="13"/>
        <v>0</v>
      </c>
    </row>
    <row r="343" spans="1:6" ht="28.5">
      <c r="A343" s="159">
        <v>5</v>
      </c>
      <c r="B343" s="76" t="s">
        <v>328</v>
      </c>
      <c r="C343" s="159" t="s">
        <v>201</v>
      </c>
      <c r="D343" s="159">
        <v>2</v>
      </c>
      <c r="E343" s="839"/>
      <c r="F343" s="1075">
        <f t="shared" si="13"/>
        <v>0</v>
      </c>
    </row>
    <row r="344" spans="1:6" ht="15.75" customHeight="1">
      <c r="A344" s="159">
        <v>6</v>
      </c>
      <c r="B344" s="76" t="s">
        <v>329</v>
      </c>
      <c r="C344" s="159"/>
      <c r="D344" s="159"/>
      <c r="E344" s="159"/>
      <c r="F344" s="159"/>
    </row>
    <row r="345" spans="1:6">
      <c r="A345" s="159"/>
      <c r="B345" s="76"/>
      <c r="C345" s="159" t="s">
        <v>201</v>
      </c>
      <c r="D345" s="159">
        <v>2</v>
      </c>
      <c r="E345" s="839"/>
      <c r="F345" s="1075">
        <f>+E345*D345</f>
        <v>0</v>
      </c>
    </row>
    <row r="346" spans="1:6" ht="28.5" customHeight="1">
      <c r="A346" s="159">
        <v>7</v>
      </c>
      <c r="B346" s="76" t="s">
        <v>330</v>
      </c>
      <c r="C346" s="159"/>
      <c r="D346" s="159"/>
      <c r="E346" s="159"/>
      <c r="F346" s="159"/>
    </row>
    <row r="347" spans="1:6" ht="14.25" customHeight="1">
      <c r="A347" s="159"/>
      <c r="B347" s="168" t="s">
        <v>331</v>
      </c>
      <c r="C347" s="159"/>
      <c r="D347" s="159"/>
      <c r="E347" s="159"/>
      <c r="F347" s="159"/>
    </row>
    <row r="348" spans="1:6">
      <c r="A348" s="159"/>
      <c r="B348" s="168" t="s">
        <v>905</v>
      </c>
      <c r="C348" s="159" t="s">
        <v>335</v>
      </c>
      <c r="D348" s="159">
        <v>12</v>
      </c>
      <c r="E348" s="839"/>
      <c r="F348" s="1075">
        <f t="shared" ref="F348:F351" si="14">+E348*D348</f>
        <v>0</v>
      </c>
    </row>
    <row r="349" spans="1:6">
      <c r="A349" s="159"/>
      <c r="B349" s="168" t="s">
        <v>332</v>
      </c>
      <c r="C349" s="159" t="s">
        <v>74</v>
      </c>
      <c r="D349" s="159">
        <v>42</v>
      </c>
      <c r="E349" s="839"/>
      <c r="F349" s="1075">
        <f t="shared" si="14"/>
        <v>0</v>
      </c>
    </row>
    <row r="350" spans="1:6">
      <c r="A350" s="159"/>
      <c r="B350" s="168" t="s">
        <v>333</v>
      </c>
      <c r="C350" s="159" t="s">
        <v>74</v>
      </c>
      <c r="D350" s="159">
        <v>84</v>
      </c>
      <c r="E350" s="839"/>
      <c r="F350" s="1075">
        <f t="shared" si="14"/>
        <v>0</v>
      </c>
    </row>
    <row r="351" spans="1:6">
      <c r="A351" s="159"/>
      <c r="B351" s="894"/>
      <c r="C351" s="159" t="s">
        <v>74</v>
      </c>
      <c r="D351" s="159">
        <v>12</v>
      </c>
      <c r="E351" s="839"/>
      <c r="F351" s="1075">
        <f t="shared" si="14"/>
        <v>0</v>
      </c>
    </row>
    <row r="352" spans="1:6" ht="57" customHeight="1">
      <c r="A352" s="159">
        <v>8</v>
      </c>
      <c r="B352" s="76" t="s">
        <v>336</v>
      </c>
      <c r="C352" s="159" t="s">
        <v>182</v>
      </c>
      <c r="D352" s="159"/>
      <c r="E352" s="159"/>
      <c r="F352" s="159"/>
    </row>
    <row r="353" spans="1:6" ht="99.75" customHeight="1">
      <c r="A353" s="159"/>
      <c r="B353" s="76" t="s">
        <v>906</v>
      </c>
      <c r="C353" s="159"/>
      <c r="D353" s="159"/>
      <c r="E353" s="159"/>
      <c r="F353" s="159"/>
    </row>
    <row r="354" spans="1:6">
      <c r="A354" s="159"/>
      <c r="B354" s="894"/>
      <c r="C354" s="159"/>
      <c r="D354" s="159">
        <v>1</v>
      </c>
      <c r="E354" s="839"/>
      <c r="F354" s="1075">
        <f>+E354*D354</f>
        <v>0</v>
      </c>
    </row>
    <row r="355" spans="1:6" ht="14.25" customHeight="1">
      <c r="A355" s="159">
        <v>9</v>
      </c>
      <c r="B355" s="76" t="s">
        <v>942</v>
      </c>
      <c r="C355" s="159"/>
      <c r="D355" s="159"/>
      <c r="E355" s="159"/>
      <c r="F355" s="159"/>
    </row>
    <row r="356" spans="1:6" ht="14.25" customHeight="1">
      <c r="A356" s="159"/>
      <c r="B356" s="76"/>
      <c r="C356" s="76"/>
      <c r="D356" s="159"/>
      <c r="E356" s="159"/>
      <c r="F356" s="159"/>
    </row>
    <row r="357" spans="1:6" ht="28.5" customHeight="1">
      <c r="A357" s="159"/>
      <c r="B357" s="76"/>
      <c r="C357" s="159" t="s">
        <v>339</v>
      </c>
      <c r="D357" s="159"/>
      <c r="E357" s="159"/>
      <c r="F357" s="159"/>
    </row>
    <row r="358" spans="1:6">
      <c r="A358" s="159"/>
      <c r="B358" s="76"/>
      <c r="C358" s="894"/>
      <c r="D358" s="159">
        <v>1</v>
      </c>
      <c r="E358" s="839"/>
      <c r="F358" s="1075">
        <f>+E358*D358</f>
        <v>0</v>
      </c>
    </row>
    <row r="359" spans="1:6" ht="25.5" customHeight="1">
      <c r="A359" s="159">
        <v>10</v>
      </c>
      <c r="B359" s="76" t="s">
        <v>340</v>
      </c>
      <c r="C359" s="159"/>
      <c r="D359" s="159"/>
      <c r="E359" s="159"/>
      <c r="F359" s="159"/>
    </row>
    <row r="360" spans="1:6" ht="14.25" customHeight="1">
      <c r="A360" s="159"/>
      <c r="B360" s="76"/>
      <c r="C360" s="159"/>
      <c r="D360" s="159"/>
      <c r="E360" s="159"/>
      <c r="F360" s="159"/>
    </row>
    <row r="361" spans="1:6" ht="16.5">
      <c r="A361" s="159"/>
      <c r="B361" s="76"/>
      <c r="C361" s="159" t="s">
        <v>341</v>
      </c>
      <c r="D361" s="159">
        <v>30</v>
      </c>
      <c r="E361" s="839"/>
      <c r="F361" s="1075">
        <f>+E361*D361</f>
        <v>0</v>
      </c>
    </row>
    <row r="362" spans="1:6" ht="14.25" customHeight="1">
      <c r="A362" s="159">
        <v>11</v>
      </c>
      <c r="B362" s="76" t="s">
        <v>342</v>
      </c>
      <c r="C362" s="159"/>
      <c r="D362" s="159"/>
      <c r="E362" s="159"/>
      <c r="F362" s="159"/>
    </row>
    <row r="363" spans="1:6" ht="14.25" customHeight="1">
      <c r="A363" s="159"/>
      <c r="B363" s="76"/>
      <c r="C363" s="159"/>
      <c r="D363" s="159"/>
      <c r="E363" s="159"/>
      <c r="F363" s="159"/>
    </row>
    <row r="364" spans="1:6" ht="28.5">
      <c r="A364" s="159"/>
      <c r="B364" s="76"/>
      <c r="C364" s="159" t="s">
        <v>339</v>
      </c>
      <c r="D364" s="159">
        <v>1</v>
      </c>
      <c r="E364" s="839"/>
      <c r="F364" s="1075">
        <f t="shared" ref="F364:F365" si="15">+E364*D364</f>
        <v>0</v>
      </c>
    </row>
    <row r="365" spans="1:6" ht="57">
      <c r="A365" s="159">
        <v>12</v>
      </c>
      <c r="B365" s="76" t="s">
        <v>343</v>
      </c>
      <c r="C365" s="159" t="s">
        <v>339</v>
      </c>
      <c r="D365" s="159">
        <v>1</v>
      </c>
      <c r="E365" s="839"/>
      <c r="F365" s="1075">
        <f t="shared" si="15"/>
        <v>0</v>
      </c>
    </row>
    <row r="366" spans="1:6" ht="99.75" customHeight="1">
      <c r="A366" s="159">
        <v>13</v>
      </c>
      <c r="B366" s="76" t="s">
        <v>344</v>
      </c>
      <c r="C366" s="159"/>
      <c r="D366" s="159"/>
      <c r="E366" s="159"/>
      <c r="F366" s="159"/>
    </row>
    <row r="367" spans="1:6" ht="19.5" customHeight="1">
      <c r="A367" s="765" t="s">
        <v>345</v>
      </c>
      <c r="B367" s="766"/>
      <c r="C367" s="766"/>
      <c r="D367" s="766"/>
      <c r="E367" s="767"/>
      <c r="F367" s="159" t="e">
        <f>SUM(#REF!)</f>
        <v>#REF!</v>
      </c>
    </row>
    <row r="368" spans="1:6" ht="14.25" customHeight="1">
      <c r="A368" s="17"/>
    </row>
    <row r="369" spans="1:6" ht="15.75" customHeight="1">
      <c r="A369" s="281" t="s">
        <v>1223</v>
      </c>
      <c r="B369" s="282"/>
      <c r="C369" s="283"/>
      <c r="D369" s="284"/>
      <c r="E369" s="285"/>
      <c r="F369" s="286"/>
    </row>
    <row r="370" spans="1:6" ht="15" customHeight="1">
      <c r="A370" s="286"/>
      <c r="B370" s="288"/>
      <c r="C370" s="1010"/>
      <c r="D370" s="289"/>
      <c r="E370" s="286"/>
      <c r="F370" s="286"/>
    </row>
    <row r="371" spans="1:6" ht="15.75" customHeight="1">
      <c r="A371" s="290" t="s">
        <v>1224</v>
      </c>
      <c r="B371" s="778" t="s">
        <v>1225</v>
      </c>
      <c r="C371" s="779"/>
      <c r="D371" s="779"/>
      <c r="E371" s="779"/>
      <c r="F371" s="780"/>
    </row>
    <row r="372" spans="1:6" ht="15" customHeight="1">
      <c r="A372" s="286"/>
      <c r="B372" s="288"/>
      <c r="C372" s="1010"/>
      <c r="D372" s="289"/>
      <c r="E372" s="286"/>
      <c r="F372" s="286"/>
    </row>
    <row r="373" spans="1:6" ht="195" customHeight="1">
      <c r="A373" s="291"/>
      <c r="B373" s="292" t="s">
        <v>1226</v>
      </c>
      <c r="C373" s="293"/>
      <c r="D373" s="294"/>
      <c r="E373" s="295"/>
      <c r="F373" s="296"/>
    </row>
    <row r="374" spans="1:6" ht="15.75" customHeight="1">
      <c r="A374" s="297" t="s">
        <v>1227</v>
      </c>
      <c r="B374" s="781" t="s">
        <v>1228</v>
      </c>
      <c r="C374" s="782"/>
      <c r="D374" s="782"/>
      <c r="E374" s="298"/>
      <c r="F374" s="299"/>
    </row>
    <row r="375" spans="1:6" ht="15.75" customHeight="1">
      <c r="A375" s="287"/>
      <c r="B375" s="300"/>
      <c r="C375" s="301"/>
      <c r="D375" s="302"/>
      <c r="E375" s="300"/>
      <c r="F375" s="303"/>
    </row>
    <row r="376" spans="1:6" ht="15" customHeight="1">
      <c r="A376" s="304" t="s">
        <v>1229</v>
      </c>
      <c r="B376" s="304" t="s">
        <v>1230</v>
      </c>
      <c r="C376" s="783" t="s">
        <v>1231</v>
      </c>
      <c r="D376" s="785" t="s">
        <v>1232</v>
      </c>
      <c r="E376" s="1089"/>
      <c r="F376" s="1090"/>
    </row>
    <row r="377" spans="1:6" ht="15" customHeight="1">
      <c r="A377" s="305"/>
      <c r="B377" s="306"/>
      <c r="C377" s="784"/>
      <c r="D377" s="786"/>
      <c r="E377" s="307"/>
      <c r="F377" s="307" t="s">
        <v>1234</v>
      </c>
    </row>
    <row r="378" spans="1:6" ht="15.75" customHeight="1">
      <c r="A378" s="308" t="s">
        <v>1235</v>
      </c>
      <c r="B378" s="309" t="s">
        <v>1236</v>
      </c>
      <c r="C378" s="310"/>
      <c r="D378" s="311"/>
      <c r="E378" s="312"/>
      <c r="F378" s="312"/>
    </row>
    <row r="379" spans="1:6" ht="45" customHeight="1">
      <c r="A379" s="308"/>
      <c r="B379" s="306" t="s">
        <v>1237</v>
      </c>
      <c r="C379" s="313"/>
      <c r="D379" s="311"/>
      <c r="E379" s="312"/>
      <c r="F379" s="312"/>
    </row>
    <row r="380" spans="1:6" ht="15.75" customHeight="1">
      <c r="A380" s="314"/>
      <c r="B380" s="315"/>
      <c r="C380" s="316"/>
      <c r="D380" s="317"/>
      <c r="E380" s="318"/>
      <c r="F380" s="318"/>
    </row>
    <row r="381" spans="1:6" ht="15.75" customHeight="1">
      <c r="A381" s="308" t="s">
        <v>1238</v>
      </c>
      <c r="B381" s="319" t="s">
        <v>1630</v>
      </c>
      <c r="C381" s="316"/>
      <c r="D381" s="317"/>
      <c r="E381" s="318"/>
      <c r="F381" s="318"/>
    </row>
    <row r="382" spans="1:6" ht="120" customHeight="1">
      <c r="A382" s="320"/>
      <c r="B382" s="306" t="s">
        <v>1631</v>
      </c>
      <c r="C382" s="316"/>
      <c r="D382" s="317"/>
      <c r="E382" s="318"/>
      <c r="F382" s="318"/>
    </row>
    <row r="383" spans="1:6" ht="15" customHeight="1">
      <c r="A383" s="320"/>
      <c r="B383" s="306"/>
      <c r="C383" s="316"/>
      <c r="D383" s="317"/>
      <c r="E383" s="318"/>
      <c r="F383" s="318"/>
    </row>
    <row r="384" spans="1:6" ht="120" customHeight="1">
      <c r="A384" s="320"/>
      <c r="B384" s="306" t="s">
        <v>1632</v>
      </c>
      <c r="C384" s="316"/>
      <c r="D384" s="317"/>
      <c r="E384" s="318"/>
      <c r="F384" s="318"/>
    </row>
    <row r="385" spans="1:6" ht="15.75" customHeight="1">
      <c r="A385" s="305"/>
      <c r="B385" s="319" t="s">
        <v>745</v>
      </c>
      <c r="C385" s="313"/>
      <c r="D385" s="311"/>
      <c r="E385" s="312"/>
      <c r="F385" s="312"/>
    </row>
    <row r="386" spans="1:6" ht="15.75" customHeight="1">
      <c r="A386" s="305"/>
      <c r="B386" s="319"/>
      <c r="C386" s="313"/>
      <c r="D386" s="311"/>
      <c r="E386" s="312"/>
      <c r="F386" s="312"/>
    </row>
    <row r="387" spans="1:6" ht="15">
      <c r="A387" s="305"/>
      <c r="B387" s="306" t="s">
        <v>1242</v>
      </c>
      <c r="C387" s="313" t="s">
        <v>1243</v>
      </c>
      <c r="D387" s="311">
        <v>1</v>
      </c>
      <c r="E387" s="839"/>
      <c r="F387" s="1075">
        <f>+E387*D387</f>
        <v>0</v>
      </c>
    </row>
    <row r="388" spans="1:6" ht="15" customHeight="1">
      <c r="A388" s="320"/>
      <c r="B388" s="321"/>
      <c r="C388" s="316"/>
      <c r="D388" s="317"/>
      <c r="E388" s="318"/>
      <c r="F388" s="318"/>
    </row>
    <row r="389" spans="1:6" ht="15.75" customHeight="1">
      <c r="A389" s="320"/>
      <c r="B389" s="319" t="s">
        <v>1244</v>
      </c>
      <c r="C389" s="316"/>
      <c r="D389" s="317"/>
      <c r="E389" s="318"/>
      <c r="F389" s="318"/>
    </row>
    <row r="390" spans="1:6" ht="15" customHeight="1">
      <c r="A390" s="320"/>
      <c r="B390" s="321"/>
      <c r="C390" s="316"/>
      <c r="D390" s="317"/>
      <c r="E390" s="318"/>
      <c r="F390" s="318"/>
    </row>
    <row r="391" spans="1:6" ht="15.75" customHeight="1">
      <c r="A391" s="308" t="s">
        <v>1245</v>
      </c>
      <c r="B391" s="309" t="s">
        <v>1246</v>
      </c>
      <c r="C391" s="323"/>
      <c r="D391" s="324"/>
      <c r="E391" s="290"/>
      <c r="F391" s="290"/>
    </row>
    <row r="392" spans="1:6" ht="15.75" customHeight="1">
      <c r="A392" s="308"/>
      <c r="B392" s="319"/>
      <c r="C392" s="323"/>
      <c r="D392" s="324"/>
      <c r="E392" s="290"/>
      <c r="F392" s="290"/>
    </row>
    <row r="393" spans="1:6" ht="60" customHeight="1">
      <c r="A393" s="305">
        <v>1</v>
      </c>
      <c r="B393" s="306" t="s">
        <v>1247</v>
      </c>
      <c r="C393" s="313"/>
      <c r="D393" s="311"/>
      <c r="E393" s="312"/>
      <c r="F393" s="312"/>
    </row>
    <row r="394" spans="1:6" ht="15.75" customHeight="1">
      <c r="A394" s="320"/>
      <c r="B394" s="321"/>
      <c r="C394" s="316"/>
      <c r="D394" s="317"/>
      <c r="E394" s="318"/>
      <c r="F394" s="318"/>
    </row>
    <row r="395" spans="1:6" ht="15">
      <c r="A395" s="320"/>
      <c r="B395" s="306" t="s">
        <v>1629</v>
      </c>
      <c r="C395" s="313" t="s">
        <v>74</v>
      </c>
      <c r="D395" s="311">
        <v>100</v>
      </c>
      <c r="E395" s="839"/>
      <c r="F395" s="1075">
        <f t="shared" ref="F395:F402" si="16">+E395*D395</f>
        <v>0</v>
      </c>
    </row>
    <row r="396" spans="1:6" ht="15">
      <c r="A396" s="320"/>
      <c r="B396" s="306" t="s">
        <v>1613</v>
      </c>
      <c r="C396" s="313" t="s">
        <v>74</v>
      </c>
      <c r="D396" s="311">
        <v>30</v>
      </c>
      <c r="E396" s="839"/>
      <c r="F396" s="1075">
        <f t="shared" si="16"/>
        <v>0</v>
      </c>
    </row>
    <row r="397" spans="1:6" ht="15">
      <c r="A397" s="320"/>
      <c r="B397" s="306" t="s">
        <v>1252</v>
      </c>
      <c r="C397" s="313" t="s">
        <v>74</v>
      </c>
      <c r="D397" s="311">
        <v>15</v>
      </c>
      <c r="E397" s="839"/>
      <c r="F397" s="1075">
        <f t="shared" si="16"/>
        <v>0</v>
      </c>
    </row>
    <row r="398" spans="1:6" ht="15">
      <c r="A398" s="320"/>
      <c r="B398" s="306" t="s">
        <v>1253</v>
      </c>
      <c r="C398" s="313" t="s">
        <v>74</v>
      </c>
      <c r="D398" s="311">
        <v>15</v>
      </c>
      <c r="E398" s="839"/>
      <c r="F398" s="1075">
        <f t="shared" si="16"/>
        <v>0</v>
      </c>
    </row>
    <row r="399" spans="1:6" ht="15">
      <c r="A399" s="320"/>
      <c r="B399" s="306" t="s">
        <v>1254</v>
      </c>
      <c r="C399" s="313" t="s">
        <v>74</v>
      </c>
      <c r="D399" s="311">
        <v>80</v>
      </c>
      <c r="E399" s="839"/>
      <c r="F399" s="1075">
        <f t="shared" si="16"/>
        <v>0</v>
      </c>
    </row>
    <row r="400" spans="1:6" ht="15">
      <c r="A400" s="320"/>
      <c r="B400" s="306" t="s">
        <v>1255</v>
      </c>
      <c r="C400" s="313" t="s">
        <v>74</v>
      </c>
      <c r="D400" s="311">
        <v>250</v>
      </c>
      <c r="E400" s="839"/>
      <c r="F400" s="1075">
        <f t="shared" si="16"/>
        <v>0</v>
      </c>
    </row>
    <row r="401" spans="1:6" ht="15">
      <c r="A401" s="320"/>
      <c r="B401" s="306" t="s">
        <v>1256</v>
      </c>
      <c r="C401" s="313" t="s">
        <v>74</v>
      </c>
      <c r="D401" s="311">
        <v>80</v>
      </c>
      <c r="E401" s="839"/>
      <c r="F401" s="1075">
        <f t="shared" si="16"/>
        <v>0</v>
      </c>
    </row>
    <row r="402" spans="1:6" ht="15">
      <c r="A402" s="320"/>
      <c r="B402" s="306" t="s">
        <v>1257</v>
      </c>
      <c r="C402" s="313" t="s">
        <v>74</v>
      </c>
      <c r="D402" s="311">
        <v>55</v>
      </c>
      <c r="E402" s="839"/>
      <c r="F402" s="1075">
        <f t="shared" si="16"/>
        <v>0</v>
      </c>
    </row>
    <row r="403" spans="1:6" ht="15" customHeight="1">
      <c r="A403" s="320"/>
      <c r="B403" s="321"/>
      <c r="C403" s="316"/>
      <c r="D403" s="317"/>
      <c r="E403" s="318"/>
      <c r="F403" s="318"/>
    </row>
    <row r="404" spans="1:6" ht="90" customHeight="1">
      <c r="A404" s="325">
        <v>2</v>
      </c>
      <c r="B404" s="326" t="s">
        <v>1258</v>
      </c>
      <c r="C404" s="327"/>
      <c r="D404" s="328"/>
      <c r="E404" s="329"/>
      <c r="F404" s="329"/>
    </row>
    <row r="405" spans="1:6" ht="15" customHeight="1">
      <c r="A405" s="325"/>
      <c r="B405" s="325"/>
      <c r="C405" s="327"/>
      <c r="D405" s="328"/>
      <c r="E405" s="329"/>
      <c r="F405" s="329"/>
    </row>
    <row r="406" spans="1:6" ht="15">
      <c r="A406" s="325"/>
      <c r="B406" s="325" t="s">
        <v>1259</v>
      </c>
      <c r="C406" s="327" t="s">
        <v>74</v>
      </c>
      <c r="D406" s="328">
        <v>140</v>
      </c>
      <c r="E406" s="839"/>
      <c r="F406" s="1075">
        <f>+E406*D406</f>
        <v>0</v>
      </c>
    </row>
    <row r="407" spans="1:6" ht="15" customHeight="1">
      <c r="A407" s="320"/>
      <c r="B407" s="321"/>
      <c r="C407" s="316"/>
      <c r="D407" s="317"/>
      <c r="E407" s="318"/>
      <c r="F407" s="318"/>
    </row>
    <row r="408" spans="1:6" ht="30">
      <c r="A408" s="305">
        <v>3</v>
      </c>
      <c r="B408" s="306" t="s">
        <v>1260</v>
      </c>
      <c r="C408" s="1010" t="s">
        <v>474</v>
      </c>
      <c r="D408" s="1011">
        <v>15</v>
      </c>
      <c r="E408" s="839"/>
      <c r="F408" s="1075">
        <f>+E408*D408</f>
        <v>0</v>
      </c>
    </row>
    <row r="409" spans="1:6" ht="15" customHeight="1">
      <c r="A409" s="320"/>
      <c r="B409" s="321"/>
      <c r="C409" s="331"/>
      <c r="D409" s="332"/>
      <c r="E409" s="318"/>
      <c r="F409" s="318"/>
    </row>
    <row r="410" spans="1:6" ht="15">
      <c r="A410" s="305">
        <v>4</v>
      </c>
      <c r="B410" s="306" t="s">
        <v>1261</v>
      </c>
      <c r="C410" s="313" t="s">
        <v>1262</v>
      </c>
      <c r="D410" s="311">
        <v>1</v>
      </c>
      <c r="E410" s="839"/>
      <c r="F410" s="1075">
        <f>+E410*D410</f>
        <v>0</v>
      </c>
    </row>
    <row r="411" spans="1:6" ht="15" customHeight="1">
      <c r="A411" s="305"/>
      <c r="B411" s="306"/>
      <c r="C411" s="313"/>
      <c r="D411" s="311"/>
      <c r="E411" s="312"/>
      <c r="F411" s="318"/>
    </row>
    <row r="412" spans="1:6" ht="45">
      <c r="A412" s="305">
        <v>5</v>
      </c>
      <c r="B412" s="306" t="s">
        <v>1263</v>
      </c>
      <c r="C412" s="313" t="s">
        <v>1262</v>
      </c>
      <c r="D412" s="311">
        <v>1</v>
      </c>
      <c r="E412" s="839"/>
      <c r="F412" s="1075">
        <f>+E412*D412</f>
        <v>0</v>
      </c>
    </row>
    <row r="413" spans="1:6" ht="15.75" customHeight="1">
      <c r="A413" s="320"/>
      <c r="B413" s="333" t="s">
        <v>1264</v>
      </c>
      <c r="C413" s="316"/>
      <c r="D413" s="317"/>
      <c r="E413" s="318"/>
      <c r="F413" s="334"/>
    </row>
    <row r="414" spans="1:6" ht="15.75" customHeight="1">
      <c r="A414" s="320"/>
      <c r="B414" s="315"/>
      <c r="C414" s="316"/>
      <c r="D414" s="317"/>
      <c r="E414" s="318"/>
      <c r="F414" s="334"/>
    </row>
    <row r="415" spans="1:6" ht="15.75" customHeight="1">
      <c r="A415" s="320"/>
      <c r="B415" s="314"/>
      <c r="C415" s="316"/>
      <c r="D415" s="317"/>
      <c r="E415" s="318"/>
      <c r="F415" s="318"/>
    </row>
    <row r="416" spans="1:6" ht="31.5" customHeight="1">
      <c r="A416" s="308" t="s">
        <v>1265</v>
      </c>
      <c r="B416" s="309" t="s">
        <v>1266</v>
      </c>
      <c r="C416" s="323"/>
      <c r="D416" s="324"/>
      <c r="E416" s="290"/>
      <c r="F416" s="312"/>
    </row>
    <row r="417" spans="1:6" ht="15.75" customHeight="1">
      <c r="A417" s="308"/>
      <c r="B417" s="319"/>
      <c r="C417" s="323"/>
      <c r="D417" s="324"/>
      <c r="E417" s="290"/>
      <c r="F417" s="312"/>
    </row>
    <row r="418" spans="1:6" ht="105" customHeight="1">
      <c r="A418" s="305"/>
      <c r="B418" s="306" t="s">
        <v>1267</v>
      </c>
      <c r="C418" s="313"/>
      <c r="D418" s="311"/>
      <c r="E418" s="312"/>
      <c r="F418" s="312"/>
    </row>
    <row r="419" spans="1:6" ht="75.75" customHeight="1">
      <c r="A419" s="305">
        <v>1</v>
      </c>
      <c r="B419" s="306" t="s">
        <v>1268</v>
      </c>
      <c r="C419" s="313"/>
      <c r="D419" s="311"/>
      <c r="E419" s="312"/>
      <c r="F419" s="312"/>
    </row>
    <row r="420" spans="1:6" ht="15">
      <c r="A420" s="305"/>
      <c r="B420" s="306" t="s">
        <v>1269</v>
      </c>
      <c r="C420" s="313" t="s">
        <v>74</v>
      </c>
      <c r="D420" s="311">
        <v>20</v>
      </c>
      <c r="E420" s="839"/>
      <c r="F420" s="1075">
        <f t="shared" ref="F420:F422" si="17">+E420*D420</f>
        <v>0</v>
      </c>
    </row>
    <row r="421" spans="1:6" ht="15">
      <c r="A421" s="305"/>
      <c r="B421" s="306" t="s">
        <v>1270</v>
      </c>
      <c r="C421" s="313" t="s">
        <v>74</v>
      </c>
      <c r="D421" s="311">
        <v>30</v>
      </c>
      <c r="E421" s="839"/>
      <c r="F421" s="1075">
        <f t="shared" si="17"/>
        <v>0</v>
      </c>
    </row>
    <row r="422" spans="1:6" ht="15">
      <c r="A422" s="320"/>
      <c r="B422" s="306" t="s">
        <v>1271</v>
      </c>
      <c r="C422" s="313" t="s">
        <v>74</v>
      </c>
      <c r="D422" s="311">
        <v>30</v>
      </c>
      <c r="E422" s="839"/>
      <c r="F422" s="1075">
        <f t="shared" si="17"/>
        <v>0</v>
      </c>
    </row>
    <row r="423" spans="1:6" ht="15" customHeight="1">
      <c r="A423" s="320"/>
      <c r="B423" s="321"/>
      <c r="C423" s="316"/>
      <c r="D423" s="317"/>
      <c r="E423" s="318"/>
      <c r="F423" s="318"/>
    </row>
    <row r="424" spans="1:6" ht="60" customHeight="1">
      <c r="A424" s="305">
        <v>2</v>
      </c>
      <c r="B424" s="306" t="s">
        <v>1272</v>
      </c>
      <c r="C424" s="313"/>
      <c r="D424" s="311"/>
      <c r="E424" s="312"/>
      <c r="F424" s="312"/>
    </row>
    <row r="425" spans="1:6" ht="15">
      <c r="A425" s="305"/>
      <c r="B425" s="306" t="s">
        <v>1273</v>
      </c>
      <c r="C425" s="313" t="s">
        <v>74</v>
      </c>
      <c r="D425" s="311">
        <v>20</v>
      </c>
      <c r="E425" s="839"/>
      <c r="F425" s="1075">
        <f>+E425*D425</f>
        <v>0</v>
      </c>
    </row>
    <row r="426" spans="1:6" ht="15.75" customHeight="1">
      <c r="A426" s="305"/>
      <c r="B426" s="306"/>
      <c r="C426" s="313"/>
      <c r="D426" s="311"/>
      <c r="E426" s="312"/>
      <c r="F426" s="312"/>
    </row>
    <row r="427" spans="1:6" ht="15">
      <c r="A427" s="305">
        <v>3</v>
      </c>
      <c r="B427" s="306" t="s">
        <v>1274</v>
      </c>
      <c r="C427" s="313" t="s">
        <v>1275</v>
      </c>
      <c r="D427" s="311">
        <v>1</v>
      </c>
      <c r="E427" s="839"/>
      <c r="F427" s="1075">
        <f>+E427*D427</f>
        <v>0</v>
      </c>
    </row>
    <row r="428" spans="1:6" ht="15.75" customHeight="1">
      <c r="A428" s="305"/>
      <c r="B428" s="333" t="s">
        <v>1276</v>
      </c>
      <c r="C428" s="313"/>
      <c r="D428" s="311"/>
      <c r="E428" s="312"/>
      <c r="F428" s="312"/>
    </row>
    <row r="429" spans="1:6" ht="15" customHeight="1">
      <c r="A429" s="320"/>
      <c r="B429" s="321"/>
      <c r="C429" s="316"/>
      <c r="D429" s="317"/>
      <c r="E429" s="318"/>
      <c r="F429" s="318"/>
    </row>
    <row r="430" spans="1:6" ht="15.75" customHeight="1">
      <c r="A430" s="308" t="s">
        <v>1277</v>
      </c>
      <c r="B430" s="309" t="s">
        <v>1278</v>
      </c>
      <c r="C430" s="313"/>
      <c r="D430" s="311"/>
      <c r="E430" s="312"/>
      <c r="F430" s="312"/>
    </row>
    <row r="431" spans="1:6" ht="15.75" customHeight="1">
      <c r="A431" s="308"/>
      <c r="B431" s="319"/>
      <c r="C431" s="313"/>
      <c r="D431" s="311"/>
      <c r="E431" s="312"/>
      <c r="F431" s="312"/>
    </row>
    <row r="432" spans="1:6" ht="30" customHeight="1">
      <c r="A432" s="305"/>
      <c r="B432" s="306" t="s">
        <v>1279</v>
      </c>
      <c r="C432" s="313"/>
      <c r="D432" s="311"/>
      <c r="E432" s="312"/>
      <c r="F432" s="312"/>
    </row>
    <row r="433" spans="1:6" ht="15.75" customHeight="1">
      <c r="A433" s="305"/>
      <c r="B433" s="306"/>
      <c r="C433" s="313"/>
      <c r="D433" s="311"/>
      <c r="E433" s="312"/>
      <c r="F433" s="312"/>
    </row>
    <row r="434" spans="1:6" ht="180.75">
      <c r="A434" s="305">
        <v>1</v>
      </c>
      <c r="B434" s="306" t="s">
        <v>1280</v>
      </c>
      <c r="C434" s="313" t="s">
        <v>1243</v>
      </c>
      <c r="D434" s="311">
        <v>15</v>
      </c>
      <c r="E434" s="839"/>
      <c r="F434" s="1075">
        <f>+E434*D434</f>
        <v>0</v>
      </c>
    </row>
    <row r="435" spans="1:6" ht="15" customHeight="1">
      <c r="A435" s="305"/>
      <c r="B435" s="306"/>
      <c r="C435" s="313"/>
      <c r="D435" s="311"/>
      <c r="E435" s="312"/>
      <c r="F435" s="318"/>
    </row>
    <row r="436" spans="1:6" ht="165.75">
      <c r="A436" s="305">
        <v>2</v>
      </c>
      <c r="B436" s="319" t="s">
        <v>1281</v>
      </c>
      <c r="C436" s="313" t="s">
        <v>1243</v>
      </c>
      <c r="D436" s="311">
        <v>5</v>
      </c>
      <c r="E436" s="839"/>
      <c r="F436" s="1075">
        <f>+E436*D436</f>
        <v>0</v>
      </c>
    </row>
    <row r="437" spans="1:6" ht="15" customHeight="1">
      <c r="A437" s="320"/>
      <c r="B437" s="321"/>
      <c r="C437" s="316"/>
      <c r="D437" s="317"/>
      <c r="E437" s="318"/>
      <c r="F437" s="318"/>
    </row>
    <row r="438" spans="1:6" ht="165.75">
      <c r="A438" s="305" t="s">
        <v>1282</v>
      </c>
      <c r="B438" s="306" t="s">
        <v>1283</v>
      </c>
      <c r="C438" s="313" t="s">
        <v>1243</v>
      </c>
      <c r="D438" s="311">
        <v>1</v>
      </c>
      <c r="E438" s="839"/>
      <c r="F438" s="1075">
        <f>+E438*D438</f>
        <v>0</v>
      </c>
    </row>
    <row r="439" spans="1:6" ht="15" customHeight="1">
      <c r="A439" s="320"/>
      <c r="B439" s="335"/>
      <c r="C439" s="316"/>
      <c r="D439" s="317"/>
      <c r="E439" s="318"/>
      <c r="F439" s="318"/>
    </row>
    <row r="440" spans="1:6" ht="300.75">
      <c r="A440" s="305" t="s">
        <v>1284</v>
      </c>
      <c r="B440" s="336" t="s">
        <v>1285</v>
      </c>
      <c r="C440" s="313" t="s">
        <v>1243</v>
      </c>
      <c r="D440" s="311">
        <v>6</v>
      </c>
      <c r="E440" s="839"/>
      <c r="F440" s="1075">
        <f>+E440*D440</f>
        <v>0</v>
      </c>
    </row>
    <row r="441" spans="1:6" ht="15" customHeight="1">
      <c r="A441" s="305"/>
      <c r="B441" s="336"/>
      <c r="C441" s="313"/>
      <c r="D441" s="311"/>
      <c r="E441" s="312"/>
      <c r="F441" s="312"/>
    </row>
    <row r="442" spans="1:6" ht="195.75">
      <c r="A442" s="305" t="s">
        <v>1286</v>
      </c>
      <c r="B442" s="336" t="s">
        <v>1287</v>
      </c>
      <c r="C442" s="313" t="s">
        <v>1243</v>
      </c>
      <c r="D442" s="311">
        <v>11</v>
      </c>
      <c r="E442" s="839"/>
      <c r="F442" s="1075">
        <f>+E442*D442</f>
        <v>0</v>
      </c>
    </row>
    <row r="443" spans="1:6" ht="15" customHeight="1">
      <c r="A443" s="320"/>
      <c r="B443" s="335"/>
      <c r="C443" s="316"/>
      <c r="D443" s="317"/>
      <c r="E443" s="318"/>
      <c r="F443" s="318"/>
    </row>
    <row r="444" spans="1:6" ht="60">
      <c r="A444" s="305" t="s">
        <v>1288</v>
      </c>
      <c r="B444" s="306" t="s">
        <v>1289</v>
      </c>
      <c r="C444" s="313" t="s">
        <v>1243</v>
      </c>
      <c r="D444" s="311">
        <v>3</v>
      </c>
      <c r="E444" s="839"/>
      <c r="F444" s="1075">
        <f>+E444*D444</f>
        <v>0</v>
      </c>
    </row>
    <row r="445" spans="1:6" ht="15" customHeight="1">
      <c r="A445" s="305"/>
      <c r="B445" s="306"/>
      <c r="C445" s="313"/>
      <c r="D445" s="311"/>
      <c r="E445" s="312"/>
      <c r="F445" s="312"/>
    </row>
    <row r="446" spans="1:6" ht="30">
      <c r="A446" s="305" t="s">
        <v>1290</v>
      </c>
      <c r="B446" s="306" t="s">
        <v>1291</v>
      </c>
      <c r="C446" s="313" t="s">
        <v>1292</v>
      </c>
      <c r="D446" s="311">
        <v>1</v>
      </c>
      <c r="E446" s="839"/>
      <c r="F446" s="1075">
        <f>+E446*D446</f>
        <v>0</v>
      </c>
    </row>
    <row r="447" spans="1:6" ht="15.75" customHeight="1">
      <c r="A447" s="305"/>
      <c r="B447" s="306"/>
      <c r="C447" s="313"/>
      <c r="D447" s="311"/>
      <c r="E447" s="312"/>
      <c r="F447" s="312"/>
    </row>
    <row r="448" spans="1:6" ht="30">
      <c r="A448" s="305" t="s">
        <v>1293</v>
      </c>
      <c r="B448" s="306" t="s">
        <v>1294</v>
      </c>
      <c r="C448" s="313" t="s">
        <v>1292</v>
      </c>
      <c r="D448" s="311">
        <v>1</v>
      </c>
      <c r="E448" s="839"/>
      <c r="F448" s="1075">
        <f>+E448*D448</f>
        <v>0</v>
      </c>
    </row>
    <row r="449" spans="1:6" ht="15.75" customHeight="1">
      <c r="A449" s="337"/>
      <c r="B449" s="333" t="s">
        <v>1295</v>
      </c>
      <c r="C449" s="338"/>
      <c r="D449" s="339"/>
      <c r="E449" s="3"/>
      <c r="F449" s="312"/>
    </row>
    <row r="450" spans="1:6" ht="15" customHeight="1">
      <c r="A450" s="320"/>
      <c r="B450" s="321"/>
      <c r="C450" s="316"/>
      <c r="D450" s="317"/>
      <c r="E450" s="318"/>
      <c r="F450" s="318"/>
    </row>
    <row r="451" spans="1:6" ht="15" customHeight="1">
      <c r="A451" s="320"/>
      <c r="B451" s="321"/>
      <c r="C451" s="316"/>
      <c r="D451" s="317"/>
      <c r="E451" s="318"/>
      <c r="F451" s="318"/>
    </row>
    <row r="452" spans="1:6" ht="15.75" customHeight="1">
      <c r="A452" s="308" t="s">
        <v>1296</v>
      </c>
      <c r="B452" s="309" t="s">
        <v>1297</v>
      </c>
      <c r="C452" s="313"/>
      <c r="D452" s="311"/>
      <c r="E452" s="312"/>
      <c r="F452" s="312"/>
    </row>
    <row r="453" spans="1:6" ht="15.75" customHeight="1">
      <c r="A453" s="337"/>
      <c r="B453" s="308"/>
      <c r="C453" s="323"/>
      <c r="D453" s="324"/>
      <c r="E453" s="312"/>
      <c r="F453" s="312"/>
    </row>
    <row r="454" spans="1:6" ht="15.75" customHeight="1">
      <c r="A454" s="308" t="s">
        <v>1298</v>
      </c>
      <c r="B454" s="308" t="s">
        <v>1299</v>
      </c>
      <c r="C454" s="323"/>
      <c r="D454" s="324"/>
      <c r="E454" s="312"/>
      <c r="F454" s="312"/>
    </row>
    <row r="455" spans="1:6" ht="135">
      <c r="A455" s="305" t="s">
        <v>1300</v>
      </c>
      <c r="B455" s="306" t="s">
        <v>1301</v>
      </c>
      <c r="C455" s="313" t="s">
        <v>1243</v>
      </c>
      <c r="D455" s="311">
        <v>31</v>
      </c>
      <c r="E455" s="839"/>
      <c r="F455" s="1075">
        <f>+E455*D455</f>
        <v>0</v>
      </c>
    </row>
    <row r="456" spans="1:6" ht="15" customHeight="1">
      <c r="A456" s="320"/>
      <c r="B456" s="321"/>
      <c r="C456" s="316"/>
      <c r="D456" s="317"/>
      <c r="E456" s="318"/>
      <c r="F456" s="318"/>
    </row>
    <row r="457" spans="1:6" ht="135">
      <c r="A457" s="305" t="s">
        <v>1302</v>
      </c>
      <c r="B457" s="306" t="s">
        <v>1303</v>
      </c>
      <c r="C457" s="313" t="s">
        <v>1243</v>
      </c>
      <c r="D457" s="311">
        <v>9</v>
      </c>
      <c r="E457" s="839"/>
      <c r="F457" s="1075">
        <f>+E457*D457</f>
        <v>0</v>
      </c>
    </row>
    <row r="458" spans="1:6" ht="15" customHeight="1">
      <c r="A458" s="337"/>
      <c r="B458" s="321"/>
      <c r="C458" s="313"/>
      <c r="D458" s="289"/>
      <c r="E458" s="318"/>
      <c r="F458" s="318"/>
    </row>
    <row r="459" spans="1:6" ht="75">
      <c r="A459" s="305" t="s">
        <v>1304</v>
      </c>
      <c r="B459" s="306" t="s">
        <v>1305</v>
      </c>
      <c r="C459" s="313" t="s">
        <v>1306</v>
      </c>
      <c r="D459" s="311">
        <v>20</v>
      </c>
      <c r="E459" s="839"/>
      <c r="F459" s="1075">
        <f>+E459*D459</f>
        <v>0</v>
      </c>
    </row>
    <row r="460" spans="1:6" ht="15" customHeight="1">
      <c r="A460" s="320"/>
      <c r="B460" s="321"/>
      <c r="C460" s="316"/>
      <c r="D460" s="317"/>
      <c r="E460" s="318"/>
      <c r="F460" s="318"/>
    </row>
    <row r="461" spans="1:6" ht="75">
      <c r="A461" s="305" t="s">
        <v>1307</v>
      </c>
      <c r="B461" s="306" t="s">
        <v>1308</v>
      </c>
      <c r="C461" s="313" t="s">
        <v>1306</v>
      </c>
      <c r="D461" s="311">
        <v>25</v>
      </c>
      <c r="E461" s="839"/>
      <c r="F461" s="1075">
        <f>+E461*D461</f>
        <v>0</v>
      </c>
    </row>
    <row r="462" spans="1:6" ht="15" customHeight="1">
      <c r="A462" s="337"/>
      <c r="B462" s="321"/>
      <c r="C462" s="316"/>
      <c r="D462" s="317"/>
      <c r="E462" s="318"/>
      <c r="F462" s="318"/>
    </row>
    <row r="463" spans="1:6" ht="30" customHeight="1">
      <c r="A463" s="325" t="s">
        <v>1309</v>
      </c>
      <c r="B463" s="326" t="s">
        <v>1310</v>
      </c>
      <c r="C463" s="327"/>
      <c r="D463" s="328"/>
      <c r="E463" s="329"/>
      <c r="F463" s="329"/>
    </row>
    <row r="464" spans="1:6" ht="15">
      <c r="A464" s="325"/>
      <c r="B464" s="326" t="s">
        <v>1311</v>
      </c>
      <c r="C464" s="327" t="s">
        <v>1243</v>
      </c>
      <c r="D464" s="328">
        <v>1</v>
      </c>
      <c r="E464" s="839"/>
      <c r="F464" s="1075">
        <f t="shared" ref="F464:F465" si="18">+E464*D464</f>
        <v>0</v>
      </c>
    </row>
    <row r="465" spans="1:6" ht="15">
      <c r="A465" s="325"/>
      <c r="B465" s="326" t="s">
        <v>1312</v>
      </c>
      <c r="C465" s="327" t="s">
        <v>1243</v>
      </c>
      <c r="D465" s="328">
        <v>1</v>
      </c>
      <c r="E465" s="839"/>
      <c r="F465" s="1075">
        <f t="shared" si="18"/>
        <v>0</v>
      </c>
    </row>
    <row r="466" spans="1:6" ht="15" customHeight="1">
      <c r="A466" s="305"/>
      <c r="B466" s="306"/>
      <c r="C466" s="313"/>
      <c r="D466" s="311"/>
      <c r="E466" s="312"/>
      <c r="F466" s="318"/>
    </row>
    <row r="467" spans="1:6" ht="15" customHeight="1">
      <c r="A467" s="305"/>
      <c r="B467" s="306"/>
      <c r="C467" s="313"/>
      <c r="D467" s="311"/>
      <c r="E467" s="312"/>
      <c r="F467" s="318"/>
    </row>
    <row r="468" spans="1:6" ht="60">
      <c r="A468" s="305"/>
      <c r="B468" s="306" t="s">
        <v>1313</v>
      </c>
      <c r="C468" s="313" t="s">
        <v>1243</v>
      </c>
      <c r="D468" s="311">
        <v>2</v>
      </c>
      <c r="E468" s="839"/>
      <c r="F468" s="1075">
        <f>+E468*D468</f>
        <v>0</v>
      </c>
    </row>
    <row r="469" spans="1:6" ht="15" customHeight="1">
      <c r="A469" s="305"/>
      <c r="B469" s="306"/>
      <c r="C469" s="313"/>
      <c r="D469" s="311"/>
      <c r="E469" s="312"/>
      <c r="F469" s="318"/>
    </row>
    <row r="470" spans="1:6" ht="15" customHeight="1">
      <c r="A470" s="305"/>
      <c r="B470" s="306"/>
      <c r="C470" s="313"/>
      <c r="D470" s="311"/>
      <c r="E470" s="312"/>
      <c r="F470" s="318"/>
    </row>
    <row r="471" spans="1:6" ht="60">
      <c r="A471" s="305"/>
      <c r="B471" s="306" t="s">
        <v>1314</v>
      </c>
      <c r="C471" s="313" t="s">
        <v>1243</v>
      </c>
      <c r="D471" s="311">
        <v>4</v>
      </c>
      <c r="E471" s="839"/>
      <c r="F471" s="1075">
        <f>+E471*D471</f>
        <v>0</v>
      </c>
    </row>
    <row r="472" spans="1:6" ht="15" customHeight="1">
      <c r="A472" s="305"/>
      <c r="B472" s="306"/>
      <c r="C472" s="313"/>
      <c r="D472" s="311"/>
      <c r="E472" s="312"/>
      <c r="F472" s="318"/>
    </row>
    <row r="473" spans="1:6" ht="60">
      <c r="A473" s="305"/>
      <c r="B473" s="306" t="s">
        <v>1315</v>
      </c>
      <c r="C473" s="313" t="s">
        <v>1243</v>
      </c>
      <c r="D473" s="311">
        <v>4</v>
      </c>
      <c r="E473" s="839"/>
      <c r="F473" s="1075">
        <f>+E473*D473</f>
        <v>0</v>
      </c>
    </row>
    <row r="474" spans="1:6" ht="15" customHeight="1">
      <c r="A474" s="320"/>
      <c r="B474" s="321"/>
      <c r="C474" s="316"/>
      <c r="D474" s="317"/>
      <c r="E474" s="318"/>
      <c r="F474" s="318"/>
    </row>
    <row r="475" spans="1:6" ht="15">
      <c r="A475" s="305">
        <v>11</v>
      </c>
      <c r="B475" s="306" t="s">
        <v>1274</v>
      </c>
      <c r="C475" s="313" t="s">
        <v>1275</v>
      </c>
      <c r="D475" s="311">
        <v>1</v>
      </c>
      <c r="E475" s="839"/>
      <c r="F475" s="1075">
        <f>+E475*D475</f>
        <v>0</v>
      </c>
    </row>
    <row r="476" spans="1:6" ht="15" customHeight="1">
      <c r="A476" s="305"/>
      <c r="B476" s="306"/>
      <c r="C476" s="313"/>
      <c r="D476" s="311"/>
      <c r="E476" s="312"/>
      <c r="F476" s="312"/>
    </row>
    <row r="477" spans="1:6" ht="30">
      <c r="A477" s="305">
        <v>12</v>
      </c>
      <c r="B477" s="306" t="s">
        <v>1316</v>
      </c>
      <c r="C477" s="313" t="s">
        <v>1275</v>
      </c>
      <c r="D477" s="311">
        <v>1</v>
      </c>
      <c r="E477" s="839"/>
      <c r="F477" s="1075">
        <f>+E477*D477</f>
        <v>0</v>
      </c>
    </row>
    <row r="478" spans="1:6" ht="15.75" customHeight="1">
      <c r="A478" s="337"/>
      <c r="B478" s="333" t="s">
        <v>1317</v>
      </c>
      <c r="C478" s="313"/>
      <c r="D478" s="289"/>
      <c r="E478" s="318"/>
      <c r="F478" s="318"/>
    </row>
    <row r="479" spans="1:6" ht="15.75" customHeight="1">
      <c r="A479" s="320"/>
      <c r="B479" s="315"/>
      <c r="C479" s="316"/>
      <c r="D479" s="317"/>
      <c r="E479" s="318"/>
      <c r="F479" s="318"/>
    </row>
    <row r="480" spans="1:6" ht="14.25" customHeight="1">
      <c r="A480" s="279"/>
      <c r="B480" s="279"/>
      <c r="C480" s="340"/>
      <c r="D480" s="341"/>
    </row>
    <row r="481" spans="1:6" ht="14.25" customHeight="1">
      <c r="A481" s="279"/>
      <c r="B481" s="279"/>
      <c r="C481" s="340"/>
      <c r="D481" s="341"/>
    </row>
    <row r="482" spans="1:6" ht="14.25" customHeight="1">
      <c r="A482" s="279"/>
      <c r="B482" s="279"/>
      <c r="C482" s="340"/>
      <c r="D482" s="341"/>
    </row>
    <row r="483" spans="1:6" ht="15.75" customHeight="1">
      <c r="A483" s="314"/>
      <c r="B483" s="342"/>
      <c r="C483" s="316"/>
      <c r="D483" s="317"/>
      <c r="E483" s="318"/>
      <c r="F483" s="318"/>
    </row>
    <row r="484" spans="1:6" ht="31.5" customHeight="1">
      <c r="A484" s="308" t="s">
        <v>1318</v>
      </c>
      <c r="B484" s="309" t="s">
        <v>1319</v>
      </c>
      <c r="C484" s="316"/>
      <c r="D484" s="343"/>
      <c r="E484" s="344"/>
      <c r="F484" s="344"/>
    </row>
    <row r="485" spans="1:6" ht="15.75" customHeight="1">
      <c r="A485" s="320"/>
      <c r="B485" s="315"/>
      <c r="C485" s="316"/>
      <c r="D485" s="317"/>
      <c r="E485" s="318"/>
      <c r="F485" s="318"/>
    </row>
    <row r="486" spans="1:6" ht="120">
      <c r="A486" s="325">
        <v>1</v>
      </c>
      <c r="B486" s="326" t="s">
        <v>1320</v>
      </c>
      <c r="C486" s="327" t="s">
        <v>1306</v>
      </c>
      <c r="D486" s="328">
        <v>40</v>
      </c>
      <c r="E486" s="839"/>
      <c r="F486" s="1075">
        <f>+E486*D486</f>
        <v>0</v>
      </c>
    </row>
    <row r="487" spans="1:6" ht="15" customHeight="1">
      <c r="A487" s="345"/>
      <c r="B487" s="326"/>
      <c r="C487" s="346"/>
      <c r="D487" s="347"/>
      <c r="E487" s="329"/>
      <c r="F487" s="329"/>
    </row>
    <row r="488" spans="1:6" ht="120">
      <c r="A488" s="325">
        <v>2</v>
      </c>
      <c r="B488" s="326" t="s">
        <v>1321</v>
      </c>
      <c r="C488" s="327" t="s">
        <v>1306</v>
      </c>
      <c r="D488" s="328">
        <v>40</v>
      </c>
      <c r="E488" s="839"/>
      <c r="F488" s="1075">
        <f>+E488*D488</f>
        <v>0</v>
      </c>
    </row>
    <row r="489" spans="1:6" ht="15.75" customHeight="1">
      <c r="A489" s="279"/>
      <c r="B489" s="315"/>
      <c r="C489" s="340"/>
      <c r="D489" s="341"/>
      <c r="E489" s="318"/>
      <c r="F489" s="318"/>
    </row>
    <row r="490" spans="1:6" ht="60">
      <c r="A490" s="305" t="s">
        <v>1282</v>
      </c>
      <c r="B490" s="306" t="s">
        <v>1322</v>
      </c>
      <c r="C490" s="313" t="s">
        <v>1306</v>
      </c>
      <c r="D490" s="311">
        <v>10</v>
      </c>
      <c r="E490" s="839"/>
      <c r="F490" s="1075">
        <f>+E490*D490</f>
        <v>0</v>
      </c>
    </row>
    <row r="491" spans="1:6" ht="15" customHeight="1">
      <c r="A491" s="279"/>
      <c r="B491" s="321"/>
      <c r="C491" s="316"/>
      <c r="D491" s="317"/>
      <c r="E491" s="318"/>
      <c r="F491" s="318"/>
    </row>
    <row r="492" spans="1:6" ht="75">
      <c r="A492" s="305" t="s">
        <v>1284</v>
      </c>
      <c r="B492" s="306" t="s">
        <v>1323</v>
      </c>
      <c r="C492" s="313" t="s">
        <v>1306</v>
      </c>
      <c r="D492" s="311">
        <v>50</v>
      </c>
      <c r="E492" s="839"/>
      <c r="F492" s="1075">
        <f>+E492*D492</f>
        <v>0</v>
      </c>
    </row>
    <row r="493" spans="1:6" ht="15" customHeight="1">
      <c r="A493" s="320"/>
      <c r="B493" s="321"/>
      <c r="C493" s="340"/>
      <c r="D493" s="341"/>
      <c r="E493" s="318"/>
      <c r="F493" s="318"/>
    </row>
    <row r="494" spans="1:6" ht="30">
      <c r="A494" s="305" t="s">
        <v>1286</v>
      </c>
      <c r="B494" s="306" t="s">
        <v>1324</v>
      </c>
      <c r="C494" s="313" t="s">
        <v>1243</v>
      </c>
      <c r="D494" s="311">
        <v>4</v>
      </c>
      <c r="E494" s="839"/>
      <c r="F494" s="1075">
        <f>+E494*D494</f>
        <v>0</v>
      </c>
    </row>
    <row r="495" spans="1:6" ht="15" customHeight="1">
      <c r="A495" s="305"/>
      <c r="B495" s="306"/>
      <c r="C495" s="313"/>
      <c r="D495" s="311"/>
      <c r="E495" s="312"/>
      <c r="F495" s="312"/>
    </row>
    <row r="496" spans="1:6" ht="30">
      <c r="A496" s="305" t="s">
        <v>1288</v>
      </c>
      <c r="B496" s="306" t="s">
        <v>1325</v>
      </c>
      <c r="C496" s="313" t="s">
        <v>1243</v>
      </c>
      <c r="D496" s="311">
        <v>3</v>
      </c>
      <c r="E496" s="839"/>
      <c r="F496" s="1075">
        <f>+E496*D496</f>
        <v>0</v>
      </c>
    </row>
    <row r="497" spans="1:6" ht="15" customHeight="1">
      <c r="A497" s="349"/>
      <c r="B497" s="306"/>
      <c r="C497" s="313"/>
      <c r="D497" s="311"/>
      <c r="E497" s="312"/>
      <c r="F497" s="312"/>
    </row>
    <row r="498" spans="1:6" ht="45">
      <c r="A498" s="305" t="s">
        <v>1290</v>
      </c>
      <c r="B498" s="306" t="s">
        <v>1326</v>
      </c>
      <c r="C498" s="313" t="s">
        <v>1243</v>
      </c>
      <c r="D498" s="311">
        <v>4</v>
      </c>
      <c r="E498" s="839"/>
      <c r="F498" s="1075">
        <f>+E498*D498</f>
        <v>0</v>
      </c>
    </row>
    <row r="499" spans="1:6" ht="15" customHeight="1">
      <c r="A499" s="305"/>
      <c r="B499" s="306"/>
      <c r="C499" s="340"/>
      <c r="D499" s="350"/>
      <c r="E499" s="312"/>
      <c r="F499" s="312"/>
    </row>
    <row r="500" spans="1:6" ht="15">
      <c r="A500" s="305" t="s">
        <v>1293</v>
      </c>
      <c r="B500" s="306" t="s">
        <v>1274</v>
      </c>
      <c r="C500" s="313" t="s">
        <v>1275</v>
      </c>
      <c r="D500" s="311">
        <v>1</v>
      </c>
      <c r="E500" s="839"/>
      <c r="F500" s="1075">
        <f>+E500*D500</f>
        <v>0</v>
      </c>
    </row>
    <row r="501" spans="1:6" ht="15" customHeight="1">
      <c r="A501" s="305"/>
      <c r="B501" s="306"/>
      <c r="C501" s="340"/>
      <c r="D501" s="351"/>
      <c r="E501" s="312"/>
      <c r="F501" s="312"/>
    </row>
    <row r="502" spans="1:6" ht="30">
      <c r="A502" s="305" t="s">
        <v>1327</v>
      </c>
      <c r="B502" s="306" t="s">
        <v>1316</v>
      </c>
      <c r="C502" s="313" t="s">
        <v>1275</v>
      </c>
      <c r="D502" s="311">
        <v>1</v>
      </c>
      <c r="E502" s="839"/>
      <c r="F502" s="1075">
        <f>+E502*D502</f>
        <v>0</v>
      </c>
    </row>
    <row r="503" spans="1:6" ht="15.75" customHeight="1">
      <c r="A503" s="305"/>
      <c r="B503" s="333" t="s">
        <v>1328</v>
      </c>
      <c r="C503" s="352"/>
      <c r="D503" s="353"/>
      <c r="E503" s="312"/>
      <c r="F503" s="312"/>
    </row>
    <row r="504" spans="1:6" ht="15.75" customHeight="1">
      <c r="A504" s="354"/>
      <c r="B504" s="355"/>
      <c r="C504" s="356"/>
      <c r="D504" s="357"/>
      <c r="E504" s="358"/>
      <c r="F504" s="358"/>
    </row>
    <row r="505" spans="1:6" ht="15.75" customHeight="1">
      <c r="A505" s="354"/>
      <c r="B505" s="355"/>
      <c r="C505" s="356"/>
      <c r="D505" s="357"/>
      <c r="E505" s="358"/>
      <c r="F505" s="358"/>
    </row>
    <row r="506" spans="1:6" ht="15.75" customHeight="1">
      <c r="A506" s="354"/>
      <c r="B506" s="355"/>
      <c r="C506" s="356"/>
      <c r="D506" s="357"/>
      <c r="E506" s="358"/>
      <c r="F506" s="358"/>
    </row>
    <row r="507" spans="1:6" ht="15.75" customHeight="1">
      <c r="A507" s="354"/>
      <c r="B507" s="355"/>
      <c r="C507" s="356"/>
      <c r="D507" s="357"/>
      <c r="E507" s="358"/>
      <c r="F507" s="358"/>
    </row>
    <row r="508" spans="1:6" ht="15.75" customHeight="1">
      <c r="A508" s="354"/>
      <c r="B508" s="355"/>
      <c r="C508" s="356"/>
      <c r="D508" s="357"/>
      <c r="E508" s="358"/>
      <c r="F508" s="358"/>
    </row>
    <row r="509" spans="1:6" ht="15.75" customHeight="1">
      <c r="A509" s="359"/>
      <c r="B509" s="360"/>
      <c r="C509" s="361"/>
      <c r="D509" s="362"/>
      <c r="E509" s="363"/>
      <c r="F509" s="364"/>
    </row>
    <row r="510" spans="1:6" ht="31.5" customHeight="1">
      <c r="A510" s="308" t="s">
        <v>1329</v>
      </c>
      <c r="B510" s="319" t="s">
        <v>1330</v>
      </c>
      <c r="C510" s="323"/>
      <c r="D510" s="324"/>
      <c r="E510" s="290"/>
      <c r="F510" s="312"/>
    </row>
    <row r="511" spans="1:6" ht="15.75" customHeight="1">
      <c r="A511" s="308"/>
      <c r="B511" s="319"/>
      <c r="C511" s="323"/>
      <c r="D511" s="324"/>
      <c r="E511" s="290"/>
      <c r="F511" s="312"/>
    </row>
    <row r="512" spans="1:6" ht="120">
      <c r="A512" s="305">
        <v>1</v>
      </c>
      <c r="B512" s="306" t="s">
        <v>1331</v>
      </c>
      <c r="C512" s="313" t="s">
        <v>1243</v>
      </c>
      <c r="D512" s="311">
        <v>1</v>
      </c>
      <c r="E512" s="839"/>
      <c r="F512" s="1075">
        <f>+E512*D512</f>
        <v>0</v>
      </c>
    </row>
    <row r="513" spans="1:6" ht="15" customHeight="1">
      <c r="A513" s="320"/>
      <c r="B513" s="321"/>
      <c r="C513" s="316"/>
      <c r="D513" s="317"/>
      <c r="E513" s="318"/>
      <c r="F513" s="318"/>
    </row>
    <row r="514" spans="1:6" ht="75">
      <c r="A514" s="305">
        <v>2</v>
      </c>
      <c r="B514" s="306" t="s">
        <v>1332</v>
      </c>
      <c r="C514" s="313" t="s">
        <v>1243</v>
      </c>
      <c r="D514" s="311">
        <v>4</v>
      </c>
      <c r="E514" s="839"/>
      <c r="F514" s="1075">
        <f>+E514*D514</f>
        <v>0</v>
      </c>
    </row>
    <row r="515" spans="1:6" ht="15" customHeight="1">
      <c r="A515" s="320"/>
      <c r="B515" s="321"/>
      <c r="C515" s="313"/>
      <c r="D515" s="289"/>
      <c r="E515" s="318"/>
      <c r="F515" s="318"/>
    </row>
    <row r="516" spans="1:6" ht="30">
      <c r="A516" s="305">
        <v>3</v>
      </c>
      <c r="B516" s="306" t="s">
        <v>1333</v>
      </c>
      <c r="C516" s="313" t="s">
        <v>1243</v>
      </c>
      <c r="D516" s="311">
        <v>2</v>
      </c>
      <c r="E516" s="839"/>
      <c r="F516" s="1075">
        <f>+E516*D516</f>
        <v>0</v>
      </c>
    </row>
    <row r="517" spans="1:6" ht="15" customHeight="1">
      <c r="A517" s="305"/>
      <c r="B517" s="306"/>
      <c r="C517" s="313"/>
      <c r="D517" s="311"/>
      <c r="E517" s="312"/>
      <c r="F517" s="312"/>
    </row>
    <row r="518" spans="1:6" ht="60">
      <c r="A518" s="305">
        <v>4</v>
      </c>
      <c r="B518" s="306" t="s">
        <v>1334</v>
      </c>
      <c r="C518" s="313" t="s">
        <v>1306</v>
      </c>
      <c r="D518" s="311">
        <v>5</v>
      </c>
      <c r="E518" s="839"/>
      <c r="F518" s="1075">
        <f>+E518*D518</f>
        <v>0</v>
      </c>
    </row>
    <row r="519" spans="1:6" ht="15" customHeight="1">
      <c r="A519" s="320"/>
      <c r="B519" s="321"/>
      <c r="C519" s="313"/>
      <c r="D519" s="289"/>
      <c r="E519" s="318"/>
      <c r="F519" s="318"/>
    </row>
    <row r="520" spans="1:6" ht="63">
      <c r="A520" s="305">
        <v>5</v>
      </c>
      <c r="B520" s="306" t="s">
        <v>1335</v>
      </c>
      <c r="C520" s="313" t="s">
        <v>1243</v>
      </c>
      <c r="D520" s="311">
        <v>10</v>
      </c>
      <c r="E520" s="839"/>
      <c r="F520" s="1075">
        <f>+E520*D520</f>
        <v>0</v>
      </c>
    </row>
    <row r="521" spans="1:6" ht="15" customHeight="1">
      <c r="A521" s="305"/>
      <c r="B521" s="306"/>
      <c r="C521" s="313"/>
      <c r="D521" s="289"/>
      <c r="E521" s="312"/>
      <c r="F521" s="312"/>
    </row>
    <row r="522" spans="1:6" ht="15">
      <c r="A522" s="305">
        <v>6</v>
      </c>
      <c r="B522" s="306" t="s">
        <v>1336</v>
      </c>
      <c r="C522" s="313" t="s">
        <v>1243</v>
      </c>
      <c r="D522" s="311">
        <v>1</v>
      </c>
      <c r="E522" s="839"/>
      <c r="F522" s="1075">
        <f>+E522*D522</f>
        <v>0</v>
      </c>
    </row>
    <row r="523" spans="1:6" ht="15" customHeight="1">
      <c r="A523" s="305"/>
      <c r="B523" s="306"/>
      <c r="C523" s="313"/>
      <c r="D523" s="311"/>
      <c r="E523" s="312"/>
      <c r="F523" s="312"/>
    </row>
    <row r="524" spans="1:6" ht="30">
      <c r="A524" s="305">
        <v>7</v>
      </c>
      <c r="B524" s="306" t="s">
        <v>1337</v>
      </c>
      <c r="C524" s="313" t="s">
        <v>1338</v>
      </c>
      <c r="D524" s="311">
        <v>1</v>
      </c>
      <c r="E524" s="839"/>
      <c r="F524" s="1075">
        <f>+E524*D524</f>
        <v>0</v>
      </c>
    </row>
    <row r="525" spans="1:6" ht="15" customHeight="1">
      <c r="A525" s="337"/>
      <c r="B525" s="306"/>
      <c r="C525" s="313"/>
      <c r="D525" s="311"/>
      <c r="E525" s="312"/>
      <c r="F525" s="312"/>
    </row>
    <row r="526" spans="1:6" ht="15">
      <c r="A526" s="305">
        <v>8</v>
      </c>
      <c r="B526" s="306" t="s">
        <v>1339</v>
      </c>
      <c r="C526" s="313" t="s">
        <v>1338</v>
      </c>
      <c r="D526" s="311">
        <v>1</v>
      </c>
      <c r="E526" s="839"/>
      <c r="F526" s="1075">
        <f>+E526*D526</f>
        <v>0</v>
      </c>
    </row>
    <row r="527" spans="1:6" ht="15.75" customHeight="1">
      <c r="A527" s="337"/>
      <c r="B527" s="333" t="s">
        <v>1340</v>
      </c>
      <c r="C527" s="313"/>
      <c r="D527" s="311"/>
      <c r="E527" s="312"/>
      <c r="F527" s="312"/>
    </row>
    <row r="528" spans="1:6" ht="15.75" customHeight="1">
      <c r="A528" s="365"/>
      <c r="B528" s="366"/>
      <c r="C528" s="361"/>
      <c r="D528" s="362"/>
      <c r="E528" s="363"/>
      <c r="F528" s="363"/>
    </row>
    <row r="529" spans="1:6" ht="15.75" customHeight="1">
      <c r="A529" s="308" t="s">
        <v>1341</v>
      </c>
      <c r="B529" s="308" t="s">
        <v>1342</v>
      </c>
      <c r="C529" s="313"/>
      <c r="D529" s="311"/>
      <c r="E529" s="312"/>
      <c r="F529" s="312"/>
    </row>
    <row r="530" spans="1:6" ht="60" customHeight="1">
      <c r="A530" s="279"/>
      <c r="B530" s="306" t="s">
        <v>1343</v>
      </c>
      <c r="C530" s="313"/>
      <c r="D530" s="311"/>
      <c r="E530" s="312"/>
      <c r="F530" s="312"/>
    </row>
    <row r="531" spans="1:6" ht="60">
      <c r="A531" s="305">
        <v>1</v>
      </c>
      <c r="B531" s="306" t="s">
        <v>1344</v>
      </c>
      <c r="C531" s="313" t="s">
        <v>1243</v>
      </c>
      <c r="D531" s="311">
        <v>2</v>
      </c>
      <c r="E531" s="839"/>
      <c r="F531" s="1075">
        <f>+E531*D531</f>
        <v>0</v>
      </c>
    </row>
    <row r="532" spans="1:6" ht="15" customHeight="1">
      <c r="A532" s="305"/>
      <c r="B532" s="306"/>
      <c r="C532" s="313"/>
      <c r="D532" s="311"/>
      <c r="E532" s="312"/>
      <c r="F532" s="312"/>
    </row>
    <row r="533" spans="1:6" ht="45">
      <c r="A533" s="305">
        <v>2</v>
      </c>
      <c r="B533" s="306" t="s">
        <v>1345</v>
      </c>
      <c r="C533" s="313" t="s">
        <v>74</v>
      </c>
      <c r="D533" s="311">
        <v>6</v>
      </c>
      <c r="E533" s="839"/>
      <c r="F533" s="1075">
        <f>+E533*D533</f>
        <v>0</v>
      </c>
    </row>
    <row r="534" spans="1:6" ht="15.75" customHeight="1">
      <c r="A534" s="305"/>
      <c r="B534" s="306"/>
      <c r="C534" s="313"/>
      <c r="D534" s="311"/>
      <c r="E534" s="312"/>
      <c r="F534" s="312"/>
    </row>
    <row r="535" spans="1:6" ht="120.75">
      <c r="A535" s="305" t="s">
        <v>1282</v>
      </c>
      <c r="B535" s="306" t="s">
        <v>1346</v>
      </c>
      <c r="C535" s="313" t="s">
        <v>1243</v>
      </c>
      <c r="D535" s="311">
        <v>2</v>
      </c>
      <c r="E535" s="839"/>
      <c r="F535" s="1075">
        <f>+E535*D535</f>
        <v>0</v>
      </c>
    </row>
    <row r="536" spans="1:6" ht="15.75" customHeight="1">
      <c r="A536" s="354"/>
      <c r="B536" s="306"/>
      <c r="C536" s="316"/>
      <c r="D536" s="317"/>
      <c r="E536" s="312"/>
      <c r="F536" s="312"/>
    </row>
    <row r="537" spans="1:6" ht="30" customHeight="1">
      <c r="A537" s="305" t="s">
        <v>1284</v>
      </c>
      <c r="B537" s="306" t="s">
        <v>1347</v>
      </c>
      <c r="C537" s="316"/>
      <c r="D537" s="317"/>
      <c r="E537" s="318"/>
      <c r="F537" s="318"/>
    </row>
    <row r="538" spans="1:6" ht="15" customHeight="1">
      <c r="A538" s="320"/>
      <c r="B538" s="321"/>
      <c r="C538" s="316"/>
      <c r="D538" s="317"/>
      <c r="E538" s="318"/>
      <c r="F538" s="318"/>
    </row>
    <row r="539" spans="1:6" ht="375">
      <c r="A539" s="305" t="s">
        <v>1286</v>
      </c>
      <c r="B539" s="306" t="s">
        <v>1348</v>
      </c>
      <c r="C539" s="313" t="s">
        <v>1243</v>
      </c>
      <c r="D539" s="311">
        <v>2</v>
      </c>
      <c r="E539" s="839"/>
      <c r="F539" s="1075">
        <f>+E539*D539</f>
        <v>0</v>
      </c>
    </row>
    <row r="540" spans="1:6" ht="15.75" customHeight="1">
      <c r="A540" s="320"/>
      <c r="B540" s="367"/>
      <c r="C540" s="313"/>
      <c r="D540" s="311"/>
      <c r="E540" s="312"/>
      <c r="F540" s="312"/>
    </row>
    <row r="541" spans="1:6" ht="150" customHeight="1">
      <c r="A541" s="305" t="s">
        <v>1288</v>
      </c>
      <c r="B541" s="306" t="s">
        <v>1349</v>
      </c>
      <c r="C541" s="313"/>
      <c r="D541" s="311"/>
      <c r="E541" s="312"/>
      <c r="F541" s="312"/>
    </row>
    <row r="542" spans="1:6" ht="15">
      <c r="A542" s="305"/>
      <c r="B542" s="306" t="s">
        <v>1350</v>
      </c>
      <c r="C542" s="313" t="s">
        <v>335</v>
      </c>
      <c r="D542" s="311">
        <v>30</v>
      </c>
      <c r="E542" s="839"/>
      <c r="F542" s="1075">
        <f t="shared" ref="F542:F543" si="19">+E542*D542</f>
        <v>0</v>
      </c>
    </row>
    <row r="543" spans="1:6" ht="15">
      <c r="A543" s="305"/>
      <c r="B543" s="306" t="s">
        <v>1351</v>
      </c>
      <c r="C543" s="313" t="s">
        <v>1352</v>
      </c>
      <c r="D543" s="311">
        <v>6</v>
      </c>
      <c r="E543" s="839"/>
      <c r="F543" s="1075">
        <f t="shared" si="19"/>
        <v>0</v>
      </c>
    </row>
    <row r="544" spans="1:6" ht="15" customHeight="1">
      <c r="A544" s="320"/>
      <c r="B544" s="321"/>
      <c r="C544" s="316"/>
      <c r="D544" s="317"/>
      <c r="E544" s="318"/>
      <c r="F544" s="318"/>
    </row>
    <row r="545" spans="1:6" ht="30" customHeight="1">
      <c r="A545" s="305">
        <v>7</v>
      </c>
      <c r="B545" s="306" t="s">
        <v>1353</v>
      </c>
      <c r="C545" s="313"/>
      <c r="D545" s="311"/>
      <c r="E545" s="318"/>
      <c r="F545" s="318"/>
    </row>
    <row r="546" spans="1:6" ht="15">
      <c r="A546" s="320"/>
      <c r="B546" s="306" t="s">
        <v>1354</v>
      </c>
      <c r="C546" s="313" t="s">
        <v>1243</v>
      </c>
      <c r="D546" s="311">
        <v>30</v>
      </c>
      <c r="E546" s="839"/>
      <c r="F546" s="1075">
        <f t="shared" ref="F546:F547" si="20">+E546*D546</f>
        <v>0</v>
      </c>
    </row>
    <row r="547" spans="1:6" ht="15">
      <c r="A547" s="320"/>
      <c r="B547" s="306" t="s">
        <v>1355</v>
      </c>
      <c r="C547" s="313" t="s">
        <v>1306</v>
      </c>
      <c r="D547" s="311">
        <v>30</v>
      </c>
      <c r="E547" s="839"/>
      <c r="F547" s="1075">
        <f t="shared" si="20"/>
        <v>0</v>
      </c>
    </row>
    <row r="548" spans="1:6" ht="15" customHeight="1">
      <c r="A548" s="320"/>
      <c r="B548" s="321"/>
      <c r="C548" s="316"/>
      <c r="D548" s="317"/>
      <c r="E548" s="318"/>
      <c r="F548" s="318"/>
    </row>
    <row r="549" spans="1:6" ht="30">
      <c r="A549" s="305">
        <v>9</v>
      </c>
      <c r="B549" s="306" t="s">
        <v>1356</v>
      </c>
      <c r="C549" s="313" t="s">
        <v>1275</v>
      </c>
      <c r="D549" s="311">
        <v>1</v>
      </c>
      <c r="E549" s="839"/>
      <c r="F549" s="1075">
        <f>+E549*D549</f>
        <v>0</v>
      </c>
    </row>
    <row r="550" spans="1:6" ht="15" customHeight="1">
      <c r="A550" s="305"/>
      <c r="B550" s="306"/>
      <c r="C550" s="313"/>
      <c r="D550" s="311"/>
      <c r="E550" s="312"/>
      <c r="F550" s="312"/>
    </row>
    <row r="551" spans="1:6" ht="30">
      <c r="A551" s="305">
        <v>10</v>
      </c>
      <c r="B551" s="306" t="s">
        <v>1316</v>
      </c>
      <c r="C551" s="313" t="s">
        <v>1275</v>
      </c>
      <c r="D551" s="311">
        <v>1</v>
      </c>
      <c r="E551" s="839"/>
      <c r="F551" s="1075">
        <f>+E551*D551</f>
        <v>0</v>
      </c>
    </row>
    <row r="552" spans="1:6" ht="45" customHeight="1">
      <c r="A552" s="337"/>
      <c r="B552" s="306" t="s">
        <v>1357</v>
      </c>
      <c r="C552" s="313"/>
      <c r="D552" s="311"/>
      <c r="E552" s="312"/>
      <c r="F552" s="312"/>
    </row>
    <row r="553" spans="1:6" ht="15.75" customHeight="1">
      <c r="A553" s="305"/>
      <c r="B553" s="333" t="s">
        <v>1358</v>
      </c>
      <c r="C553" s="313"/>
      <c r="D553" s="289"/>
      <c r="E553" s="312"/>
      <c r="F553" s="312"/>
    </row>
    <row r="554" spans="1:6" ht="15.75" customHeight="1">
      <c r="A554" s="365"/>
      <c r="B554" s="366"/>
      <c r="C554" s="361"/>
      <c r="D554" s="362"/>
      <c r="E554" s="363"/>
      <c r="F554" s="363"/>
    </row>
    <row r="555" spans="1:6" ht="15.75" customHeight="1">
      <c r="A555" s="368"/>
      <c r="B555" s="366"/>
      <c r="C555" s="361"/>
      <c r="D555" s="369"/>
      <c r="E555" s="370"/>
      <c r="F555" s="370"/>
    </row>
    <row r="556" spans="1:6" ht="15.75" customHeight="1">
      <c r="A556" s="308" t="s">
        <v>1359</v>
      </c>
      <c r="B556" s="308" t="s">
        <v>1360</v>
      </c>
      <c r="C556" s="313"/>
      <c r="D556" s="311"/>
      <c r="E556" s="312"/>
      <c r="F556" s="312"/>
    </row>
    <row r="557" spans="1:6" ht="15.75" customHeight="1">
      <c r="A557" s="308"/>
      <c r="B557" s="305"/>
      <c r="C557" s="313"/>
      <c r="D557" s="311"/>
      <c r="E557" s="312"/>
      <c r="F557" s="312"/>
    </row>
    <row r="558" spans="1:6" ht="30">
      <c r="A558" s="305">
        <v>1</v>
      </c>
      <c r="B558" s="306" t="s">
        <v>1361</v>
      </c>
      <c r="C558" s="1010" t="s">
        <v>74</v>
      </c>
      <c r="D558" s="311">
        <v>1</v>
      </c>
      <c r="E558" s="839"/>
      <c r="F558" s="1075">
        <f>+E558*D558</f>
        <v>0</v>
      </c>
    </row>
    <row r="559" spans="1:6" ht="15" customHeight="1">
      <c r="A559" s="305"/>
      <c r="B559" s="305"/>
      <c r="C559" s="1010"/>
      <c r="D559" s="311"/>
      <c r="E559" s="1012"/>
      <c r="F559" s="312"/>
    </row>
    <row r="560" spans="1:6" ht="60">
      <c r="A560" s="305">
        <v>2</v>
      </c>
      <c r="B560" s="306" t="s">
        <v>1362</v>
      </c>
      <c r="C560" s="1010" t="s">
        <v>1243</v>
      </c>
      <c r="D560" s="311">
        <v>1</v>
      </c>
      <c r="E560" s="839"/>
      <c r="F560" s="1075">
        <f>+E560*D560</f>
        <v>0</v>
      </c>
    </row>
    <row r="561" spans="1:6" ht="15" customHeight="1">
      <c r="A561" s="305"/>
      <c r="B561" s="305"/>
      <c r="C561" s="1010"/>
      <c r="D561" s="311"/>
      <c r="E561" s="1012"/>
      <c r="F561" s="312"/>
    </row>
    <row r="562" spans="1:6" ht="45">
      <c r="A562" s="305">
        <v>3</v>
      </c>
      <c r="B562" s="306" t="s">
        <v>1363</v>
      </c>
      <c r="C562" s="1010" t="s">
        <v>1243</v>
      </c>
      <c r="D562" s="311">
        <v>1</v>
      </c>
      <c r="E562" s="839"/>
      <c r="F562" s="1075">
        <f>+E562*D562</f>
        <v>0</v>
      </c>
    </row>
    <row r="563" spans="1:6" ht="15" customHeight="1">
      <c r="A563" s="305"/>
      <c r="B563" s="305"/>
      <c r="C563" s="1010"/>
      <c r="D563" s="1011"/>
      <c r="E563" s="1012"/>
      <c r="F563" s="312"/>
    </row>
    <row r="564" spans="1:6" ht="45">
      <c r="A564" s="305">
        <v>4</v>
      </c>
      <c r="B564" s="306" t="s">
        <v>1364</v>
      </c>
      <c r="C564" s="1010" t="s">
        <v>1243</v>
      </c>
      <c r="D564" s="311">
        <v>1</v>
      </c>
      <c r="E564" s="839"/>
      <c r="F564" s="1075">
        <f>+E564*D564</f>
        <v>0</v>
      </c>
    </row>
    <row r="565" spans="1:6" ht="15.75" customHeight="1">
      <c r="A565" s="337"/>
      <c r="B565" s="371" t="s">
        <v>1365</v>
      </c>
      <c r="C565" s="1010"/>
      <c r="D565" s="1011"/>
      <c r="E565" s="1012"/>
      <c r="F565" s="312"/>
    </row>
    <row r="566" spans="1:6" ht="15.75" customHeight="1">
      <c r="A566" s="372"/>
      <c r="B566" s="373"/>
      <c r="C566" s="356"/>
      <c r="D566" s="374"/>
      <c r="E566" s="18"/>
      <c r="F566" s="18"/>
    </row>
    <row r="567" spans="1:6" ht="15.75" customHeight="1">
      <c r="A567" s="372"/>
      <c r="B567" s="360"/>
      <c r="C567" s="375"/>
      <c r="D567" s="376"/>
      <c r="E567" s="377"/>
      <c r="F567" s="363"/>
    </row>
    <row r="568" spans="1:6" ht="14.25" customHeight="1">
      <c r="A568" s="368"/>
      <c r="B568" s="360"/>
      <c r="C568" s="361"/>
      <c r="D568" s="369"/>
      <c r="E568" s="370"/>
      <c r="F568" s="370"/>
    </row>
    <row r="569" spans="1:6" ht="14.25" customHeight="1">
      <c r="A569" s="368"/>
      <c r="B569" s="360"/>
      <c r="C569" s="361"/>
      <c r="D569" s="369"/>
      <c r="E569" s="370"/>
      <c r="F569" s="370"/>
    </row>
    <row r="570" spans="1:6" ht="14.25" customHeight="1">
      <c r="A570" s="368"/>
      <c r="B570" s="360"/>
      <c r="C570" s="361"/>
      <c r="D570" s="369"/>
      <c r="E570" s="370"/>
      <c r="F570" s="370"/>
    </row>
    <row r="571" spans="1:6" ht="14.25" customHeight="1">
      <c r="A571" s="368"/>
      <c r="B571" s="360"/>
      <c r="C571" s="361"/>
      <c r="D571" s="369"/>
      <c r="E571" s="370"/>
      <c r="F571" s="370"/>
    </row>
    <row r="572" spans="1:6" ht="14.25" customHeight="1">
      <c r="A572" s="368"/>
      <c r="B572" s="360"/>
      <c r="C572" s="361"/>
      <c r="D572" s="369"/>
      <c r="E572" s="370"/>
      <c r="F572" s="370"/>
    </row>
    <row r="573" spans="1:6" ht="14.25" customHeight="1">
      <c r="A573" s="368"/>
      <c r="B573" s="360"/>
      <c r="C573" s="361"/>
      <c r="D573" s="369"/>
      <c r="E573" s="370"/>
      <c r="F573" s="370"/>
    </row>
    <row r="574" spans="1:6" ht="14.25" customHeight="1">
      <c r="A574" s="368"/>
      <c r="B574" s="360"/>
      <c r="C574" s="361"/>
      <c r="D574" s="369"/>
      <c r="E574" s="370"/>
      <c r="F574" s="370"/>
    </row>
    <row r="575" spans="1:6" ht="14.25" customHeight="1">
      <c r="A575" s="368"/>
      <c r="B575" s="360"/>
      <c r="C575" s="361"/>
      <c r="D575" s="369"/>
      <c r="E575" s="370"/>
      <c r="F575" s="370"/>
    </row>
    <row r="576" spans="1:6" ht="14.25" customHeight="1">
      <c r="A576" s="368"/>
      <c r="B576" s="360"/>
      <c r="C576" s="361"/>
      <c r="D576" s="369"/>
      <c r="E576" s="370"/>
      <c r="F576" s="370"/>
    </row>
    <row r="577" spans="1:6" ht="14.25" customHeight="1">
      <c r="A577" s="368"/>
      <c r="B577" s="360"/>
      <c r="C577" s="361"/>
      <c r="D577" s="369"/>
      <c r="E577" s="370"/>
      <c r="F577" s="370"/>
    </row>
    <row r="578" spans="1:6" ht="14.25" customHeight="1">
      <c r="A578" s="368"/>
      <c r="B578" s="360"/>
      <c r="C578" s="361"/>
      <c r="D578" s="369"/>
      <c r="E578" s="370"/>
      <c r="F578" s="370"/>
    </row>
    <row r="579" spans="1:6" ht="14.25" customHeight="1">
      <c r="A579" s="368"/>
      <c r="B579" s="360"/>
      <c r="C579" s="361"/>
      <c r="D579" s="369"/>
      <c r="E579" s="370"/>
      <c r="F579" s="370"/>
    </row>
    <row r="580" spans="1:6" ht="15.75" customHeight="1">
      <c r="A580" s="308" t="s">
        <v>1366</v>
      </c>
      <c r="B580" s="319" t="s">
        <v>1367</v>
      </c>
      <c r="C580" s="313"/>
      <c r="D580" s="289"/>
      <c r="E580" s="286"/>
      <c r="F580" s="286"/>
    </row>
    <row r="581" spans="1:6" ht="15.75" customHeight="1">
      <c r="A581" s="308"/>
      <c r="B581" s="319"/>
      <c r="C581" s="1010"/>
      <c r="D581" s="1011"/>
      <c r="E581" s="312"/>
      <c r="F581" s="312"/>
    </row>
    <row r="582" spans="1:6" ht="15.75" customHeight="1">
      <c r="A582" s="305"/>
      <c r="B582" s="319" t="s">
        <v>1368</v>
      </c>
      <c r="C582" s="1010"/>
      <c r="D582" s="1011"/>
      <c r="E582" s="312"/>
      <c r="F582" s="312"/>
    </row>
    <row r="583" spans="1:6" ht="165">
      <c r="A583" s="337" t="s">
        <v>1369</v>
      </c>
      <c r="B583" s="306" t="s">
        <v>1370</v>
      </c>
      <c r="C583" s="1010" t="s">
        <v>1243</v>
      </c>
      <c r="D583" s="1011">
        <v>5</v>
      </c>
      <c r="E583" s="839"/>
      <c r="F583" s="1075">
        <f>+E583*D583</f>
        <v>0</v>
      </c>
    </row>
    <row r="584" spans="1:6" ht="15" customHeight="1">
      <c r="A584" s="305"/>
      <c r="B584" s="306"/>
      <c r="C584" s="1010"/>
      <c r="D584" s="1011"/>
      <c r="E584" s="312"/>
      <c r="F584" s="1012"/>
    </row>
    <row r="585" spans="1:6" ht="15">
      <c r="A585" s="305" t="s">
        <v>1371</v>
      </c>
      <c r="B585" s="306" t="s">
        <v>1372</v>
      </c>
      <c r="C585" s="1010" t="s">
        <v>1243</v>
      </c>
      <c r="D585" s="1011">
        <v>5</v>
      </c>
      <c r="E585" s="839"/>
      <c r="F585" s="1075">
        <f>+E585*D585</f>
        <v>0</v>
      </c>
    </row>
    <row r="586" spans="1:6" ht="15" customHeight="1">
      <c r="A586" s="305"/>
      <c r="B586" s="306"/>
      <c r="C586" s="1010"/>
      <c r="D586" s="1011"/>
      <c r="E586" s="312"/>
      <c r="F586" s="1012"/>
    </row>
    <row r="587" spans="1:6" ht="15">
      <c r="A587" s="305" t="s">
        <v>1282</v>
      </c>
      <c r="B587" s="306" t="s">
        <v>1373</v>
      </c>
      <c r="C587" s="1010" t="s">
        <v>1243</v>
      </c>
      <c r="D587" s="1011">
        <v>5</v>
      </c>
      <c r="E587" s="839"/>
      <c r="F587" s="1075">
        <f>+E587*D587</f>
        <v>0</v>
      </c>
    </row>
    <row r="588" spans="1:6" ht="15" customHeight="1">
      <c r="A588" s="305"/>
      <c r="B588" s="306"/>
      <c r="C588" s="1010"/>
      <c r="D588" s="1011"/>
      <c r="E588" s="1012"/>
      <c r="F588" s="1012"/>
    </row>
    <row r="589" spans="1:6" ht="75">
      <c r="A589" s="305" t="s">
        <v>1284</v>
      </c>
      <c r="B589" s="306" t="s">
        <v>1374</v>
      </c>
      <c r="C589" s="1010" t="s">
        <v>1243</v>
      </c>
      <c r="D589" s="1011">
        <v>1</v>
      </c>
      <c r="E589" s="839"/>
      <c r="F589" s="1075">
        <f>+E589*D589</f>
        <v>0</v>
      </c>
    </row>
    <row r="590" spans="1:6" ht="15" customHeight="1">
      <c r="A590" s="305"/>
      <c r="B590" s="306"/>
      <c r="C590" s="1010"/>
      <c r="D590" s="1011"/>
      <c r="E590" s="1012"/>
      <c r="F590" s="1012"/>
    </row>
    <row r="591" spans="1:6" ht="15">
      <c r="A591" s="305" t="s">
        <v>1286</v>
      </c>
      <c r="B591" s="306" t="s">
        <v>1375</v>
      </c>
      <c r="C591" s="1010" t="s">
        <v>1243</v>
      </c>
      <c r="D591" s="1011">
        <v>5</v>
      </c>
      <c r="E591" s="839"/>
      <c r="F591" s="1075">
        <f>+E591*D591</f>
        <v>0</v>
      </c>
    </row>
    <row r="592" spans="1:6" ht="15" customHeight="1">
      <c r="A592" s="305"/>
      <c r="B592" s="306"/>
      <c r="C592" s="1010"/>
      <c r="D592" s="1011"/>
      <c r="E592" s="1012"/>
      <c r="F592" s="1012"/>
    </row>
    <row r="593" spans="1:6" ht="30">
      <c r="A593" s="305" t="s">
        <v>1288</v>
      </c>
      <c r="B593" s="306" t="s">
        <v>1376</v>
      </c>
      <c r="C593" s="1010" t="s">
        <v>1243</v>
      </c>
      <c r="D593" s="1011">
        <v>5</v>
      </c>
      <c r="E593" s="839"/>
      <c r="F593" s="1075">
        <f>+E593*D593</f>
        <v>0</v>
      </c>
    </row>
    <row r="594" spans="1:6" ht="15" customHeight="1">
      <c r="A594" s="305"/>
      <c r="B594" s="306"/>
      <c r="C594" s="1010"/>
      <c r="D594" s="1011"/>
      <c r="E594" s="1012"/>
      <c r="F594" s="1012"/>
    </row>
    <row r="595" spans="1:6" ht="15">
      <c r="A595" s="305" t="s">
        <v>1290</v>
      </c>
      <c r="B595" s="306" t="s">
        <v>1377</v>
      </c>
      <c r="C595" s="1010" t="s">
        <v>1243</v>
      </c>
      <c r="D595" s="1011">
        <v>7</v>
      </c>
      <c r="E595" s="839"/>
      <c r="F595" s="1075">
        <f>+E595*D595</f>
        <v>0</v>
      </c>
    </row>
    <row r="596" spans="1:6" ht="15" customHeight="1">
      <c r="A596" s="305"/>
      <c r="B596" s="306" t="s">
        <v>1378</v>
      </c>
      <c r="C596" s="1010"/>
      <c r="D596" s="1011"/>
      <c r="E596" s="1012"/>
      <c r="F596" s="1012"/>
    </row>
    <row r="597" spans="1:6" ht="15" customHeight="1">
      <c r="A597" s="305"/>
      <c r="B597" s="306"/>
      <c r="C597" s="1010"/>
      <c r="D597" s="378"/>
      <c r="E597" s="1012"/>
      <c r="F597" s="379"/>
    </row>
    <row r="598" spans="1:6" ht="30">
      <c r="A598" s="305" t="s">
        <v>1293</v>
      </c>
      <c r="B598" s="306" t="s">
        <v>1379</v>
      </c>
      <c r="C598" s="1010" t="s">
        <v>1380</v>
      </c>
      <c r="D598" s="1011">
        <v>1</v>
      </c>
      <c r="E598" s="839"/>
      <c r="F598" s="1075">
        <f>+E598*D598</f>
        <v>0</v>
      </c>
    </row>
    <row r="599" spans="1:6" ht="15.75" customHeight="1">
      <c r="A599" s="305"/>
      <c r="B599" s="380" t="s">
        <v>1381</v>
      </c>
      <c r="C599" s="1010"/>
      <c r="D599" s="1011"/>
      <c r="E599" s="1012"/>
      <c r="F599" s="1012"/>
    </row>
    <row r="600" spans="1:6" ht="15.75" customHeight="1">
      <c r="A600" s="334"/>
      <c r="B600" s="381"/>
      <c r="C600" s="382"/>
      <c r="D600" s="383"/>
      <c r="E600" s="384"/>
      <c r="F600" s="318"/>
    </row>
    <row r="601" spans="1:6" ht="15.75" customHeight="1">
      <c r="A601" s="334"/>
      <c r="B601" s="381"/>
      <c r="C601" s="382"/>
      <c r="D601" s="383"/>
      <c r="E601" s="384"/>
      <c r="F601" s="318"/>
    </row>
    <row r="602" spans="1:6" ht="15.75" customHeight="1">
      <c r="A602" s="334"/>
      <c r="B602" s="381"/>
      <c r="C602" s="382"/>
      <c r="D602" s="383"/>
      <c r="E602" s="384"/>
      <c r="F602" s="318"/>
    </row>
    <row r="603" spans="1:6" ht="15.75" customHeight="1">
      <c r="A603" s="334"/>
      <c r="B603" s="381"/>
      <c r="C603" s="382"/>
      <c r="D603" s="383"/>
      <c r="E603" s="384"/>
      <c r="F603" s="318"/>
    </row>
    <row r="604" spans="1:6" ht="15.75" customHeight="1">
      <c r="A604" s="334"/>
      <c r="B604" s="381"/>
      <c r="C604" s="382"/>
      <c r="D604" s="383"/>
      <c r="E604" s="384"/>
      <c r="F604" s="318"/>
    </row>
    <row r="605" spans="1:6" ht="15.75" customHeight="1">
      <c r="A605" s="334"/>
      <c r="B605" s="381"/>
      <c r="C605" s="382"/>
      <c r="D605" s="383"/>
      <c r="E605" s="384"/>
      <c r="F605" s="318"/>
    </row>
    <row r="606" spans="1:6" ht="15.75" customHeight="1">
      <c r="A606" s="334"/>
      <c r="B606" s="381"/>
      <c r="C606" s="382"/>
      <c r="D606" s="383"/>
      <c r="E606" s="384"/>
      <c r="F606" s="318"/>
    </row>
    <row r="607" spans="1:6" ht="15.75" customHeight="1">
      <c r="A607" s="337" t="s">
        <v>1382</v>
      </c>
      <c r="B607" s="319" t="s">
        <v>1383</v>
      </c>
      <c r="C607" s="313"/>
      <c r="D607" s="289"/>
      <c r="E607" s="286"/>
      <c r="F607" s="286"/>
    </row>
    <row r="608" spans="1:6" ht="15.75" customHeight="1">
      <c r="A608" s="308"/>
      <c r="B608" s="319"/>
      <c r="C608" s="1010"/>
      <c r="D608" s="1011"/>
      <c r="E608" s="1012"/>
      <c r="F608" s="312"/>
    </row>
    <row r="609" spans="1:6" ht="180">
      <c r="A609" s="305">
        <v>1</v>
      </c>
      <c r="B609" s="306" t="s">
        <v>1384</v>
      </c>
      <c r="C609" s="1010" t="s">
        <v>1243</v>
      </c>
      <c r="D609" s="1011">
        <v>9</v>
      </c>
      <c r="E609" s="839"/>
      <c r="F609" s="1075">
        <f>+E609*D609</f>
        <v>0</v>
      </c>
    </row>
    <row r="610" spans="1:6" ht="15" customHeight="1">
      <c r="A610" s="305"/>
      <c r="B610" s="306"/>
      <c r="C610" s="1010"/>
      <c r="D610" s="1011"/>
      <c r="E610" s="1012"/>
      <c r="F610" s="1012"/>
    </row>
    <row r="611" spans="1:6" ht="150">
      <c r="A611" s="305">
        <v>2</v>
      </c>
      <c r="B611" s="306" t="s">
        <v>1385</v>
      </c>
      <c r="C611" s="1010" t="s">
        <v>1243</v>
      </c>
      <c r="D611" s="1011">
        <v>1</v>
      </c>
      <c r="E611" s="839"/>
      <c r="F611" s="1075">
        <f>+E611*D611</f>
        <v>0</v>
      </c>
    </row>
    <row r="612" spans="1:6" ht="15" customHeight="1">
      <c r="A612" s="354"/>
      <c r="B612" s="306"/>
      <c r="C612" s="1010"/>
      <c r="D612" s="1011"/>
      <c r="E612" s="1012"/>
      <c r="F612" s="1012"/>
    </row>
    <row r="613" spans="1:6" ht="90">
      <c r="A613" s="305" t="s">
        <v>1282</v>
      </c>
      <c r="B613" s="306" t="s">
        <v>1386</v>
      </c>
      <c r="C613" s="1010" t="s">
        <v>1243</v>
      </c>
      <c r="D613" s="1011">
        <v>2</v>
      </c>
      <c r="E613" s="839"/>
      <c r="F613" s="1075">
        <f>+E613*D613</f>
        <v>0</v>
      </c>
    </row>
    <row r="614" spans="1:6" ht="15" customHeight="1">
      <c r="A614" s="305"/>
      <c r="B614" s="306"/>
      <c r="C614" s="1010"/>
      <c r="D614" s="1011"/>
      <c r="E614" s="1012"/>
      <c r="F614" s="385"/>
    </row>
    <row r="615" spans="1:6" ht="75">
      <c r="A615" s="305" t="s">
        <v>1284</v>
      </c>
      <c r="B615" s="306" t="s">
        <v>1387</v>
      </c>
      <c r="C615" s="1010" t="s">
        <v>1243</v>
      </c>
      <c r="D615" s="1011">
        <v>1</v>
      </c>
      <c r="E615" s="839"/>
      <c r="F615" s="1075">
        <f>+E615*D615</f>
        <v>0</v>
      </c>
    </row>
    <row r="616" spans="1:6" ht="15" customHeight="1">
      <c r="A616" s="305"/>
      <c r="B616" s="306"/>
      <c r="C616" s="1010"/>
      <c r="D616" s="1011"/>
      <c r="E616" s="1012"/>
      <c r="F616" s="385"/>
    </row>
    <row r="617" spans="1:6" ht="75">
      <c r="A617" s="305" t="s">
        <v>1286</v>
      </c>
      <c r="B617" s="306" t="s">
        <v>1388</v>
      </c>
      <c r="C617" s="1010" t="s">
        <v>1243</v>
      </c>
      <c r="D617" s="1011">
        <v>2</v>
      </c>
      <c r="E617" s="839"/>
      <c r="F617" s="1075">
        <f>+E617*D617</f>
        <v>0</v>
      </c>
    </row>
    <row r="618" spans="1:6" ht="15" customHeight="1">
      <c r="A618" s="305"/>
      <c r="B618" s="306"/>
      <c r="C618" s="1010"/>
      <c r="D618" s="1011"/>
      <c r="E618" s="1012"/>
      <c r="F618" s="385"/>
    </row>
    <row r="619" spans="1:6" ht="15" customHeight="1">
      <c r="A619" s="305"/>
      <c r="B619" s="306"/>
      <c r="C619" s="1010"/>
      <c r="D619" s="1011"/>
      <c r="E619" s="1012"/>
      <c r="F619" s="385"/>
    </row>
    <row r="620" spans="1:6" ht="75">
      <c r="A620" s="305" t="s">
        <v>1288</v>
      </c>
      <c r="B620" s="306" t="s">
        <v>1389</v>
      </c>
      <c r="C620" s="1010" t="s">
        <v>1243</v>
      </c>
      <c r="D620" s="1011">
        <v>2</v>
      </c>
      <c r="E620" s="839"/>
      <c r="F620" s="1075">
        <f>+E620*D620</f>
        <v>0</v>
      </c>
    </row>
    <row r="621" spans="1:6" ht="15" customHeight="1">
      <c r="A621" s="305"/>
      <c r="B621" s="306"/>
      <c r="C621" s="1010"/>
      <c r="D621" s="1011"/>
      <c r="E621" s="1012"/>
      <c r="F621" s="385"/>
    </row>
    <row r="622" spans="1:6" ht="180">
      <c r="A622" s="305" t="s">
        <v>1290</v>
      </c>
      <c r="B622" s="386" t="s">
        <v>1390</v>
      </c>
      <c r="C622" s="1010" t="s">
        <v>1243</v>
      </c>
      <c r="D622" s="1011">
        <v>5</v>
      </c>
      <c r="E622" s="839"/>
      <c r="F622" s="1075">
        <f>+E622*D622</f>
        <v>0</v>
      </c>
    </row>
    <row r="623" spans="1:6" ht="15" customHeight="1">
      <c r="A623" s="305"/>
      <c r="B623" s="306"/>
      <c r="C623" s="1010"/>
      <c r="D623" s="1011"/>
      <c r="E623" s="1012"/>
      <c r="F623" s="385"/>
    </row>
    <row r="624" spans="1:6" ht="135">
      <c r="A624" s="305" t="s">
        <v>1293</v>
      </c>
      <c r="B624" s="306" t="s">
        <v>1391</v>
      </c>
      <c r="C624" s="1010" t="s">
        <v>1243</v>
      </c>
      <c r="D624" s="1011">
        <v>3</v>
      </c>
      <c r="E624" s="839"/>
      <c r="F624" s="1075">
        <f>+E624*D624</f>
        <v>0</v>
      </c>
    </row>
    <row r="625" spans="1:6" ht="15" customHeight="1">
      <c r="A625" s="305"/>
      <c r="B625" s="306"/>
      <c r="C625" s="1010"/>
      <c r="D625" s="1011"/>
      <c r="E625" s="1012"/>
      <c r="F625" s="385"/>
    </row>
    <row r="626" spans="1:6" ht="45">
      <c r="A626" s="305" t="s">
        <v>1327</v>
      </c>
      <c r="B626" s="306" t="s">
        <v>1392</v>
      </c>
      <c r="C626" s="1010" t="s">
        <v>1243</v>
      </c>
      <c r="D626" s="1011">
        <v>1</v>
      </c>
      <c r="E626" s="839"/>
      <c r="F626" s="1075">
        <f>+E626*D626</f>
        <v>0</v>
      </c>
    </row>
    <row r="627" spans="1:6" ht="15" customHeight="1">
      <c r="A627" s="305"/>
      <c r="B627" s="306"/>
      <c r="C627" s="1010"/>
      <c r="D627" s="1011"/>
      <c r="E627" s="1012"/>
      <c r="F627" s="385"/>
    </row>
    <row r="628" spans="1:6" ht="75">
      <c r="A628" s="305" t="s">
        <v>1393</v>
      </c>
      <c r="B628" s="306" t="s">
        <v>1394</v>
      </c>
      <c r="C628" s="1010" t="s">
        <v>1243</v>
      </c>
      <c r="D628" s="1011">
        <v>18</v>
      </c>
      <c r="E628" s="839"/>
      <c r="F628" s="1075">
        <f>+E628*D628</f>
        <v>0</v>
      </c>
    </row>
    <row r="629" spans="1:6" ht="15" customHeight="1">
      <c r="A629" s="305"/>
      <c r="B629" s="306"/>
      <c r="C629" s="1010"/>
      <c r="D629" s="1011"/>
      <c r="E629" s="1012"/>
      <c r="F629" s="385"/>
    </row>
    <row r="630" spans="1:6" ht="30">
      <c r="A630" s="305" t="s">
        <v>1395</v>
      </c>
      <c r="B630" s="306" t="s">
        <v>1396</v>
      </c>
      <c r="C630" s="1010" t="s">
        <v>1243</v>
      </c>
      <c r="D630" s="1011">
        <v>17</v>
      </c>
      <c r="E630" s="839"/>
      <c r="F630" s="1075">
        <f>+E630*D630</f>
        <v>0</v>
      </c>
    </row>
    <row r="631" spans="1:6" ht="15" customHeight="1">
      <c r="A631" s="305"/>
      <c r="B631" s="306"/>
      <c r="C631" s="1010"/>
      <c r="D631" s="1011"/>
      <c r="E631" s="1012"/>
      <c r="F631" s="385"/>
    </row>
    <row r="632" spans="1:6" ht="90">
      <c r="A632" s="305" t="s">
        <v>1397</v>
      </c>
      <c r="B632" s="306" t="s">
        <v>1398</v>
      </c>
      <c r="C632" s="1010" t="s">
        <v>1399</v>
      </c>
      <c r="D632" s="1011">
        <v>1</v>
      </c>
      <c r="E632" s="839"/>
      <c r="F632" s="1075">
        <f>+E632*D632</f>
        <v>0</v>
      </c>
    </row>
    <row r="633" spans="1:6" ht="15" customHeight="1">
      <c r="A633" s="305"/>
      <c r="B633" s="387"/>
      <c r="C633" s="1010"/>
      <c r="D633" s="1011"/>
      <c r="E633" s="1012"/>
      <c r="F633" s="385"/>
    </row>
    <row r="634" spans="1:6" ht="15" customHeight="1">
      <c r="A634" s="305"/>
      <c r="B634" s="387"/>
      <c r="C634" s="1010"/>
      <c r="D634" s="1011"/>
      <c r="E634" s="1012"/>
      <c r="F634" s="385"/>
    </row>
    <row r="635" spans="1:6" ht="60">
      <c r="A635" s="305" t="s">
        <v>1400</v>
      </c>
      <c r="B635" s="306" t="s">
        <v>1401</v>
      </c>
      <c r="C635" s="1010" t="s">
        <v>1399</v>
      </c>
      <c r="D635" s="1011">
        <v>1</v>
      </c>
      <c r="E635" s="839"/>
      <c r="F635" s="1075">
        <f>+E635*D635</f>
        <v>0</v>
      </c>
    </row>
    <row r="636" spans="1:6" ht="15" customHeight="1">
      <c r="A636" s="305"/>
      <c r="B636" s="387"/>
      <c r="C636" s="1010"/>
      <c r="D636" s="1011"/>
      <c r="E636" s="1012"/>
      <c r="F636" s="385"/>
    </row>
    <row r="637" spans="1:6" ht="45">
      <c r="A637" s="305" t="s">
        <v>1402</v>
      </c>
      <c r="B637" s="306" t="s">
        <v>1403</v>
      </c>
      <c r="C637" s="1010" t="s">
        <v>1399</v>
      </c>
      <c r="D637" s="1011">
        <v>1</v>
      </c>
      <c r="E637" s="839"/>
      <c r="F637" s="1075">
        <f>+E637*D637</f>
        <v>0</v>
      </c>
    </row>
    <row r="638" spans="1:6" ht="15" customHeight="1">
      <c r="A638" s="305"/>
      <c r="B638" s="306"/>
      <c r="C638" s="1010"/>
      <c r="D638" s="1011"/>
      <c r="E638" s="1012"/>
      <c r="F638" s="385"/>
    </row>
    <row r="639" spans="1:6" ht="45">
      <c r="A639" s="305" t="s">
        <v>1404</v>
      </c>
      <c r="B639" s="306" t="s">
        <v>1405</v>
      </c>
      <c r="C639" s="1010" t="s">
        <v>1399</v>
      </c>
      <c r="D639" s="1011">
        <v>1</v>
      </c>
      <c r="E639" s="839"/>
      <c r="F639" s="1075">
        <f>+E639*D639</f>
        <v>0</v>
      </c>
    </row>
    <row r="640" spans="1:6" ht="15" customHeight="1">
      <c r="A640" s="305"/>
      <c r="B640" s="306"/>
      <c r="C640" s="1010"/>
      <c r="D640" s="1011"/>
      <c r="E640" s="1012"/>
      <c r="F640" s="385"/>
    </row>
    <row r="641" spans="1:6" ht="90">
      <c r="A641" s="305" t="s">
        <v>1406</v>
      </c>
      <c r="B641" s="306" t="s">
        <v>1407</v>
      </c>
      <c r="C641" s="1010" t="s">
        <v>1243</v>
      </c>
      <c r="D641" s="1011">
        <v>2</v>
      </c>
      <c r="E641" s="839"/>
      <c r="F641" s="1075">
        <f>+E641*D641</f>
        <v>0</v>
      </c>
    </row>
    <row r="642" spans="1:6" ht="15" customHeight="1">
      <c r="A642" s="305"/>
      <c r="B642" s="306"/>
      <c r="C642" s="313"/>
      <c r="D642" s="289"/>
      <c r="E642" s="1012"/>
      <c r="F642" s="1012"/>
    </row>
    <row r="643" spans="1:6" ht="75">
      <c r="A643" s="305" t="s">
        <v>1408</v>
      </c>
      <c r="B643" s="306" t="s">
        <v>1409</v>
      </c>
      <c r="C643" s="1010" t="s">
        <v>1243</v>
      </c>
      <c r="D643" s="1011">
        <v>4</v>
      </c>
      <c r="E643" s="839"/>
      <c r="F643" s="1075">
        <f>+E643*D643</f>
        <v>0</v>
      </c>
    </row>
    <row r="644" spans="1:6" ht="15" customHeight="1">
      <c r="A644" s="305"/>
      <c r="B644" s="306"/>
      <c r="C644" s="1010"/>
      <c r="D644" s="1011"/>
      <c r="E644" s="1012"/>
      <c r="F644" s="1012"/>
    </row>
    <row r="645" spans="1:6" ht="15">
      <c r="A645" s="305" t="s">
        <v>1410</v>
      </c>
      <c r="B645" s="306" t="s">
        <v>1377</v>
      </c>
      <c r="C645" s="1010" t="s">
        <v>1243</v>
      </c>
      <c r="D645" s="1011">
        <v>7</v>
      </c>
      <c r="E645" s="839"/>
      <c r="F645" s="1075">
        <f>+E645*D645</f>
        <v>0</v>
      </c>
    </row>
    <row r="646" spans="1:6" ht="15" customHeight="1">
      <c r="A646" s="305"/>
      <c r="B646" s="306"/>
      <c r="C646" s="1010"/>
      <c r="D646" s="1011"/>
      <c r="E646" s="1012"/>
      <c r="F646" s="1012"/>
    </row>
    <row r="647" spans="1:6" ht="15">
      <c r="A647" s="305" t="s">
        <v>1411</v>
      </c>
      <c r="B647" s="306" t="s">
        <v>1378</v>
      </c>
      <c r="C647" s="1010" t="s">
        <v>1380</v>
      </c>
      <c r="D647" s="1011">
        <v>1</v>
      </c>
      <c r="E647" s="839"/>
      <c r="F647" s="1075">
        <f t="shared" ref="F647:F648" si="21">+E647*D647</f>
        <v>0</v>
      </c>
    </row>
    <row r="648" spans="1:6" ht="30">
      <c r="A648" s="305" t="s">
        <v>1412</v>
      </c>
      <c r="B648" s="306" t="s">
        <v>1413</v>
      </c>
      <c r="C648" s="1010" t="s">
        <v>1380</v>
      </c>
      <c r="D648" s="1011">
        <v>4</v>
      </c>
      <c r="E648" s="839"/>
      <c r="F648" s="1075">
        <f t="shared" si="21"/>
        <v>0</v>
      </c>
    </row>
    <row r="649" spans="1:6" ht="15.75" customHeight="1">
      <c r="A649" s="388"/>
      <c r="B649" s="380" t="s">
        <v>1414</v>
      </c>
      <c r="C649" s="338"/>
      <c r="D649" s="350"/>
      <c r="E649" s="1012"/>
      <c r="F649" s="1012"/>
    </row>
    <row r="650" spans="1:6" ht="15.75" customHeight="1">
      <c r="A650" s="349"/>
      <c r="B650" s="389"/>
      <c r="C650" s="356"/>
      <c r="D650" s="357"/>
      <c r="E650" s="390"/>
      <c r="F650" s="390"/>
    </row>
    <row r="651" spans="1:6" ht="15.75" customHeight="1">
      <c r="A651" s="349"/>
      <c r="B651" s="389"/>
      <c r="C651" s="356"/>
      <c r="D651" s="357"/>
      <c r="E651" s="390"/>
      <c r="F651" s="390"/>
    </row>
    <row r="652" spans="1:6" ht="15.75" customHeight="1">
      <c r="A652" s="290" t="s">
        <v>1415</v>
      </c>
      <c r="B652" s="319" t="s">
        <v>1416</v>
      </c>
      <c r="C652" s="310"/>
      <c r="D652" s="391"/>
      <c r="E652" s="392"/>
      <c r="F652" s="1012"/>
    </row>
    <row r="653" spans="1:6" ht="75" customHeight="1">
      <c r="A653" s="305" t="s">
        <v>1369</v>
      </c>
      <c r="B653" s="306" t="s">
        <v>1417</v>
      </c>
      <c r="C653" s="310"/>
      <c r="D653" s="391"/>
      <c r="E653" s="392"/>
      <c r="F653" s="1012"/>
    </row>
    <row r="654" spans="1:6" ht="15.75" customHeight="1">
      <c r="A654" s="305"/>
      <c r="B654" s="306"/>
      <c r="C654" s="310"/>
      <c r="D654" s="391"/>
      <c r="E654" s="392"/>
      <c r="F654" s="1012"/>
    </row>
    <row r="655" spans="1:6" ht="45">
      <c r="A655" s="305">
        <v>2</v>
      </c>
      <c r="B655" s="306" t="s">
        <v>1418</v>
      </c>
      <c r="C655" s="1010" t="s">
        <v>1243</v>
      </c>
      <c r="D655" s="1011">
        <v>1</v>
      </c>
      <c r="E655" s="839"/>
      <c r="F655" s="1075">
        <f>+E655*D655</f>
        <v>0</v>
      </c>
    </row>
    <row r="656" spans="1:6" ht="15" customHeight="1">
      <c r="A656" s="305"/>
      <c r="B656" s="306"/>
      <c r="C656" s="1010"/>
      <c r="D656" s="1011"/>
      <c r="E656" s="1012"/>
      <c r="F656" s="1012"/>
    </row>
    <row r="657" spans="1:6" ht="75">
      <c r="A657" s="305" t="s">
        <v>1282</v>
      </c>
      <c r="B657" s="306" t="s">
        <v>1419</v>
      </c>
      <c r="C657" s="1010" t="s">
        <v>1243</v>
      </c>
      <c r="D657" s="1011">
        <v>1</v>
      </c>
      <c r="E657" s="839"/>
      <c r="F657" s="1075">
        <f>+E657*D657</f>
        <v>0</v>
      </c>
    </row>
    <row r="658" spans="1:6" ht="15" customHeight="1">
      <c r="A658" s="305"/>
      <c r="B658" s="306"/>
      <c r="C658" s="1010"/>
      <c r="D658" s="1011"/>
      <c r="E658" s="1012"/>
      <c r="F658" s="1012"/>
    </row>
    <row r="659" spans="1:6" ht="15">
      <c r="A659" s="305" t="s">
        <v>1284</v>
      </c>
      <c r="B659" s="306" t="s">
        <v>1375</v>
      </c>
      <c r="C659" s="1010" t="s">
        <v>1243</v>
      </c>
      <c r="D659" s="1011">
        <v>1</v>
      </c>
      <c r="E659" s="839"/>
      <c r="F659" s="1075">
        <f>+E659*D659</f>
        <v>0</v>
      </c>
    </row>
    <row r="660" spans="1:6" ht="15" customHeight="1">
      <c r="A660" s="305"/>
      <c r="B660" s="306"/>
      <c r="C660" s="1010"/>
      <c r="D660" s="289"/>
      <c r="E660" s="1012"/>
      <c r="F660" s="1012"/>
    </row>
    <row r="661" spans="1:6" ht="30">
      <c r="A661" s="305" t="s">
        <v>1286</v>
      </c>
      <c r="B661" s="306" t="s">
        <v>1420</v>
      </c>
      <c r="C661" s="1010" t="s">
        <v>1243</v>
      </c>
      <c r="D661" s="1011">
        <v>1</v>
      </c>
      <c r="E661" s="839"/>
      <c r="F661" s="1075">
        <f>+E661*D661</f>
        <v>0</v>
      </c>
    </row>
    <row r="662" spans="1:6" ht="15" customHeight="1">
      <c r="A662" s="305"/>
      <c r="B662" s="306"/>
      <c r="C662" s="1010"/>
      <c r="D662" s="289"/>
      <c r="E662" s="1012"/>
      <c r="F662" s="1012"/>
    </row>
    <row r="663" spans="1:6" ht="15">
      <c r="A663" s="305" t="s">
        <v>1288</v>
      </c>
      <c r="B663" s="306" t="s">
        <v>1421</v>
      </c>
      <c r="C663" s="1010" t="s">
        <v>1243</v>
      </c>
      <c r="D663" s="1011">
        <v>2</v>
      </c>
      <c r="E663" s="839"/>
      <c r="F663" s="1075">
        <f>+E663*D663</f>
        <v>0</v>
      </c>
    </row>
    <row r="664" spans="1:6" ht="15" customHeight="1">
      <c r="A664" s="305"/>
      <c r="B664" s="306"/>
      <c r="C664" s="1010"/>
      <c r="D664" s="1011"/>
      <c r="E664" s="1012"/>
      <c r="F664" s="385"/>
    </row>
    <row r="665" spans="1:6" ht="30">
      <c r="A665" s="305" t="s">
        <v>1290</v>
      </c>
      <c r="B665" s="306" t="s">
        <v>1422</v>
      </c>
      <c r="C665" s="1010" t="s">
        <v>1380</v>
      </c>
      <c r="D665" s="1011">
        <v>1</v>
      </c>
      <c r="E665" s="839"/>
      <c r="F665" s="1075">
        <f>+E665*D665</f>
        <v>0</v>
      </c>
    </row>
    <row r="666" spans="1:6" ht="15.75" customHeight="1">
      <c r="A666" s="349"/>
      <c r="B666" s="380" t="s">
        <v>1423</v>
      </c>
      <c r="C666" s="338"/>
      <c r="D666" s="350"/>
      <c r="E666" s="1012"/>
      <c r="F666" s="1012"/>
    </row>
    <row r="667" spans="1:6" ht="15.75" customHeight="1">
      <c r="A667" s="334"/>
      <c r="B667" s="315"/>
      <c r="C667" s="382"/>
      <c r="D667" s="383"/>
      <c r="E667" s="384"/>
      <c r="F667" s="393"/>
    </row>
    <row r="668" spans="1:6" ht="15.75" customHeight="1">
      <c r="A668" s="308" t="s">
        <v>1424</v>
      </c>
      <c r="B668" s="319" t="s">
        <v>1425</v>
      </c>
      <c r="C668" s="1010"/>
      <c r="D668" s="1011"/>
      <c r="E668" s="1012"/>
      <c r="F668" s="1012"/>
    </row>
    <row r="669" spans="1:6" ht="15.75" customHeight="1">
      <c r="A669" s="308"/>
      <c r="B669" s="319"/>
      <c r="C669" s="1010"/>
      <c r="D669" s="1011"/>
      <c r="E669" s="1012"/>
      <c r="F669" s="1012"/>
    </row>
    <row r="670" spans="1:6" ht="90">
      <c r="A670" s="305" t="s">
        <v>1369</v>
      </c>
      <c r="B670" s="306" t="s">
        <v>1426</v>
      </c>
      <c r="C670" s="1010" t="s">
        <v>1243</v>
      </c>
      <c r="D670" s="1011">
        <v>1</v>
      </c>
      <c r="E670" s="839"/>
      <c r="F670" s="1075">
        <f>+E670*D670</f>
        <v>0</v>
      </c>
    </row>
    <row r="671" spans="1:6" ht="15.75" customHeight="1">
      <c r="A671" s="305"/>
      <c r="B671" s="306"/>
      <c r="C671" s="1010"/>
      <c r="D671" s="1011"/>
      <c r="E671" s="1012"/>
      <c r="F671" s="1012"/>
    </row>
    <row r="672" spans="1:6" ht="90">
      <c r="A672" s="305" t="s">
        <v>1371</v>
      </c>
      <c r="B672" s="306" t="s">
        <v>1427</v>
      </c>
      <c r="C672" s="1010" t="s">
        <v>1428</v>
      </c>
      <c r="D672" s="1011">
        <v>1</v>
      </c>
      <c r="E672" s="839"/>
      <c r="F672" s="1075">
        <f>+E672*D672</f>
        <v>0</v>
      </c>
    </row>
    <row r="673" spans="1:6" ht="15" customHeight="1">
      <c r="A673" s="320"/>
      <c r="B673" s="321"/>
      <c r="C673" s="331"/>
      <c r="D673" s="332"/>
      <c r="E673" s="393"/>
      <c r="F673" s="393"/>
    </row>
    <row r="674" spans="1:6" ht="45">
      <c r="A674" s="305" t="s">
        <v>1282</v>
      </c>
      <c r="B674" s="306" t="s">
        <v>1418</v>
      </c>
      <c r="C674" s="1010" t="s">
        <v>1243</v>
      </c>
      <c r="D674" s="1011">
        <v>1</v>
      </c>
      <c r="E674" s="839"/>
      <c r="F674" s="1075">
        <f>+E674*D674</f>
        <v>0</v>
      </c>
    </row>
    <row r="675" spans="1:6" ht="15" customHeight="1">
      <c r="A675" s="305"/>
      <c r="B675" s="306"/>
      <c r="C675" s="1010"/>
      <c r="D675" s="1011"/>
      <c r="E675" s="1012"/>
      <c r="F675" s="1012"/>
    </row>
    <row r="676" spans="1:6" ht="75">
      <c r="A676" s="305" t="s">
        <v>1284</v>
      </c>
      <c r="B676" s="306" t="s">
        <v>1429</v>
      </c>
      <c r="C676" s="1010" t="s">
        <v>1243</v>
      </c>
      <c r="D676" s="1011">
        <v>1</v>
      </c>
      <c r="E676" s="839"/>
      <c r="F676" s="1075">
        <f>+E676*D676</f>
        <v>0</v>
      </c>
    </row>
    <row r="677" spans="1:6" ht="15" customHeight="1">
      <c r="A677" s="305"/>
      <c r="B677" s="306"/>
      <c r="C677" s="1010"/>
      <c r="D677" s="1011"/>
      <c r="E677" s="1012"/>
      <c r="F677" s="1012"/>
    </row>
    <row r="678" spans="1:6" ht="15">
      <c r="A678" s="305" t="s">
        <v>1286</v>
      </c>
      <c r="B678" s="306" t="s">
        <v>1421</v>
      </c>
      <c r="C678" s="1010" t="s">
        <v>1243</v>
      </c>
      <c r="D678" s="1011">
        <v>1</v>
      </c>
      <c r="E678" s="839"/>
      <c r="F678" s="1075">
        <f>+E678*D678</f>
        <v>0</v>
      </c>
    </row>
    <row r="679" spans="1:6" ht="15.75" customHeight="1">
      <c r="A679" s="305"/>
      <c r="B679" s="306"/>
      <c r="C679" s="1010"/>
      <c r="D679" s="1011"/>
      <c r="E679" s="1012"/>
      <c r="F679" s="392"/>
    </row>
    <row r="680" spans="1:6" ht="30">
      <c r="A680" s="305" t="s">
        <v>1288</v>
      </c>
      <c r="B680" s="306" t="s">
        <v>1430</v>
      </c>
      <c r="C680" s="1010" t="s">
        <v>1380</v>
      </c>
      <c r="D680" s="1011">
        <v>1</v>
      </c>
      <c r="E680" s="839"/>
      <c r="F680" s="1075">
        <f>+E680*D680</f>
        <v>0</v>
      </c>
    </row>
    <row r="681" spans="1:6" ht="15.75" customHeight="1">
      <c r="A681" s="305"/>
      <c r="B681" s="380" t="s">
        <v>1431</v>
      </c>
      <c r="C681" s="338"/>
      <c r="D681" s="350"/>
      <c r="E681" s="1012"/>
      <c r="F681" s="312"/>
    </row>
    <row r="682" spans="1:6" ht="15.75" customHeight="1">
      <c r="A682" s="359"/>
      <c r="B682" s="394"/>
      <c r="C682" s="356"/>
      <c r="D682" s="374"/>
      <c r="E682" s="395"/>
      <c r="F682" s="363"/>
    </row>
    <row r="683" spans="1:6" ht="15.75" customHeight="1">
      <c r="A683" s="359"/>
      <c r="B683" s="394"/>
      <c r="C683" s="356"/>
      <c r="D683" s="374"/>
      <c r="E683" s="395"/>
      <c r="F683" s="363"/>
    </row>
    <row r="684" spans="1:6" ht="15.75" customHeight="1">
      <c r="A684" s="359"/>
      <c r="B684" s="366"/>
      <c r="C684" s="396"/>
      <c r="D684" s="397"/>
      <c r="E684" s="398"/>
      <c r="F684" s="395"/>
    </row>
    <row r="685" spans="1:6" ht="15.75" customHeight="1">
      <c r="A685" s="372"/>
      <c r="B685" s="366"/>
      <c r="C685" s="399"/>
      <c r="D685" s="400"/>
      <c r="E685" s="395"/>
      <c r="F685" s="395"/>
    </row>
    <row r="686" spans="1:6" ht="15.75" customHeight="1">
      <c r="A686" s="372"/>
      <c r="B686" s="366"/>
      <c r="C686" s="399"/>
      <c r="D686" s="400"/>
      <c r="E686" s="395"/>
      <c r="F686" s="395"/>
    </row>
    <row r="687" spans="1:6" ht="15.75" customHeight="1">
      <c r="A687" s="308" t="s">
        <v>1432</v>
      </c>
      <c r="B687" s="308" t="s">
        <v>1433</v>
      </c>
      <c r="C687" s="313"/>
      <c r="D687" s="311"/>
      <c r="E687" s="312"/>
      <c r="F687" s="1012"/>
    </row>
    <row r="688" spans="1:6" ht="75" customHeight="1">
      <c r="A688" s="305"/>
      <c r="B688" s="306" t="s">
        <v>1434</v>
      </c>
      <c r="C688" s="1010"/>
      <c r="D688" s="1011"/>
      <c r="E688" s="1012"/>
      <c r="F688" s="1012"/>
    </row>
    <row r="689" spans="1:6" ht="15.75" customHeight="1">
      <c r="A689" s="401"/>
      <c r="B689" s="402"/>
      <c r="C689" s="787"/>
      <c r="D689" s="790"/>
      <c r="E689" s="791"/>
      <c r="F689" s="791"/>
    </row>
    <row r="690" spans="1:6" ht="105">
      <c r="A690" s="401" t="s">
        <v>1369</v>
      </c>
      <c r="B690" s="403" t="s">
        <v>1435</v>
      </c>
      <c r="C690" s="787" t="s">
        <v>1380</v>
      </c>
      <c r="D690" s="790">
        <v>1</v>
      </c>
      <c r="E690" s="839"/>
      <c r="F690" s="1075">
        <f>+E690*D690</f>
        <v>0</v>
      </c>
    </row>
    <row r="691" spans="1:6" ht="15" customHeight="1">
      <c r="A691" s="404"/>
      <c r="B691" s="405"/>
      <c r="C691" s="788"/>
      <c r="D691" s="788"/>
      <c r="E691" s="792"/>
      <c r="F691" s="792"/>
    </row>
    <row r="692" spans="1:6" ht="105" customHeight="1">
      <c r="A692" s="404"/>
      <c r="B692" s="405" t="s">
        <v>1436</v>
      </c>
      <c r="C692" s="788"/>
      <c r="D692" s="788"/>
      <c r="E692" s="792"/>
      <c r="F692" s="792"/>
    </row>
    <row r="693" spans="1:6" ht="150" customHeight="1">
      <c r="A693" s="404"/>
      <c r="B693" s="405" t="s">
        <v>1437</v>
      </c>
      <c r="C693" s="788"/>
      <c r="D693" s="788"/>
      <c r="E693" s="792"/>
      <c r="F693" s="792"/>
    </row>
    <row r="694" spans="1:6" ht="15" customHeight="1">
      <c r="A694" s="404"/>
      <c r="B694" s="405"/>
      <c r="C694" s="788"/>
      <c r="D694" s="788"/>
      <c r="E694" s="792"/>
      <c r="F694" s="792"/>
    </row>
    <row r="695" spans="1:6" ht="120" customHeight="1">
      <c r="A695" s="404"/>
      <c r="B695" s="405" t="s">
        <v>1438</v>
      </c>
      <c r="C695" s="788"/>
      <c r="D695" s="788"/>
      <c r="E695" s="792"/>
      <c r="F695" s="792"/>
    </row>
    <row r="696" spans="1:6" ht="45" customHeight="1">
      <c r="A696" s="404"/>
      <c r="B696" s="405" t="s">
        <v>1439</v>
      </c>
      <c r="C696" s="788"/>
      <c r="D696" s="788"/>
      <c r="E696" s="792"/>
      <c r="F696" s="792"/>
    </row>
    <row r="697" spans="1:6" ht="60" customHeight="1">
      <c r="A697" s="404"/>
      <c r="B697" s="405" t="s">
        <v>1440</v>
      </c>
      <c r="C697" s="788"/>
      <c r="D697" s="788"/>
      <c r="E697" s="792"/>
      <c r="F697" s="792"/>
    </row>
    <row r="698" spans="1:6" ht="120" customHeight="1">
      <c r="A698" s="406"/>
      <c r="B698" s="407" t="s">
        <v>1441</v>
      </c>
      <c r="C698" s="789"/>
      <c r="D698" s="789"/>
      <c r="E698" s="793"/>
      <c r="F698" s="793"/>
    </row>
    <row r="699" spans="1:6" ht="15.75" customHeight="1">
      <c r="A699" s="406"/>
      <c r="B699" s="408"/>
      <c r="C699" s="409"/>
      <c r="D699" s="410"/>
      <c r="E699" s="411"/>
      <c r="F699" s="411"/>
    </row>
    <row r="700" spans="1:6" ht="60" customHeight="1">
      <c r="A700" s="305" t="s">
        <v>1371</v>
      </c>
      <c r="B700" s="306" t="s">
        <v>1442</v>
      </c>
      <c r="C700" s="1010"/>
      <c r="D700" s="1011"/>
      <c r="E700" s="1012"/>
      <c r="F700" s="1012"/>
    </row>
    <row r="701" spans="1:6" ht="15.75" customHeight="1">
      <c r="A701" s="305"/>
      <c r="B701" s="306"/>
      <c r="C701" s="1010"/>
      <c r="D701" s="1011"/>
      <c r="E701" s="1012"/>
      <c r="F701" s="1012"/>
    </row>
    <row r="702" spans="1:6" ht="105">
      <c r="A702" s="305"/>
      <c r="B702" s="306" t="s">
        <v>1443</v>
      </c>
      <c r="C702" s="1010" t="s">
        <v>1243</v>
      </c>
      <c r="D702" s="1011">
        <v>1</v>
      </c>
      <c r="E702" s="839"/>
      <c r="F702" s="1075">
        <f>+E702*D702</f>
        <v>0</v>
      </c>
    </row>
    <row r="703" spans="1:6" ht="15.75" customHeight="1">
      <c r="A703" s="305"/>
      <c r="B703" s="306"/>
      <c r="C703" s="1010"/>
      <c r="D703" s="1011"/>
      <c r="E703" s="1012"/>
      <c r="F703" s="1012"/>
    </row>
    <row r="704" spans="1:6" ht="120">
      <c r="A704" s="305"/>
      <c r="B704" s="306" t="s">
        <v>1444</v>
      </c>
      <c r="C704" s="1010" t="s">
        <v>1243</v>
      </c>
      <c r="D704" s="1011">
        <v>1</v>
      </c>
      <c r="E704" s="839"/>
      <c r="F704" s="1075">
        <f>+E704*D704</f>
        <v>0</v>
      </c>
    </row>
    <row r="705" spans="1:6" ht="15.75" customHeight="1">
      <c r="A705" s="305"/>
      <c r="B705" s="306"/>
      <c r="C705" s="1010"/>
      <c r="D705" s="1011"/>
      <c r="E705" s="1012"/>
      <c r="F705" s="1012"/>
    </row>
    <row r="706" spans="1:6" ht="15.75" customHeight="1">
      <c r="A706" s="305"/>
      <c r="B706" s="306"/>
      <c r="C706" s="1010"/>
      <c r="D706" s="1011"/>
      <c r="E706" s="1012"/>
      <c r="F706" s="1012"/>
    </row>
    <row r="707" spans="1:6" ht="15">
      <c r="A707" s="305"/>
      <c r="B707" s="306" t="s">
        <v>1445</v>
      </c>
      <c r="C707" s="1010" t="s">
        <v>1243</v>
      </c>
      <c r="D707" s="1011">
        <v>1</v>
      </c>
      <c r="E707" s="839"/>
      <c r="F707" s="1075">
        <f>+E707*D707</f>
        <v>0</v>
      </c>
    </row>
    <row r="708" spans="1:6" ht="30" customHeight="1">
      <c r="A708" s="305"/>
      <c r="B708" s="306" t="s">
        <v>1446</v>
      </c>
      <c r="C708" s="1010"/>
      <c r="D708" s="1011"/>
      <c r="E708" s="1012"/>
      <c r="F708" s="1012"/>
    </row>
    <row r="709" spans="1:6" ht="15.75" customHeight="1">
      <c r="A709" s="305"/>
      <c r="B709" s="306" t="s">
        <v>1447</v>
      </c>
      <c r="C709" s="1010"/>
      <c r="D709" s="1011"/>
      <c r="E709" s="1012"/>
      <c r="F709" s="1012"/>
    </row>
    <row r="710" spans="1:6" ht="30" customHeight="1">
      <c r="A710" s="305"/>
      <c r="B710" s="306" t="s">
        <v>1448</v>
      </c>
      <c r="C710" s="1010"/>
      <c r="D710" s="1011"/>
      <c r="E710" s="1012"/>
      <c r="F710" s="1012"/>
    </row>
    <row r="711" spans="1:6" ht="15.75" customHeight="1">
      <c r="A711" s="305"/>
      <c r="B711" s="306" t="s">
        <v>1449</v>
      </c>
      <c r="C711" s="1010"/>
      <c r="D711" s="1011"/>
      <c r="E711" s="1012"/>
      <c r="F711" s="1012"/>
    </row>
    <row r="712" spans="1:6" ht="15.75" customHeight="1">
      <c r="A712" s="305"/>
      <c r="B712" s="306" t="s">
        <v>1450</v>
      </c>
      <c r="C712" s="1010"/>
      <c r="D712" s="1011"/>
      <c r="E712" s="1012"/>
      <c r="F712" s="1012"/>
    </row>
    <row r="713" spans="1:6" ht="30" customHeight="1">
      <c r="A713" s="305"/>
      <c r="B713" s="306" t="s">
        <v>1451</v>
      </c>
      <c r="C713" s="1010"/>
      <c r="D713" s="1011"/>
      <c r="E713" s="1012"/>
      <c r="F713" s="1012"/>
    </row>
    <row r="714" spans="1:6" ht="15.75" customHeight="1">
      <c r="A714" s="305"/>
      <c r="B714" s="306" t="s">
        <v>1452</v>
      </c>
      <c r="C714" s="1010"/>
      <c r="D714" s="1011"/>
      <c r="E714" s="1012"/>
      <c r="F714" s="1012"/>
    </row>
    <row r="715" spans="1:6" ht="15.75" customHeight="1">
      <c r="A715" s="305"/>
      <c r="B715" s="306" t="s">
        <v>1453</v>
      </c>
      <c r="C715" s="1010"/>
      <c r="D715" s="1011"/>
      <c r="E715" s="1012"/>
      <c r="F715" s="1012"/>
    </row>
    <row r="716" spans="1:6" ht="15.75" customHeight="1">
      <c r="A716" s="305"/>
      <c r="B716" s="306" t="s">
        <v>1454</v>
      </c>
      <c r="C716" s="1010"/>
      <c r="D716" s="1011"/>
      <c r="E716" s="1012"/>
      <c r="F716" s="1012"/>
    </row>
    <row r="717" spans="1:6" ht="15.75" customHeight="1">
      <c r="A717" s="305"/>
      <c r="B717" s="306" t="s">
        <v>1455</v>
      </c>
      <c r="C717" s="1010"/>
      <c r="D717" s="1011"/>
      <c r="E717" s="1012"/>
      <c r="F717" s="1012"/>
    </row>
    <row r="718" spans="1:6" ht="15.75" customHeight="1">
      <c r="A718" s="305"/>
      <c r="B718" s="306" t="s">
        <v>1456</v>
      </c>
      <c r="C718" s="1010"/>
      <c r="D718" s="1011"/>
      <c r="E718" s="1012"/>
      <c r="F718" s="1012"/>
    </row>
    <row r="719" spans="1:6" ht="15.75" customHeight="1">
      <c r="A719" s="305"/>
      <c r="B719" s="306" t="s">
        <v>1457</v>
      </c>
      <c r="C719" s="1010"/>
      <c r="D719" s="1011"/>
      <c r="E719" s="1012"/>
      <c r="F719" s="1012"/>
    </row>
    <row r="720" spans="1:6" ht="30" customHeight="1">
      <c r="A720" s="305"/>
      <c r="B720" s="306" t="s">
        <v>1458</v>
      </c>
      <c r="C720" s="1010"/>
      <c r="D720" s="1011"/>
      <c r="E720" s="1012"/>
      <c r="F720" s="1012"/>
    </row>
    <row r="721" spans="1:6" ht="75">
      <c r="A721" s="305" t="s">
        <v>1282</v>
      </c>
      <c r="B721" s="306" t="s">
        <v>1459</v>
      </c>
      <c r="C721" s="1010" t="s">
        <v>1243</v>
      </c>
      <c r="D721" s="1011">
        <v>2</v>
      </c>
      <c r="E721" s="839"/>
      <c r="F721" s="1075">
        <f t="shared" ref="F721:F722" si="22">+E721*D721</f>
        <v>0</v>
      </c>
    </row>
    <row r="722" spans="1:6" ht="15">
      <c r="A722" s="305" t="s">
        <v>1284</v>
      </c>
      <c r="B722" s="306" t="s">
        <v>1377</v>
      </c>
      <c r="C722" s="1010" t="s">
        <v>1243</v>
      </c>
      <c r="D722" s="1011">
        <v>2</v>
      </c>
      <c r="E722" s="839"/>
      <c r="F722" s="1075">
        <f t="shared" si="22"/>
        <v>0</v>
      </c>
    </row>
    <row r="723" spans="1:6" ht="15.75" customHeight="1">
      <c r="A723" s="305"/>
      <c r="B723" s="306"/>
      <c r="C723" s="1010"/>
      <c r="D723" s="1011"/>
      <c r="E723" s="1012"/>
      <c r="F723" s="1012"/>
    </row>
    <row r="724" spans="1:6" ht="15">
      <c r="A724" s="305" t="s">
        <v>1286</v>
      </c>
      <c r="B724" s="306" t="s">
        <v>1378</v>
      </c>
      <c r="C724" s="1010" t="s">
        <v>1380</v>
      </c>
      <c r="D724" s="1011">
        <v>1</v>
      </c>
      <c r="E724" s="839"/>
      <c r="F724" s="1075">
        <f>+E724*D724</f>
        <v>0</v>
      </c>
    </row>
    <row r="725" spans="1:6" ht="15" customHeight="1">
      <c r="A725" s="305"/>
      <c r="B725" s="306"/>
      <c r="C725" s="338"/>
      <c r="D725" s="350"/>
      <c r="E725" s="1012"/>
      <c r="F725" s="312"/>
    </row>
    <row r="726" spans="1:6" ht="30">
      <c r="A726" s="305" t="s">
        <v>1288</v>
      </c>
      <c r="B726" s="306" t="s">
        <v>1379</v>
      </c>
      <c r="C726" s="1010" t="s">
        <v>1380</v>
      </c>
      <c r="D726" s="1011">
        <v>1</v>
      </c>
      <c r="E726" s="839"/>
      <c r="F726" s="1075">
        <f>+E726*D726</f>
        <v>0</v>
      </c>
    </row>
    <row r="727" spans="1:6" ht="15" customHeight="1">
      <c r="A727" s="305"/>
      <c r="B727" s="306"/>
      <c r="C727" s="340"/>
      <c r="D727" s="350"/>
      <c r="E727" s="1012"/>
      <c r="F727" s="312"/>
    </row>
    <row r="728" spans="1:6" ht="15.75" customHeight="1">
      <c r="A728" s="305" t="s">
        <v>1290</v>
      </c>
      <c r="B728" s="306" t="s">
        <v>1460</v>
      </c>
      <c r="C728" s="1010"/>
      <c r="D728" s="1011"/>
      <c r="E728" s="1012"/>
      <c r="F728" s="312"/>
    </row>
    <row r="729" spans="1:6" ht="30" customHeight="1">
      <c r="A729" s="305"/>
      <c r="B729" s="306" t="s">
        <v>1461</v>
      </c>
      <c r="C729" s="1010"/>
      <c r="D729" s="1011"/>
      <c r="E729" s="1012"/>
      <c r="F729" s="312"/>
    </row>
    <row r="730" spans="1:6" ht="15" customHeight="1">
      <c r="A730" s="359"/>
      <c r="B730" s="373"/>
      <c r="C730" s="399"/>
      <c r="D730" s="400"/>
      <c r="E730" s="395"/>
      <c r="F730" s="363"/>
    </row>
    <row r="731" spans="1:6" ht="15" customHeight="1">
      <c r="A731" s="359"/>
      <c r="B731" s="368"/>
      <c r="C731" s="361"/>
      <c r="D731" s="362"/>
      <c r="E731" s="363"/>
      <c r="F731" s="395"/>
    </row>
    <row r="732" spans="1:6" ht="14.25" customHeight="1">
      <c r="A732" s="368"/>
      <c r="B732" s="368"/>
      <c r="C732" s="361"/>
      <c r="D732" s="369"/>
      <c r="E732" s="370"/>
      <c r="F732" s="412"/>
    </row>
    <row r="733" spans="1:6" ht="14.25" customHeight="1">
      <c r="A733" s="368"/>
      <c r="B733" s="368"/>
      <c r="C733" s="361"/>
      <c r="D733" s="369"/>
      <c r="E733" s="370"/>
      <c r="F733" s="412"/>
    </row>
    <row r="734" spans="1:6" ht="31.5" customHeight="1">
      <c r="A734" s="413" t="s">
        <v>1462</v>
      </c>
      <c r="B734" s="414" t="s">
        <v>1463</v>
      </c>
      <c r="C734" s="327"/>
      <c r="D734" s="415"/>
      <c r="E734" s="416"/>
      <c r="F734" s="417"/>
    </row>
    <row r="735" spans="1:6" ht="15.75" customHeight="1">
      <c r="A735" s="413"/>
      <c r="B735" s="326"/>
      <c r="C735" s="418"/>
      <c r="D735" s="419"/>
      <c r="E735" s="420"/>
      <c r="F735" s="329"/>
    </row>
    <row r="736" spans="1:6" ht="75" customHeight="1">
      <c r="A736" s="325" t="s">
        <v>1369</v>
      </c>
      <c r="B736" s="326" t="s">
        <v>1464</v>
      </c>
      <c r="C736" s="418"/>
      <c r="D736" s="419"/>
      <c r="E736" s="420"/>
      <c r="F736" s="329"/>
    </row>
    <row r="737" spans="1:6" ht="30">
      <c r="A737" s="325"/>
      <c r="B737" s="326" t="s">
        <v>1465</v>
      </c>
      <c r="C737" s="418" t="s">
        <v>1243</v>
      </c>
      <c r="D737" s="419">
        <v>1</v>
      </c>
      <c r="E737" s="839"/>
      <c r="F737" s="1075">
        <f>+E737*D737</f>
        <v>0</v>
      </c>
    </row>
    <row r="738" spans="1:6" ht="30" customHeight="1">
      <c r="A738" s="325"/>
      <c r="B738" s="326" t="s">
        <v>1466</v>
      </c>
      <c r="C738" s="418"/>
      <c r="D738" s="419"/>
      <c r="E738" s="420"/>
      <c r="F738" s="329"/>
    </row>
    <row r="739" spans="1:6" ht="30" customHeight="1">
      <c r="A739" s="325"/>
      <c r="B739" s="326" t="s">
        <v>1467</v>
      </c>
      <c r="C739" s="418"/>
      <c r="D739" s="419"/>
      <c r="E739" s="420"/>
      <c r="F739" s="329"/>
    </row>
    <row r="740" spans="1:6" ht="15" customHeight="1">
      <c r="A740" s="325"/>
      <c r="B740" s="326" t="s">
        <v>1468</v>
      </c>
      <c r="C740" s="418"/>
      <c r="D740" s="419"/>
      <c r="E740" s="420"/>
      <c r="F740" s="420"/>
    </row>
    <row r="741" spans="1:6" ht="15" customHeight="1">
      <c r="A741" s="325"/>
      <c r="B741" s="326" t="s">
        <v>1469</v>
      </c>
      <c r="C741" s="418"/>
      <c r="D741" s="419"/>
      <c r="E741" s="420"/>
      <c r="F741" s="420"/>
    </row>
    <row r="742" spans="1:6" ht="15" customHeight="1">
      <c r="A742" s="325"/>
      <c r="B742" s="326"/>
      <c r="C742" s="418"/>
      <c r="D742" s="419"/>
      <c r="E742" s="420"/>
      <c r="F742" s="420"/>
    </row>
    <row r="743" spans="1:6" ht="60">
      <c r="A743" s="325" t="s">
        <v>1371</v>
      </c>
      <c r="B743" s="326" t="s">
        <v>1470</v>
      </c>
      <c r="C743" s="418" t="s">
        <v>74</v>
      </c>
      <c r="D743" s="419">
        <v>4</v>
      </c>
      <c r="E743" s="839"/>
      <c r="F743" s="1075">
        <f>+E743*D743</f>
        <v>0</v>
      </c>
    </row>
    <row r="744" spans="1:6" ht="15" customHeight="1">
      <c r="A744" s="325"/>
      <c r="B744" s="326"/>
      <c r="C744" s="418"/>
      <c r="D744" s="419"/>
      <c r="E744" s="420"/>
      <c r="F744" s="420"/>
    </row>
    <row r="745" spans="1:6" ht="60">
      <c r="A745" s="325" t="s">
        <v>1282</v>
      </c>
      <c r="B745" s="326" t="s">
        <v>1471</v>
      </c>
      <c r="C745" s="418" t="s">
        <v>74</v>
      </c>
      <c r="D745" s="419">
        <v>4</v>
      </c>
      <c r="E745" s="839"/>
      <c r="F745" s="1075">
        <f>+E745*D745</f>
        <v>0</v>
      </c>
    </row>
    <row r="746" spans="1:6" ht="15" customHeight="1">
      <c r="A746" s="325"/>
      <c r="B746" s="326"/>
      <c r="C746" s="418"/>
      <c r="D746" s="419"/>
      <c r="E746" s="420"/>
      <c r="F746" s="420"/>
    </row>
    <row r="747" spans="1:6" ht="45">
      <c r="A747" s="325" t="s">
        <v>1284</v>
      </c>
      <c r="B747" s="326" t="s">
        <v>1472</v>
      </c>
      <c r="C747" s="418" t="s">
        <v>74</v>
      </c>
      <c r="D747" s="419">
        <v>10</v>
      </c>
      <c r="E747" s="839"/>
      <c r="F747" s="1075">
        <f>+E747*D747</f>
        <v>0</v>
      </c>
    </row>
    <row r="748" spans="1:6" ht="15" customHeight="1">
      <c r="A748" s="325"/>
      <c r="B748" s="326"/>
      <c r="C748" s="418"/>
      <c r="D748" s="419"/>
      <c r="E748" s="420"/>
      <c r="F748" s="420"/>
    </row>
    <row r="749" spans="1:6" ht="15">
      <c r="A749" s="325" t="s">
        <v>1286</v>
      </c>
      <c r="B749" s="326" t="s">
        <v>1378</v>
      </c>
      <c r="C749" s="418" t="s">
        <v>1380</v>
      </c>
      <c r="D749" s="419">
        <v>1</v>
      </c>
      <c r="E749" s="839"/>
      <c r="F749" s="1075">
        <f>+E749*D749</f>
        <v>0</v>
      </c>
    </row>
    <row r="750" spans="1:6" ht="15.75" customHeight="1">
      <c r="A750" s="325"/>
      <c r="B750" s="326"/>
      <c r="C750" s="418"/>
      <c r="D750" s="419"/>
      <c r="E750" s="420"/>
      <c r="F750" s="421"/>
    </row>
    <row r="751" spans="1:6" ht="15">
      <c r="A751" s="325" t="s">
        <v>1288</v>
      </c>
      <c r="B751" s="326" t="s">
        <v>1473</v>
      </c>
      <c r="C751" s="418" t="s">
        <v>1380</v>
      </c>
      <c r="D751" s="419">
        <v>1</v>
      </c>
      <c r="E751" s="839"/>
      <c r="F751" s="1075">
        <f>+E751*D751</f>
        <v>0</v>
      </c>
    </row>
    <row r="752" spans="1:6" ht="15" customHeight="1">
      <c r="A752" s="422"/>
      <c r="B752" s="423"/>
      <c r="C752" s="424"/>
      <c r="D752" s="425"/>
      <c r="E752" s="426"/>
      <c r="F752" s="426"/>
    </row>
    <row r="753" spans="1:6" ht="15.75" customHeight="1">
      <c r="A753" s="413" t="s">
        <v>1474</v>
      </c>
      <c r="B753" s="414" t="s">
        <v>1475</v>
      </c>
      <c r="C753" s="418"/>
      <c r="D753" s="419"/>
      <c r="E753" s="420"/>
      <c r="F753" s="420"/>
    </row>
    <row r="754" spans="1:6" ht="15.75" customHeight="1">
      <c r="A754" s="413"/>
      <c r="B754" s="414"/>
      <c r="C754" s="418"/>
      <c r="D754" s="419"/>
      <c r="E754" s="420"/>
      <c r="F754" s="420"/>
    </row>
    <row r="755" spans="1:6" ht="75" customHeight="1">
      <c r="A755" s="413" t="s">
        <v>1369</v>
      </c>
      <c r="B755" s="326" t="s">
        <v>1476</v>
      </c>
      <c r="C755" s="427"/>
      <c r="D755" s="428"/>
      <c r="E755" s="421"/>
      <c r="F755" s="420"/>
    </row>
    <row r="756" spans="1:6" ht="15.75" customHeight="1">
      <c r="A756" s="413"/>
      <c r="B756" s="326"/>
      <c r="C756" s="427"/>
      <c r="D756" s="428"/>
      <c r="E756" s="421"/>
      <c r="F756" s="420"/>
    </row>
    <row r="757" spans="1:6" ht="75">
      <c r="A757" s="325" t="s">
        <v>1371</v>
      </c>
      <c r="B757" s="326" t="s">
        <v>1477</v>
      </c>
      <c r="C757" s="418" t="s">
        <v>1352</v>
      </c>
      <c r="D757" s="419">
        <v>48</v>
      </c>
      <c r="E757" s="839"/>
      <c r="F757" s="1075">
        <f>+E757*D757</f>
        <v>0</v>
      </c>
    </row>
    <row r="758" spans="1:6" ht="15.75" customHeight="1">
      <c r="A758" s="325"/>
      <c r="B758" s="326"/>
      <c r="C758" s="418"/>
      <c r="D758" s="419"/>
      <c r="E758" s="420"/>
      <c r="F758" s="420"/>
    </row>
    <row r="759" spans="1:6" ht="75">
      <c r="A759" s="325" t="s">
        <v>1282</v>
      </c>
      <c r="B759" s="326" t="s">
        <v>1478</v>
      </c>
      <c r="C759" s="418" t="s">
        <v>1352</v>
      </c>
      <c r="D759" s="419">
        <v>48</v>
      </c>
      <c r="E759" s="839"/>
      <c r="F759" s="1075">
        <f>+E759*D759</f>
        <v>0</v>
      </c>
    </row>
    <row r="760" spans="1:6" ht="15.75" customHeight="1">
      <c r="A760" s="325"/>
      <c r="B760" s="326"/>
      <c r="C760" s="418"/>
      <c r="D760" s="419"/>
      <c r="E760" s="420"/>
      <c r="F760" s="420"/>
    </row>
    <row r="761" spans="1:6" ht="75">
      <c r="A761" s="325" t="s">
        <v>1284</v>
      </c>
      <c r="B761" s="326" t="s">
        <v>1479</v>
      </c>
      <c r="C761" s="418" t="s">
        <v>1352</v>
      </c>
      <c r="D761" s="419">
        <v>30</v>
      </c>
      <c r="E761" s="839"/>
      <c r="F761" s="1075">
        <f>+E761*D761</f>
        <v>0</v>
      </c>
    </row>
    <row r="762" spans="1:6" ht="15.75" customHeight="1">
      <c r="A762" s="325"/>
      <c r="B762" s="326"/>
      <c r="C762" s="418"/>
      <c r="D762" s="419"/>
      <c r="E762" s="420"/>
      <c r="F762" s="420"/>
    </row>
    <row r="763" spans="1:6" ht="75">
      <c r="A763" s="325" t="s">
        <v>1286</v>
      </c>
      <c r="B763" s="326" t="s">
        <v>1480</v>
      </c>
      <c r="C763" s="418" t="s">
        <v>1352</v>
      </c>
      <c r="D763" s="419">
        <v>30</v>
      </c>
      <c r="E763" s="839"/>
      <c r="F763" s="1075">
        <f>+E763*D763</f>
        <v>0</v>
      </c>
    </row>
    <row r="764" spans="1:6" ht="15.75" customHeight="1">
      <c r="A764" s="325"/>
      <c r="B764" s="326"/>
      <c r="C764" s="418"/>
      <c r="D764" s="419"/>
      <c r="E764" s="420"/>
      <c r="F764" s="420"/>
    </row>
    <row r="765" spans="1:6" ht="75">
      <c r="A765" s="325" t="s">
        <v>1288</v>
      </c>
      <c r="B765" s="326" t="s">
        <v>1481</v>
      </c>
      <c r="C765" s="418" t="s">
        <v>1352</v>
      </c>
      <c r="D765" s="419">
        <v>20</v>
      </c>
      <c r="E765" s="839"/>
      <c r="F765" s="1075">
        <f>+E765*D765</f>
        <v>0</v>
      </c>
    </row>
    <row r="766" spans="1:6" ht="15.75" customHeight="1">
      <c r="A766" s="325"/>
      <c r="B766" s="326"/>
      <c r="C766" s="418"/>
      <c r="D766" s="419"/>
      <c r="E766" s="420"/>
      <c r="F766" s="420"/>
    </row>
    <row r="767" spans="1:6" ht="75">
      <c r="A767" s="325" t="s">
        <v>1290</v>
      </c>
      <c r="B767" s="326" t="s">
        <v>1482</v>
      </c>
      <c r="C767" s="418" t="s">
        <v>1352</v>
      </c>
      <c r="D767" s="419">
        <v>10</v>
      </c>
      <c r="E767" s="839"/>
      <c r="F767" s="1075">
        <f t="shared" ref="F767:F768" si="23">+E767*D767</f>
        <v>0</v>
      </c>
    </row>
    <row r="768" spans="1:6" ht="48">
      <c r="A768" s="325" t="s">
        <v>1293</v>
      </c>
      <c r="B768" s="326" t="s">
        <v>1483</v>
      </c>
      <c r="C768" s="418" t="s">
        <v>1352</v>
      </c>
      <c r="D768" s="419">
        <v>25</v>
      </c>
      <c r="E768" s="839"/>
      <c r="F768" s="1075">
        <f t="shared" si="23"/>
        <v>0</v>
      </c>
    </row>
    <row r="769" spans="1:6" ht="15.75" customHeight="1">
      <c r="A769" s="325"/>
      <c r="B769" s="326"/>
      <c r="C769" s="418"/>
      <c r="D769" s="419"/>
      <c r="E769" s="420"/>
      <c r="F769" s="420"/>
    </row>
    <row r="770" spans="1:6" ht="15">
      <c r="A770" s="325" t="s">
        <v>1327</v>
      </c>
      <c r="B770" s="326" t="s">
        <v>1378</v>
      </c>
      <c r="C770" s="418" t="s">
        <v>1352</v>
      </c>
      <c r="D770" s="419">
        <v>15</v>
      </c>
      <c r="E770" s="839"/>
      <c r="F770" s="1075">
        <f>+E770*D770</f>
        <v>0</v>
      </c>
    </row>
    <row r="771" spans="1:6" ht="15" customHeight="1">
      <c r="A771" s="429"/>
      <c r="B771" s="423"/>
      <c r="C771" s="430"/>
      <c r="D771" s="431"/>
      <c r="E771" s="426"/>
      <c r="F771" s="432"/>
    </row>
    <row r="772" spans="1:6" ht="15" customHeight="1">
      <c r="A772" s="429"/>
      <c r="B772" s="423"/>
      <c r="C772" s="430"/>
      <c r="D772" s="431"/>
      <c r="E772" s="426"/>
      <c r="F772" s="432"/>
    </row>
    <row r="773" spans="1:6" ht="15.75" customHeight="1">
      <c r="A773" s="325" t="s">
        <v>1484</v>
      </c>
      <c r="B773" s="414" t="s">
        <v>1485</v>
      </c>
      <c r="C773" s="418"/>
      <c r="D773" s="419"/>
      <c r="E773" s="420"/>
      <c r="F773" s="329"/>
    </row>
    <row r="774" spans="1:6" ht="30">
      <c r="A774" s="433" t="s">
        <v>1369</v>
      </c>
      <c r="B774" s="434" t="s">
        <v>1486</v>
      </c>
      <c r="C774" s="752" t="s">
        <v>1380</v>
      </c>
      <c r="D774" s="755">
        <v>1</v>
      </c>
      <c r="E774" s="839"/>
      <c r="F774" s="1075">
        <f>+E774*D774</f>
        <v>0</v>
      </c>
    </row>
    <row r="775" spans="1:6" ht="30" customHeight="1">
      <c r="A775" s="433"/>
      <c r="B775" s="435" t="s">
        <v>1487</v>
      </c>
      <c r="C775" s="753"/>
      <c r="D775" s="756"/>
      <c r="E775" s="420"/>
      <c r="F775" s="329"/>
    </row>
    <row r="776" spans="1:6" ht="15" customHeight="1">
      <c r="A776" s="433"/>
      <c r="B776" s="435" t="s">
        <v>1488</v>
      </c>
      <c r="C776" s="753"/>
      <c r="D776" s="756"/>
      <c r="E776" s="420"/>
      <c r="F776" s="329"/>
    </row>
    <row r="777" spans="1:6" ht="30" customHeight="1">
      <c r="A777" s="433"/>
      <c r="B777" s="435" t="s">
        <v>1489</v>
      </c>
      <c r="C777" s="753"/>
      <c r="D777" s="756"/>
      <c r="E777" s="420"/>
      <c r="F777" s="329"/>
    </row>
    <row r="778" spans="1:6" ht="30" customHeight="1">
      <c r="A778" s="433"/>
      <c r="B778" s="435" t="s">
        <v>1490</v>
      </c>
      <c r="C778" s="753"/>
      <c r="D778" s="756"/>
      <c r="E778" s="420"/>
      <c r="F778" s="329"/>
    </row>
    <row r="779" spans="1:6" ht="15" customHeight="1">
      <c r="A779" s="433"/>
      <c r="B779" s="435" t="s">
        <v>1491</v>
      </c>
      <c r="C779" s="753"/>
      <c r="D779" s="756"/>
      <c r="E779" s="420"/>
      <c r="F779" s="329"/>
    </row>
    <row r="780" spans="1:6" ht="45" customHeight="1">
      <c r="A780" s="433"/>
      <c r="B780" s="435" t="s">
        <v>1492</v>
      </c>
      <c r="C780" s="753"/>
      <c r="D780" s="756"/>
      <c r="E780" s="420"/>
      <c r="F780" s="420"/>
    </row>
    <row r="781" spans="1:6" ht="30" customHeight="1">
      <c r="A781" s="433"/>
      <c r="B781" s="436" t="s">
        <v>1493</v>
      </c>
      <c r="C781" s="754"/>
      <c r="D781" s="757"/>
      <c r="E781" s="312"/>
      <c r="F781" s="318"/>
    </row>
    <row r="782" spans="1:6" ht="15.75" customHeight="1">
      <c r="A782" s="325"/>
      <c r="B782" s="437" t="s">
        <v>1494</v>
      </c>
      <c r="C782" s="418"/>
      <c r="D782" s="419"/>
      <c r="E782" s="420"/>
      <c r="F782" s="329"/>
    </row>
    <row r="783" spans="1:6" ht="15.75" customHeight="1">
      <c r="A783" s="438"/>
      <c r="B783" s="371" t="s">
        <v>1495</v>
      </c>
      <c r="C783" s="439"/>
      <c r="D783" s="440"/>
      <c r="E783" s="441"/>
      <c r="F783" s="442"/>
    </row>
    <row r="784" spans="1:6" ht="15.75" customHeight="1">
      <c r="A784" s="429"/>
      <c r="B784" s="443"/>
      <c r="C784" s="444"/>
      <c r="D784" s="445"/>
      <c r="E784" s="446"/>
      <c r="F784" s="432"/>
    </row>
    <row r="785" spans="1:6" ht="15.75" customHeight="1">
      <c r="A785" s="429"/>
      <c r="B785" s="443"/>
      <c r="C785" s="444"/>
      <c r="D785" s="445"/>
      <c r="E785" s="446"/>
      <c r="F785" s="432"/>
    </row>
    <row r="786" spans="1:6" ht="15.75" customHeight="1">
      <c r="A786" s="429"/>
      <c r="B786" s="443"/>
      <c r="C786" s="444"/>
      <c r="D786" s="445"/>
      <c r="E786" s="446"/>
      <c r="F786" s="432"/>
    </row>
    <row r="787" spans="1:6" ht="15.75" customHeight="1">
      <c r="A787" s="308" t="s">
        <v>1366</v>
      </c>
      <c r="B787" s="414" t="s">
        <v>1496</v>
      </c>
      <c r="C787" s="447"/>
      <c r="D787" s="448"/>
      <c r="E787" s="442"/>
      <c r="F787" s="442"/>
    </row>
    <row r="788" spans="1:6" ht="15.75" customHeight="1">
      <c r="A788" s="449"/>
      <c r="B788" s="315"/>
      <c r="C788" s="450"/>
      <c r="D788" s="451"/>
      <c r="E788" s="334"/>
      <c r="F788" s="318"/>
    </row>
    <row r="789" spans="1:6" ht="51" customHeight="1">
      <c r="A789" s="320"/>
      <c r="B789" s="452" t="s">
        <v>1497</v>
      </c>
      <c r="C789" s="340"/>
      <c r="D789" s="341"/>
      <c r="E789" s="318"/>
      <c r="F789" s="318"/>
    </row>
    <row r="790" spans="1:6" ht="28.5" customHeight="1">
      <c r="A790" s="320"/>
      <c r="B790" s="453" t="s">
        <v>1498</v>
      </c>
      <c r="C790" s="447"/>
      <c r="D790" s="448"/>
      <c r="E790" s="442"/>
      <c r="F790" s="318"/>
    </row>
    <row r="791" spans="1:6" ht="15">
      <c r="A791" s="320"/>
      <c r="B791" s="454" t="s">
        <v>1499</v>
      </c>
      <c r="C791" s="327" t="s">
        <v>1428</v>
      </c>
      <c r="D791" s="327">
        <v>125</v>
      </c>
      <c r="E791" s="839"/>
      <c r="F791" s="1075">
        <f>+E791*D791</f>
        <v>0</v>
      </c>
    </row>
    <row r="792" spans="1:6" ht="15" customHeight="1">
      <c r="A792" s="320"/>
      <c r="B792" s="455"/>
      <c r="C792" s="447"/>
      <c r="D792" s="341"/>
      <c r="E792" s="442"/>
      <c r="F792" s="318"/>
    </row>
    <row r="793" spans="1:6" ht="15.75" customHeight="1">
      <c r="A793" s="325"/>
      <c r="B793" s="413" t="s">
        <v>1500</v>
      </c>
      <c r="C793" s="327"/>
      <c r="D793" s="327"/>
      <c r="E793" s="329"/>
      <c r="F793" s="329"/>
    </row>
    <row r="794" spans="1:6" ht="15" customHeight="1">
      <c r="A794" s="325"/>
      <c r="B794" s="456"/>
      <c r="C794" s="457"/>
      <c r="D794" s="457"/>
      <c r="E794" s="458"/>
      <c r="F794" s="459"/>
    </row>
    <row r="795" spans="1:6" ht="15" customHeight="1">
      <c r="A795" s="460"/>
      <c r="B795" s="461" t="s">
        <v>1501</v>
      </c>
      <c r="C795" s="462"/>
      <c r="D795" s="463"/>
      <c r="E795" s="464"/>
      <c r="F795" s="465"/>
    </row>
    <row r="796" spans="1:6" ht="15">
      <c r="A796" s="460"/>
      <c r="B796" s="466" t="s">
        <v>1502</v>
      </c>
      <c r="C796" s="467" t="s">
        <v>1428</v>
      </c>
      <c r="D796" s="468">
        <v>5</v>
      </c>
      <c r="E796" s="839"/>
      <c r="F796" s="1075">
        <f>+E796*D796</f>
        <v>0</v>
      </c>
    </row>
    <row r="797" spans="1:6" ht="15" customHeight="1">
      <c r="A797" s="460"/>
      <c r="B797" s="461" t="s">
        <v>1503</v>
      </c>
      <c r="C797" s="469"/>
      <c r="D797" s="469"/>
      <c r="E797" s="464"/>
      <c r="F797" s="465"/>
    </row>
    <row r="798" spans="1:6" ht="15">
      <c r="A798" s="460"/>
      <c r="B798" s="466" t="s">
        <v>1504</v>
      </c>
      <c r="C798" s="467" t="s">
        <v>1428</v>
      </c>
      <c r="D798" s="468">
        <v>5</v>
      </c>
      <c r="E798" s="839"/>
      <c r="F798" s="1075">
        <f>+E798*D798</f>
        <v>0</v>
      </c>
    </row>
    <row r="799" spans="1:6" ht="15" customHeight="1">
      <c r="A799" s="325"/>
      <c r="B799" s="470"/>
      <c r="C799" s="348"/>
      <c r="D799" s="471"/>
      <c r="E799" s="465"/>
      <c r="F799" s="465"/>
    </row>
    <row r="800" spans="1:6" ht="15.75" customHeight="1">
      <c r="A800" s="325"/>
      <c r="B800" s="413" t="s">
        <v>1505</v>
      </c>
      <c r="C800" s="327"/>
      <c r="D800" s="415"/>
      <c r="E800" s="465"/>
      <c r="F800" s="465"/>
    </row>
    <row r="801" spans="1:6" ht="15" customHeight="1">
      <c r="A801" s="325"/>
      <c r="B801" s="461"/>
      <c r="C801" s="472"/>
      <c r="D801" s="473"/>
      <c r="E801" s="465"/>
      <c r="F801" s="465"/>
    </row>
    <row r="802" spans="1:6" ht="15" customHeight="1">
      <c r="A802" s="460"/>
      <c r="B802" s="474" t="s">
        <v>1506</v>
      </c>
      <c r="C802" s="472"/>
      <c r="D802" s="473"/>
      <c r="E802" s="464"/>
      <c r="F802" s="465"/>
    </row>
    <row r="803" spans="1:6" ht="15">
      <c r="A803" s="460"/>
      <c r="B803" s="475" t="s">
        <v>1507</v>
      </c>
      <c r="C803" s="462" t="s">
        <v>1428</v>
      </c>
      <c r="D803" s="463">
        <v>5</v>
      </c>
      <c r="E803" s="839"/>
      <c r="F803" s="1075">
        <f>+E803*D803</f>
        <v>0</v>
      </c>
    </row>
    <row r="804" spans="1:6" ht="15" customHeight="1">
      <c r="A804" s="325"/>
      <c r="B804" s="476"/>
      <c r="C804" s="467"/>
      <c r="D804" s="468"/>
      <c r="E804" s="477"/>
      <c r="F804" s="465"/>
    </row>
    <row r="805" spans="1:6" ht="15" customHeight="1">
      <c r="A805" s="460"/>
      <c r="B805" s="474" t="s">
        <v>1508</v>
      </c>
      <c r="C805" s="472"/>
      <c r="D805" s="473"/>
      <c r="E805" s="464"/>
      <c r="F805" s="465"/>
    </row>
    <row r="806" spans="1:6" ht="15">
      <c r="A806" s="460"/>
      <c r="B806" s="475" t="s">
        <v>1509</v>
      </c>
      <c r="C806" s="467" t="s">
        <v>1428</v>
      </c>
      <c r="D806" s="468">
        <v>5</v>
      </c>
      <c r="E806" s="839"/>
      <c r="F806" s="1075">
        <f>+E806*D806</f>
        <v>0</v>
      </c>
    </row>
    <row r="807" spans="1:6" ht="15" customHeight="1">
      <c r="A807" s="325"/>
      <c r="B807" s="470"/>
      <c r="C807" s="467"/>
      <c r="D807" s="468"/>
      <c r="E807" s="478"/>
      <c r="F807" s="465"/>
    </row>
    <row r="808" spans="1:6" ht="15" customHeight="1">
      <c r="A808" s="325"/>
      <c r="B808" s="454" t="s">
        <v>1510</v>
      </c>
      <c r="C808" s="327"/>
      <c r="D808" s="415"/>
      <c r="E808" s="465"/>
      <c r="F808" s="465"/>
    </row>
    <row r="809" spans="1:6" ht="15">
      <c r="A809" s="325"/>
      <c r="B809" s="454" t="s">
        <v>1511</v>
      </c>
      <c r="C809" s="327" t="s">
        <v>1428</v>
      </c>
      <c r="D809" s="415">
        <v>5</v>
      </c>
      <c r="E809" s="839"/>
      <c r="F809" s="1075">
        <f>+E809*D809</f>
        <v>0</v>
      </c>
    </row>
    <row r="810" spans="1:6" ht="15" customHeight="1">
      <c r="A810" s="325"/>
      <c r="B810" s="453"/>
      <c r="C810" s="327"/>
      <c r="D810" s="415"/>
      <c r="E810" s="478"/>
      <c r="F810" s="465"/>
    </row>
    <row r="811" spans="1:6" ht="15" customHeight="1">
      <c r="A811" s="325"/>
      <c r="B811" s="454" t="s">
        <v>1512</v>
      </c>
      <c r="C811" s="327"/>
      <c r="D811" s="415"/>
      <c r="E811" s="465"/>
      <c r="F811" s="465"/>
    </row>
    <row r="812" spans="1:6" ht="15">
      <c r="A812" s="325"/>
      <c r="B812" s="454" t="s">
        <v>1513</v>
      </c>
      <c r="C812" s="327" t="s">
        <v>1428</v>
      </c>
      <c r="D812" s="415">
        <v>7</v>
      </c>
      <c r="E812" s="839"/>
      <c r="F812" s="1075">
        <f>+E812*D812</f>
        <v>0</v>
      </c>
    </row>
    <row r="813" spans="1:6" ht="15" customHeight="1">
      <c r="A813" s="325"/>
      <c r="B813" s="479"/>
      <c r="C813" s="472"/>
      <c r="D813" s="473"/>
      <c r="E813" s="478"/>
      <c r="F813" s="465"/>
    </row>
    <row r="814" spans="1:6" ht="15" customHeight="1">
      <c r="A814" s="460"/>
      <c r="B814" s="461" t="s">
        <v>1514</v>
      </c>
      <c r="C814" s="480"/>
      <c r="D814" s="473"/>
      <c r="E814" s="464"/>
      <c r="F814" s="465"/>
    </row>
    <row r="815" spans="1:6" ht="15">
      <c r="A815" s="460"/>
      <c r="B815" s="466" t="s">
        <v>1515</v>
      </c>
      <c r="C815" s="481" t="s">
        <v>1428</v>
      </c>
      <c r="D815" s="468">
        <v>5</v>
      </c>
      <c r="E815" s="839"/>
      <c r="F815" s="1075">
        <f>+E815*D815</f>
        <v>0</v>
      </c>
    </row>
    <row r="816" spans="1:6" ht="15" customHeight="1">
      <c r="A816" s="325"/>
      <c r="B816" s="482"/>
      <c r="C816" s="462"/>
      <c r="D816" s="463"/>
      <c r="E816" s="478"/>
      <c r="F816" s="465"/>
    </row>
    <row r="817" spans="1:6" ht="15" customHeight="1">
      <c r="A817" s="460"/>
      <c r="B817" s="474" t="s">
        <v>1516</v>
      </c>
      <c r="C817" s="483"/>
      <c r="D817" s="473"/>
      <c r="E817" s="464"/>
      <c r="F817" s="465"/>
    </row>
    <row r="818" spans="1:6" ht="15">
      <c r="A818" s="460"/>
      <c r="B818" s="475" t="s">
        <v>1517</v>
      </c>
      <c r="C818" s="484" t="s">
        <v>1428</v>
      </c>
      <c r="D818" s="468">
        <v>8</v>
      </c>
      <c r="E818" s="839"/>
      <c r="F818" s="1075">
        <f>+E818*D818</f>
        <v>0</v>
      </c>
    </row>
    <row r="819" spans="1:6" ht="15" customHeight="1">
      <c r="A819" s="325"/>
      <c r="B819" s="485"/>
      <c r="C819" s="462"/>
      <c r="D819" s="463"/>
      <c r="E819" s="478"/>
      <c r="F819" s="465"/>
    </row>
    <row r="820" spans="1:6" ht="28.5" customHeight="1">
      <c r="A820" s="460"/>
      <c r="B820" s="479" t="s">
        <v>1518</v>
      </c>
      <c r="C820" s="483"/>
      <c r="D820" s="473"/>
      <c r="E820" s="464"/>
      <c r="F820" s="465"/>
    </row>
    <row r="821" spans="1:6" ht="15">
      <c r="A821" s="460"/>
      <c r="B821" s="466" t="s">
        <v>1519</v>
      </c>
      <c r="C821" s="484" t="s">
        <v>1428</v>
      </c>
      <c r="D821" s="468">
        <v>18</v>
      </c>
      <c r="E821" s="839"/>
      <c r="F821" s="1075">
        <f>+E821*D821</f>
        <v>0</v>
      </c>
    </row>
    <row r="822" spans="1:6" ht="15" customHeight="1">
      <c r="A822" s="325"/>
      <c r="B822" s="485"/>
      <c r="C822" s="462"/>
      <c r="D822" s="463"/>
      <c r="E822" s="478"/>
      <c r="F822" s="465"/>
    </row>
    <row r="823" spans="1:6" ht="28.5" customHeight="1">
      <c r="A823" s="460"/>
      <c r="B823" s="456" t="s">
        <v>1520</v>
      </c>
      <c r="C823" s="472"/>
      <c r="D823" s="473"/>
      <c r="E823" s="464"/>
      <c r="F823" s="465"/>
    </row>
    <row r="824" spans="1:6" ht="15">
      <c r="A824" s="460"/>
      <c r="B824" s="475" t="s">
        <v>1521</v>
      </c>
      <c r="C824" s="467" t="s">
        <v>1428</v>
      </c>
      <c r="D824" s="468">
        <v>4</v>
      </c>
      <c r="E824" s="839"/>
      <c r="F824" s="1075">
        <f>+E824*D824</f>
        <v>0</v>
      </c>
    </row>
    <row r="825" spans="1:6" ht="15" customHeight="1">
      <c r="A825" s="325"/>
      <c r="B825" s="466"/>
      <c r="C825" s="467"/>
      <c r="D825" s="468"/>
      <c r="E825" s="478"/>
      <c r="F825" s="465"/>
    </row>
    <row r="826" spans="1:6" ht="15.75" customHeight="1">
      <c r="A826" s="325"/>
      <c r="B826" s="413" t="s">
        <v>1522</v>
      </c>
      <c r="C826" s="327"/>
      <c r="D826" s="415"/>
      <c r="E826" s="465"/>
      <c r="F826" s="465"/>
    </row>
    <row r="827" spans="1:6" ht="15" customHeight="1">
      <c r="A827" s="325"/>
      <c r="B827" s="461"/>
      <c r="C827" s="472"/>
      <c r="D827" s="473"/>
      <c r="E827" s="465"/>
      <c r="F827" s="465"/>
    </row>
    <row r="828" spans="1:6" ht="25.5" customHeight="1">
      <c r="A828" s="460"/>
      <c r="B828" s="486" t="s">
        <v>1523</v>
      </c>
      <c r="C828" s="487"/>
      <c r="D828" s="473"/>
      <c r="E828" s="464"/>
      <c r="F828" s="465"/>
    </row>
    <row r="829" spans="1:6" ht="15">
      <c r="A829" s="460"/>
      <c r="B829" s="466" t="s">
        <v>1524</v>
      </c>
      <c r="C829" s="488" t="s">
        <v>335</v>
      </c>
      <c r="D829" s="468">
        <v>130</v>
      </c>
      <c r="E829" s="839"/>
      <c r="F829" s="1075">
        <f>+E829*D829</f>
        <v>0</v>
      </c>
    </row>
    <row r="830" spans="1:6" ht="15.75" customHeight="1">
      <c r="A830" s="325"/>
      <c r="B830" s="489"/>
      <c r="C830" s="348"/>
      <c r="D830" s="348"/>
      <c r="E830" s="465"/>
      <c r="F830" s="415"/>
    </row>
    <row r="831" spans="1:6" ht="15.75" customHeight="1">
      <c r="A831" s="325"/>
      <c r="B831" s="413" t="s">
        <v>1525</v>
      </c>
      <c r="C831" s="327"/>
      <c r="D831" s="415"/>
      <c r="E831" s="464"/>
      <c r="F831" s="465"/>
    </row>
    <row r="832" spans="1:6" ht="15" customHeight="1">
      <c r="A832" s="325"/>
      <c r="B832" s="461"/>
      <c r="C832" s="472"/>
      <c r="D832" s="473"/>
      <c r="E832" s="312"/>
      <c r="F832" s="318"/>
    </row>
    <row r="833" spans="1:6" ht="25.5" customHeight="1">
      <c r="A833" s="460"/>
      <c r="B833" s="486" t="s">
        <v>1526</v>
      </c>
      <c r="C833" s="487"/>
      <c r="D833" s="473"/>
      <c r="E833" s="465"/>
      <c r="F833" s="465"/>
    </row>
    <row r="834" spans="1:6" ht="15">
      <c r="A834" s="460"/>
      <c r="B834" s="466" t="s">
        <v>1527</v>
      </c>
      <c r="C834" s="488" t="s">
        <v>74</v>
      </c>
      <c r="D834" s="468">
        <v>110</v>
      </c>
      <c r="E834" s="839"/>
      <c r="F834" s="1075">
        <f>+E834*D834</f>
        <v>0</v>
      </c>
    </row>
    <row r="835" spans="1:6" ht="15" customHeight="1">
      <c r="A835" s="325"/>
      <c r="B835" s="485"/>
      <c r="C835" s="348"/>
      <c r="D835" s="348"/>
      <c r="E835" s="465"/>
      <c r="F835" s="465"/>
    </row>
    <row r="836" spans="1:6" ht="15" customHeight="1">
      <c r="A836" s="460"/>
      <c r="B836" s="490" t="s">
        <v>1528</v>
      </c>
      <c r="C836" s="483"/>
      <c r="D836" s="473"/>
      <c r="E836" s="464"/>
      <c r="F836" s="465"/>
    </row>
    <row r="837" spans="1:6" ht="15">
      <c r="A837" s="460"/>
      <c r="B837" s="475" t="s">
        <v>1529</v>
      </c>
      <c r="C837" s="484" t="s">
        <v>1292</v>
      </c>
      <c r="D837" s="468">
        <v>25</v>
      </c>
      <c r="E837" s="839"/>
      <c r="F837" s="1075">
        <f>+E837*D837</f>
        <v>0</v>
      </c>
    </row>
    <row r="838" spans="1:6" ht="15" customHeight="1">
      <c r="A838" s="325"/>
      <c r="B838" s="485"/>
      <c r="C838" s="348"/>
      <c r="D838" s="348"/>
      <c r="E838" s="465"/>
      <c r="F838" s="465"/>
    </row>
    <row r="839" spans="1:6" ht="15" customHeight="1">
      <c r="A839" s="460"/>
      <c r="B839" s="490" t="s">
        <v>1530</v>
      </c>
      <c r="C839" s="472"/>
      <c r="D839" s="473"/>
      <c r="E839" s="465"/>
      <c r="F839" s="465"/>
    </row>
    <row r="840" spans="1:6" ht="15">
      <c r="A840" s="460"/>
      <c r="B840" s="475" t="s">
        <v>1531</v>
      </c>
      <c r="C840" s="467" t="s">
        <v>1292</v>
      </c>
      <c r="D840" s="468">
        <v>60</v>
      </c>
      <c r="E840" s="839"/>
      <c r="F840" s="1075">
        <f>+E840*D840</f>
        <v>0</v>
      </c>
    </row>
    <row r="841" spans="1:6" ht="15" customHeight="1">
      <c r="A841" s="325"/>
      <c r="B841" s="466"/>
      <c r="C841" s="348"/>
      <c r="D841" s="348"/>
      <c r="E841" s="478"/>
      <c r="F841" s="465"/>
    </row>
    <row r="842" spans="1:6" ht="15" customHeight="1">
      <c r="A842" s="325"/>
      <c r="B842" s="454"/>
      <c r="C842" s="327"/>
      <c r="D842" s="415"/>
      <c r="E842" s="465"/>
      <c r="F842" s="465"/>
    </row>
    <row r="843" spans="1:6" ht="15" customHeight="1">
      <c r="A843" s="305"/>
      <c r="B843" s="491" t="s">
        <v>1532</v>
      </c>
      <c r="C843" s="313"/>
      <c r="D843" s="289"/>
      <c r="E843" s="385"/>
      <c r="F843" s="385"/>
    </row>
    <row r="844" spans="1:6" ht="15" customHeight="1">
      <c r="A844" s="305"/>
      <c r="B844" s="492" t="s">
        <v>1533</v>
      </c>
      <c r="C844" s="340"/>
      <c r="D844" s="289"/>
      <c r="E844" s="385"/>
      <c r="F844" s="385"/>
    </row>
    <row r="845" spans="1:6" ht="99.75" customHeight="1">
      <c r="A845" s="305"/>
      <c r="B845" s="493" t="s">
        <v>1534</v>
      </c>
      <c r="C845" s="313"/>
      <c r="D845" s="289"/>
      <c r="E845" s="385"/>
      <c r="F845" s="385"/>
    </row>
    <row r="846" spans="1:6" ht="15.75" customHeight="1">
      <c r="A846" s="305"/>
      <c r="B846" s="333" t="s">
        <v>1535</v>
      </c>
      <c r="C846" s="313"/>
      <c r="D846" s="289"/>
      <c r="E846" s="385"/>
      <c r="F846" s="385"/>
    </row>
    <row r="847" spans="1:6" ht="15" customHeight="1">
      <c r="A847" s="305"/>
      <c r="B847" s="337"/>
      <c r="C847" s="313"/>
      <c r="D847" s="289"/>
      <c r="E847" s="385"/>
      <c r="F847" s="385"/>
    </row>
    <row r="848" spans="1:6" ht="15" customHeight="1">
      <c r="A848" s="305"/>
      <c r="B848" s="337"/>
      <c r="C848" s="313"/>
      <c r="D848" s="289"/>
      <c r="E848" s="385"/>
      <c r="F848" s="385"/>
    </row>
    <row r="849" spans="1:6" ht="15.75" customHeight="1">
      <c r="A849" s="308" t="s">
        <v>1536</v>
      </c>
      <c r="B849" s="319" t="s">
        <v>1537</v>
      </c>
      <c r="C849" s="313"/>
      <c r="D849" s="311"/>
      <c r="E849" s="312"/>
      <c r="F849" s="312"/>
    </row>
    <row r="850" spans="1:6" ht="15" customHeight="1">
      <c r="A850" s="494"/>
      <c r="B850" s="306"/>
      <c r="C850" s="313"/>
      <c r="D850" s="311"/>
      <c r="E850" s="312"/>
      <c r="F850" s="312"/>
    </row>
    <row r="851" spans="1:6" ht="60" customHeight="1">
      <c r="A851" s="305">
        <v>1</v>
      </c>
      <c r="B851" s="306" t="s">
        <v>1538</v>
      </c>
      <c r="C851" s="313"/>
      <c r="D851" s="311"/>
      <c r="E851" s="312"/>
      <c r="F851" s="312"/>
    </row>
    <row r="852" spans="1:6" ht="15.75">
      <c r="A852" s="349"/>
      <c r="B852" s="333" t="s">
        <v>1539</v>
      </c>
      <c r="C852" s="313" t="s">
        <v>1292</v>
      </c>
      <c r="D852" s="311">
        <v>1</v>
      </c>
      <c r="E852" s="839"/>
      <c r="F852" s="1075">
        <f>+E852*D852</f>
        <v>0</v>
      </c>
    </row>
    <row r="853" spans="1:6" ht="15.75" customHeight="1">
      <c r="A853" s="305"/>
      <c r="B853" s="319"/>
      <c r="C853" s="313"/>
      <c r="D853" s="311"/>
      <c r="E853" s="312"/>
      <c r="F853" s="312"/>
    </row>
    <row r="854" spans="1:6" ht="15.75" customHeight="1">
      <c r="A854" s="308" t="s">
        <v>1540</v>
      </c>
      <c r="B854" s="319" t="s">
        <v>1541</v>
      </c>
      <c r="C854" s="313"/>
      <c r="D854" s="311"/>
      <c r="E854" s="312"/>
      <c r="F854" s="312"/>
    </row>
    <row r="855" spans="1:6" ht="15" customHeight="1">
      <c r="A855" s="305"/>
      <c r="B855" s="306"/>
      <c r="C855" s="313"/>
      <c r="D855" s="311"/>
      <c r="E855" s="312"/>
      <c r="F855" s="312"/>
    </row>
    <row r="856" spans="1:6" ht="60" customHeight="1">
      <c r="A856" s="305">
        <v>1</v>
      </c>
      <c r="B856" s="306" t="s">
        <v>1542</v>
      </c>
      <c r="C856" s="313"/>
      <c r="D856" s="311"/>
      <c r="E856" s="312"/>
      <c r="F856" s="312"/>
    </row>
    <row r="857" spans="1:6" ht="15.75">
      <c r="A857" s="305"/>
      <c r="B857" s="333" t="s">
        <v>1543</v>
      </c>
      <c r="C857" s="313" t="s">
        <v>1292</v>
      </c>
      <c r="D857" s="311">
        <v>1</v>
      </c>
      <c r="E857" s="839"/>
      <c r="F857" s="1075">
        <f>+E857*D857</f>
        <v>0</v>
      </c>
    </row>
    <row r="858" spans="1:6" ht="15.75">
      <c r="A858" s="305"/>
      <c r="B858" s="319"/>
      <c r="C858" s="313"/>
      <c r="D858" s="311"/>
      <c r="E858" s="312"/>
      <c r="F858" s="312"/>
    </row>
    <row r="859" spans="1:6" ht="31.5">
      <c r="A859" s="349"/>
      <c r="B859" s="319" t="s">
        <v>1544</v>
      </c>
      <c r="C859" s="313"/>
      <c r="D859" s="311"/>
      <c r="E859" s="312"/>
      <c r="F859" s="312"/>
    </row>
    <row r="860" spans="1:6" ht="15">
      <c r="A860" s="305"/>
      <c r="B860" s="306"/>
      <c r="C860" s="313"/>
      <c r="D860" s="311"/>
      <c r="E860" s="312"/>
      <c r="F860" s="312"/>
    </row>
    <row r="861" spans="1:6" ht="15.75">
      <c r="A861" s="308" t="s">
        <v>1235</v>
      </c>
      <c r="B861" s="319" t="s">
        <v>1236</v>
      </c>
      <c r="C861" s="313"/>
      <c r="D861" s="311"/>
      <c r="E861" s="312"/>
      <c r="F861" s="312"/>
    </row>
    <row r="862" spans="1:6" ht="15.75">
      <c r="A862" s="308" t="s">
        <v>1245</v>
      </c>
      <c r="B862" s="319" t="s">
        <v>1246</v>
      </c>
      <c r="C862" s="313"/>
      <c r="D862" s="311"/>
      <c r="E862" s="312"/>
      <c r="F862" s="312"/>
    </row>
    <row r="863" spans="1:6" ht="31.5">
      <c r="A863" s="308" t="s">
        <v>1265</v>
      </c>
      <c r="B863" s="319" t="s">
        <v>1545</v>
      </c>
      <c r="C863" s="313"/>
      <c r="D863" s="311"/>
      <c r="E863" s="312"/>
      <c r="F863" s="312"/>
    </row>
    <row r="864" spans="1:6" ht="15.75">
      <c r="A864" s="308" t="s">
        <v>1277</v>
      </c>
      <c r="B864" s="319" t="s">
        <v>1546</v>
      </c>
      <c r="C864" s="313"/>
      <c r="D864" s="311"/>
      <c r="E864" s="312"/>
      <c r="F864" s="312"/>
    </row>
    <row r="865" spans="1:6" ht="15.75">
      <c r="A865" s="308" t="s">
        <v>1296</v>
      </c>
      <c r="B865" s="308" t="s">
        <v>1547</v>
      </c>
      <c r="C865" s="313"/>
      <c r="D865" s="311"/>
      <c r="E865" s="312"/>
      <c r="F865" s="312"/>
    </row>
    <row r="866" spans="1:6" ht="15.75">
      <c r="A866" s="308" t="s">
        <v>1318</v>
      </c>
      <c r="B866" s="308" t="s">
        <v>1548</v>
      </c>
      <c r="C866" s="313"/>
      <c r="D866" s="311"/>
      <c r="E866" s="312"/>
      <c r="F866" s="312"/>
    </row>
    <row r="867" spans="1:6" ht="15.75">
      <c r="A867" s="308" t="s">
        <v>1329</v>
      </c>
      <c r="B867" s="308" t="s">
        <v>1549</v>
      </c>
      <c r="C867" s="313"/>
      <c r="D867" s="311"/>
      <c r="E867" s="312"/>
      <c r="F867" s="312"/>
    </row>
    <row r="868" spans="1:6" ht="31.5">
      <c r="A868" s="308" t="s">
        <v>1341</v>
      </c>
      <c r="B868" s="319" t="s">
        <v>1550</v>
      </c>
      <c r="C868" s="313"/>
      <c r="D868" s="311"/>
      <c r="E868" s="312"/>
      <c r="F868" s="312"/>
    </row>
    <row r="869" spans="1:6" ht="15.75">
      <c r="A869" s="308" t="s">
        <v>1359</v>
      </c>
      <c r="B869" s="319" t="s">
        <v>1551</v>
      </c>
      <c r="C869" s="313"/>
      <c r="D869" s="311"/>
      <c r="E869" s="312"/>
      <c r="F869" s="312"/>
    </row>
    <row r="870" spans="1:6" ht="15.75">
      <c r="A870" s="308" t="s">
        <v>1366</v>
      </c>
      <c r="B870" s="319" t="s">
        <v>1496</v>
      </c>
      <c r="C870" s="313"/>
      <c r="D870" s="311"/>
      <c r="E870" s="312"/>
      <c r="F870" s="312"/>
    </row>
    <row r="871" spans="1:6" ht="15.75">
      <c r="A871" s="308" t="s">
        <v>1536</v>
      </c>
      <c r="B871" s="319" t="s">
        <v>1552</v>
      </c>
      <c r="C871" s="313"/>
      <c r="D871" s="311"/>
      <c r="E871" s="312"/>
      <c r="F871" s="312"/>
    </row>
    <row r="872" spans="1:6" ht="16.5" thickBot="1">
      <c r="A872" s="308" t="s">
        <v>1540</v>
      </c>
      <c r="B872" s="495" t="s">
        <v>1541</v>
      </c>
      <c r="C872" s="496"/>
      <c r="D872" s="497"/>
      <c r="E872" s="498"/>
      <c r="F872" s="498"/>
    </row>
    <row r="873" spans="1:6" ht="16.5" thickTop="1">
      <c r="A873" s="349"/>
      <c r="B873" s="499" t="s">
        <v>1234</v>
      </c>
      <c r="C873" s="500"/>
      <c r="D873" s="351"/>
      <c r="E873" s="501"/>
      <c r="F873" s="501"/>
    </row>
    <row r="874" spans="1:6">
      <c r="A874" s="279"/>
      <c r="B874" s="279"/>
      <c r="C874" s="340"/>
      <c r="D874" s="341"/>
    </row>
    <row r="875" spans="1:6">
      <c r="A875" s="279"/>
      <c r="B875" s="279"/>
      <c r="C875" s="340"/>
      <c r="D875" s="341"/>
    </row>
    <row r="876" spans="1:6">
      <c r="A876" s="279"/>
      <c r="B876" s="279"/>
      <c r="C876" s="340"/>
      <c r="D876" s="341"/>
    </row>
    <row r="877" spans="1:6">
      <c r="A877" s="279"/>
      <c r="B877" s="279"/>
      <c r="C877" s="340"/>
      <c r="D877" s="341"/>
    </row>
    <row r="878" spans="1:6">
      <c r="A878" s="279"/>
      <c r="B878" s="279"/>
      <c r="C878" s="340"/>
      <c r="D878" s="341"/>
    </row>
    <row r="879" spans="1:6">
      <c r="A879" s="279"/>
      <c r="B879" s="279"/>
      <c r="C879" s="340"/>
      <c r="D879" s="341"/>
    </row>
    <row r="880" spans="1:6">
      <c r="A880" s="279"/>
      <c r="B880" s="279"/>
      <c r="C880" s="340"/>
      <c r="D880" s="341"/>
    </row>
    <row r="881" spans="1:4">
      <c r="A881" s="279"/>
      <c r="B881" s="279"/>
      <c r="C881" s="340"/>
      <c r="D881" s="341"/>
    </row>
    <row r="882" spans="1:4">
      <c r="A882" s="279"/>
      <c r="B882" s="279"/>
      <c r="C882" s="340"/>
      <c r="D882" s="341"/>
    </row>
  </sheetData>
  <autoFilter ref="D1:D882"/>
  <pageMargins left="0.7" right="0.7" top="0.75" bottom="0.75" header="0.3" footer="0.3"/>
  <pageSetup paperSize="9" scale="47" orientation="portrait" r:id="rId1"/>
  <rowBreaks count="12" manualBreakCount="12">
    <brk id="11" max="16383" man="1"/>
    <brk id="23" max="5" man="1"/>
    <brk id="40" max="16383" man="1"/>
    <brk id="49" max="16383" man="1"/>
    <brk id="56" max="16383" man="1"/>
    <brk id="65" max="5" man="1"/>
    <brk id="95" max="5" man="1"/>
    <brk id="124" max="5" man="1"/>
    <brk id="172" max="5" man="1"/>
    <brk id="240" max="16383" man="1"/>
    <brk id="273" max="16383" man="1"/>
    <brk id="330"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7"/>
  <sheetViews>
    <sheetView view="pageBreakPreview" topLeftCell="A708" zoomScale="80" zoomScaleNormal="100" zoomScaleSheetLayoutView="80" workbookViewId="0">
      <selection activeCell="M720" sqref="M720"/>
    </sheetView>
  </sheetViews>
  <sheetFormatPr defaultRowHeight="14.25"/>
  <cols>
    <col min="1" max="1" width="9" style="177"/>
    <col min="2" max="2" width="35.375" customWidth="1"/>
    <col min="3" max="4" width="9" style="177"/>
    <col min="5" max="6" width="9" style="1218"/>
  </cols>
  <sheetData>
    <row r="1" spans="1:6">
      <c r="A1" s="1150" t="s">
        <v>943</v>
      </c>
      <c r="B1" s="1151"/>
      <c r="C1" s="1151"/>
      <c r="D1" s="1214"/>
      <c r="E1" s="1214"/>
      <c r="F1" s="1231"/>
    </row>
    <row r="2" spans="1:6" ht="28.5" customHeight="1">
      <c r="A2" s="117" t="s">
        <v>3</v>
      </c>
      <c r="B2" s="79" t="s">
        <v>3</v>
      </c>
      <c r="C2" s="57" t="s">
        <v>157</v>
      </c>
      <c r="D2" s="57" t="s">
        <v>158</v>
      </c>
      <c r="E2" s="55"/>
      <c r="F2" s="55" t="s">
        <v>159</v>
      </c>
    </row>
    <row r="3" spans="1:6" ht="14.25" customHeight="1">
      <c r="A3" s="120"/>
      <c r="B3" s="972" t="s">
        <v>4</v>
      </c>
      <c r="C3" s="120"/>
      <c r="D3" s="120"/>
      <c r="E3" s="78"/>
      <c r="F3" s="78"/>
    </row>
    <row r="4" spans="1:6" ht="15" customHeight="1">
      <c r="A4" s="151"/>
      <c r="B4" s="141" t="s">
        <v>700</v>
      </c>
      <c r="C4" s="151"/>
      <c r="D4" s="151"/>
      <c r="E4" s="56"/>
      <c r="F4" s="56"/>
    </row>
    <row r="5" spans="1:6" ht="71.25">
      <c r="A5" s="152">
        <v>1</v>
      </c>
      <c r="B5" s="917" t="s">
        <v>0</v>
      </c>
      <c r="C5" s="57" t="s">
        <v>2</v>
      </c>
      <c r="D5" s="57">
        <v>2.81</v>
      </c>
      <c r="E5" s="57"/>
      <c r="F5" s="1232">
        <f>+E5*D5</f>
        <v>0</v>
      </c>
    </row>
    <row r="6" spans="1:6" ht="28.5" customHeight="1">
      <c r="A6" s="152"/>
      <c r="B6" s="917" t="s">
        <v>1</v>
      </c>
      <c r="C6" s="57"/>
      <c r="D6" s="57"/>
      <c r="E6" s="56"/>
      <c r="F6" s="56"/>
    </row>
    <row r="7" spans="1:6" ht="42.75">
      <c r="A7" s="152">
        <v>2</v>
      </c>
      <c r="B7" s="917" t="s">
        <v>6</v>
      </c>
      <c r="C7" s="57" t="s">
        <v>2</v>
      </c>
      <c r="D7" s="57">
        <v>0.24</v>
      </c>
      <c r="E7" s="57"/>
      <c r="F7" s="1232">
        <f>+E7*D7</f>
        <v>0</v>
      </c>
    </row>
    <row r="8" spans="1:6" ht="30.75" customHeight="1">
      <c r="A8" s="152"/>
      <c r="B8" s="917" t="s">
        <v>7</v>
      </c>
      <c r="C8" s="57"/>
      <c r="D8" s="57"/>
      <c r="E8" s="56"/>
      <c r="F8" s="56"/>
    </row>
    <row r="9" spans="1:6" ht="42.75">
      <c r="A9" s="152">
        <v>3</v>
      </c>
      <c r="B9" s="917" t="s">
        <v>153</v>
      </c>
      <c r="C9" s="57" t="s">
        <v>15</v>
      </c>
      <c r="D9" s="57">
        <v>3.08</v>
      </c>
      <c r="E9" s="57"/>
      <c r="F9" s="1232">
        <f>+E9*D9</f>
        <v>0</v>
      </c>
    </row>
    <row r="10" spans="1:6" ht="30.75" customHeight="1">
      <c r="A10" s="152"/>
      <c r="B10" s="917" t="s">
        <v>154</v>
      </c>
      <c r="C10" s="57"/>
      <c r="D10" s="57"/>
      <c r="E10" s="56"/>
      <c r="F10" s="56"/>
    </row>
    <row r="11" spans="1:6" ht="15" customHeight="1">
      <c r="A11" s="1126" t="s">
        <v>8</v>
      </c>
      <c r="B11" s="1127"/>
      <c r="C11" s="1127"/>
      <c r="D11" s="1208"/>
      <c r="E11" s="1209"/>
      <c r="F11" s="56"/>
    </row>
    <row r="12" spans="1:6" ht="15" customHeight="1">
      <c r="A12" s="1126" t="s">
        <v>642</v>
      </c>
      <c r="B12" s="1127"/>
      <c r="C12" s="1127"/>
      <c r="D12" s="1208"/>
      <c r="E12" s="1208"/>
      <c r="F12" s="1209"/>
    </row>
    <row r="13" spans="1:6" ht="71.25">
      <c r="A13" s="152">
        <v>1</v>
      </c>
      <c r="B13" s="917" t="s">
        <v>643</v>
      </c>
      <c r="C13" s="57" t="s">
        <v>2</v>
      </c>
      <c r="D13" s="57">
        <v>1.1000000000000001</v>
      </c>
      <c r="E13" s="57"/>
      <c r="F13" s="1232">
        <f>+E13*D13</f>
        <v>0</v>
      </c>
    </row>
    <row r="14" spans="1:6" ht="14.25" customHeight="1">
      <c r="A14" s="152"/>
      <c r="B14" s="917"/>
      <c r="C14" s="57"/>
      <c r="D14" s="57"/>
      <c r="E14" s="56"/>
      <c r="F14" s="56"/>
    </row>
    <row r="15" spans="1:6" ht="15" customHeight="1">
      <c r="A15" s="152"/>
      <c r="B15" s="917" t="s">
        <v>392</v>
      </c>
      <c r="C15" s="57"/>
      <c r="D15" s="57"/>
      <c r="E15" s="56"/>
      <c r="F15" s="56"/>
    </row>
    <row r="16" spans="1:6" ht="15" customHeight="1">
      <c r="A16" s="1126" t="s">
        <v>644</v>
      </c>
      <c r="B16" s="1127"/>
      <c r="C16" s="1127"/>
      <c r="D16" s="1208"/>
      <c r="E16" s="1209"/>
      <c r="F16" s="56"/>
    </row>
    <row r="17" spans="1:6" ht="15" customHeight="1">
      <c r="A17" s="1126" t="s">
        <v>394</v>
      </c>
      <c r="B17" s="1127"/>
      <c r="C17" s="1127"/>
      <c r="D17" s="1208"/>
      <c r="E17" s="1208"/>
      <c r="F17" s="1209"/>
    </row>
    <row r="18" spans="1:6" ht="71.25" customHeight="1">
      <c r="A18" s="151"/>
      <c r="B18" s="917" t="s">
        <v>10</v>
      </c>
      <c r="C18" s="151"/>
      <c r="D18" s="151"/>
      <c r="E18" s="56"/>
      <c r="F18" s="56"/>
    </row>
    <row r="19" spans="1:6" ht="85.5">
      <c r="A19" s="152">
        <v>1</v>
      </c>
      <c r="B19" s="917" t="s">
        <v>11</v>
      </c>
      <c r="C19" s="153"/>
      <c r="D19" s="57">
        <v>0</v>
      </c>
      <c r="E19" s="57"/>
      <c r="F19" s="1232">
        <f>+E19*D19</f>
        <v>0</v>
      </c>
    </row>
    <row r="20" spans="1:6" ht="15" customHeight="1">
      <c r="A20" s="152"/>
      <c r="B20" s="917" t="s">
        <v>12</v>
      </c>
      <c r="C20" s="57" t="s">
        <v>13</v>
      </c>
      <c r="D20" s="57"/>
      <c r="E20" s="56"/>
      <c r="F20" s="56"/>
    </row>
    <row r="21" spans="1:6" ht="71.25">
      <c r="A21" s="152">
        <v>2</v>
      </c>
      <c r="B21" s="917" t="s">
        <v>14</v>
      </c>
      <c r="C21" s="57" t="s">
        <v>15</v>
      </c>
      <c r="D21" s="57">
        <v>0</v>
      </c>
      <c r="E21" s="57"/>
      <c r="F21" s="1232">
        <f>+E21*D21</f>
        <v>0</v>
      </c>
    </row>
    <row r="22" spans="1:6" ht="15" customHeight="1">
      <c r="A22" s="152"/>
      <c r="B22" s="917" t="s">
        <v>12</v>
      </c>
      <c r="C22" s="57"/>
      <c r="D22" s="57"/>
      <c r="E22" s="56"/>
      <c r="F22" s="56"/>
    </row>
    <row r="23" spans="1:6" ht="28.5">
      <c r="A23" s="152">
        <v>3</v>
      </c>
      <c r="B23" s="917" t="s">
        <v>645</v>
      </c>
      <c r="C23" s="57" t="s">
        <v>428</v>
      </c>
      <c r="D23" s="57">
        <v>1</v>
      </c>
      <c r="E23" s="57"/>
      <c r="F23" s="1232">
        <f>+E23*D23</f>
        <v>0</v>
      </c>
    </row>
    <row r="24" spans="1:6" ht="16.5" customHeight="1">
      <c r="A24" s="1126" t="s">
        <v>397</v>
      </c>
      <c r="B24" s="1127"/>
      <c r="C24" s="1127"/>
      <c r="D24" s="1208"/>
      <c r="E24" s="1209"/>
      <c r="F24" s="56"/>
    </row>
    <row r="25" spans="1:6" ht="15" customHeight="1">
      <c r="A25" s="1126" t="s">
        <v>398</v>
      </c>
      <c r="B25" s="1127"/>
      <c r="C25" s="1127"/>
      <c r="D25" s="1208"/>
      <c r="E25" s="1208"/>
      <c r="F25" s="1209"/>
    </row>
    <row r="26" spans="1:6" ht="71.25">
      <c r="A26" s="152">
        <v>1</v>
      </c>
      <c r="B26" s="917" t="s">
        <v>348</v>
      </c>
      <c r="C26" s="57" t="s">
        <v>15</v>
      </c>
      <c r="D26" s="57">
        <v>14.53</v>
      </c>
      <c r="E26" s="57"/>
      <c r="F26" s="1232">
        <f>+E26*D26</f>
        <v>0</v>
      </c>
    </row>
    <row r="27" spans="1:6" ht="15" customHeight="1">
      <c r="A27" s="152"/>
      <c r="B27" s="917" t="s">
        <v>19</v>
      </c>
      <c r="C27" s="57"/>
      <c r="D27" s="57"/>
      <c r="E27" s="56"/>
      <c r="F27" s="56"/>
    </row>
    <row r="28" spans="1:6" ht="85.5">
      <c r="A28" s="152">
        <v>2</v>
      </c>
      <c r="B28" s="917" t="s">
        <v>20</v>
      </c>
      <c r="C28" s="57" t="s">
        <v>15</v>
      </c>
      <c r="D28" s="57">
        <v>2.96</v>
      </c>
      <c r="E28" s="57"/>
      <c r="F28" s="1232">
        <f>+E28*D28</f>
        <v>0</v>
      </c>
    </row>
    <row r="29" spans="1:6" ht="15" customHeight="1">
      <c r="A29" s="152"/>
      <c r="B29" s="917" t="s">
        <v>19</v>
      </c>
      <c r="C29" s="57"/>
      <c r="D29" s="57"/>
      <c r="E29" s="56"/>
      <c r="F29" s="56"/>
    </row>
    <row r="30" spans="1:6" ht="71.25">
      <c r="A30" s="152">
        <v>3</v>
      </c>
      <c r="B30" s="917" t="s">
        <v>646</v>
      </c>
      <c r="C30" s="57" t="s">
        <v>26</v>
      </c>
      <c r="D30" s="57">
        <v>2</v>
      </c>
      <c r="E30" s="57"/>
      <c r="F30" s="1232">
        <f>+E30*D30</f>
        <v>0</v>
      </c>
    </row>
    <row r="31" spans="1:6" ht="28.5" customHeight="1">
      <c r="A31" s="152"/>
      <c r="B31" s="917" t="s">
        <v>25</v>
      </c>
      <c r="C31" s="57"/>
      <c r="D31" s="57"/>
      <c r="E31" s="56"/>
      <c r="F31" s="56"/>
    </row>
    <row r="32" spans="1:6" ht="71.25">
      <c r="A32" s="152">
        <v>4</v>
      </c>
      <c r="B32" s="917" t="s">
        <v>518</v>
      </c>
      <c r="C32" s="57" t="s">
        <v>46</v>
      </c>
      <c r="D32" s="57">
        <v>1</v>
      </c>
      <c r="E32" s="57"/>
      <c r="F32" s="1232">
        <f>+E32*D32</f>
        <v>0</v>
      </c>
    </row>
    <row r="33" spans="1:6" ht="28.5" customHeight="1">
      <c r="A33" s="152"/>
      <c r="B33" s="917" t="s">
        <v>25</v>
      </c>
      <c r="C33" s="57"/>
      <c r="D33" s="57"/>
      <c r="E33" s="56"/>
      <c r="F33" s="56"/>
    </row>
    <row r="34" spans="1:6" ht="28.5">
      <c r="A34" s="152">
        <v>5</v>
      </c>
      <c r="B34" s="917" t="s">
        <v>28</v>
      </c>
      <c r="C34" s="57" t="s">
        <v>26</v>
      </c>
      <c r="D34" s="57">
        <v>3</v>
      </c>
      <c r="E34" s="57"/>
      <c r="F34" s="1232">
        <f>+E34*D34</f>
        <v>0</v>
      </c>
    </row>
    <row r="35" spans="1:6" ht="28.5" customHeight="1">
      <c r="A35" s="152"/>
      <c r="B35" s="917" t="s">
        <v>25</v>
      </c>
      <c r="C35" s="57"/>
      <c r="D35" s="57"/>
      <c r="E35" s="56"/>
      <c r="F35" s="56"/>
    </row>
    <row r="36" spans="1:6" ht="99.75">
      <c r="A36" s="152">
        <v>5</v>
      </c>
      <c r="B36" s="917" t="s">
        <v>29</v>
      </c>
      <c r="C36" s="57" t="s">
        <v>15</v>
      </c>
      <c r="D36" s="57">
        <v>17.48</v>
      </c>
      <c r="E36" s="57"/>
      <c r="F36" s="1232">
        <f>+E36*D36</f>
        <v>0</v>
      </c>
    </row>
    <row r="37" spans="1:6" ht="15" customHeight="1">
      <c r="A37" s="152"/>
      <c r="B37" s="917" t="s">
        <v>30</v>
      </c>
      <c r="C37" s="57"/>
      <c r="D37" s="57"/>
      <c r="E37" s="56"/>
      <c r="F37" s="56"/>
    </row>
    <row r="38" spans="1:6" ht="15" customHeight="1">
      <c r="A38" s="1126" t="s">
        <v>399</v>
      </c>
      <c r="B38" s="1127"/>
      <c r="C38" s="1127"/>
      <c r="D38" s="1208"/>
      <c r="E38" s="1209"/>
      <c r="F38" s="56"/>
    </row>
    <row r="39" spans="1:6" ht="15" customHeight="1">
      <c r="A39" s="1126" t="s">
        <v>562</v>
      </c>
      <c r="B39" s="1127"/>
      <c r="C39" s="1127"/>
      <c r="D39" s="1208"/>
      <c r="E39" s="1208"/>
      <c r="F39" s="1209"/>
    </row>
    <row r="40" spans="1:6" ht="15" customHeight="1">
      <c r="A40" s="1126" t="s">
        <v>92</v>
      </c>
      <c r="B40" s="1127"/>
      <c r="C40" s="1127"/>
      <c r="D40" s="1208"/>
      <c r="E40" s="1208"/>
      <c r="F40" s="1209"/>
    </row>
    <row r="41" spans="1:6" ht="42.75" customHeight="1">
      <c r="A41" s="151"/>
      <c r="B41" s="917" t="s">
        <v>93</v>
      </c>
      <c r="C41" s="57"/>
      <c r="D41" s="57"/>
      <c r="E41" s="56"/>
      <c r="F41" s="56"/>
    </row>
    <row r="42" spans="1:6" ht="14.25" customHeight="1">
      <c r="A42" s="151"/>
      <c r="B42" s="917"/>
      <c r="C42" s="57"/>
      <c r="D42" s="57"/>
      <c r="E42" s="56"/>
      <c r="F42" s="56"/>
    </row>
    <row r="43" spans="1:6" ht="71.25" customHeight="1">
      <c r="A43" s="152">
        <v>1</v>
      </c>
      <c r="B43" s="917" t="s">
        <v>94</v>
      </c>
      <c r="C43" s="57" t="s">
        <v>2</v>
      </c>
      <c r="D43" s="57"/>
      <c r="E43" s="56"/>
      <c r="F43" s="56"/>
    </row>
    <row r="44" spans="1:6" ht="16.5" customHeight="1">
      <c r="A44" s="152"/>
      <c r="B44" s="917" t="s">
        <v>95</v>
      </c>
      <c r="C44" s="57"/>
      <c r="D44" s="57"/>
      <c r="E44" s="56"/>
      <c r="F44" s="56"/>
    </row>
    <row r="45" spans="1:6" ht="42.75" customHeight="1">
      <c r="A45" s="152">
        <v>2</v>
      </c>
      <c r="B45" s="917" t="s">
        <v>6</v>
      </c>
      <c r="C45" s="57" t="s">
        <v>2</v>
      </c>
      <c r="D45" s="57"/>
      <c r="E45" s="56"/>
      <c r="F45" s="56"/>
    </row>
    <row r="46" spans="1:6" ht="16.5" customHeight="1">
      <c r="A46" s="152"/>
      <c r="B46" s="917" t="s">
        <v>54</v>
      </c>
      <c r="C46" s="57"/>
      <c r="D46" s="57"/>
      <c r="E46" s="56"/>
      <c r="F46" s="56"/>
    </row>
    <row r="47" spans="1:6" ht="42.75" customHeight="1">
      <c r="A47" s="152">
        <v>3</v>
      </c>
      <c r="B47" s="917" t="s">
        <v>57</v>
      </c>
      <c r="C47" s="57" t="s">
        <v>15</v>
      </c>
      <c r="D47" s="57"/>
      <c r="E47" s="56"/>
      <c r="F47" s="56"/>
    </row>
    <row r="48" spans="1:6" ht="16.5" customHeight="1">
      <c r="A48" s="152"/>
      <c r="B48" s="917" t="s">
        <v>54</v>
      </c>
      <c r="C48" s="57"/>
      <c r="D48" s="57"/>
      <c r="E48" s="56"/>
      <c r="F48" s="56"/>
    </row>
    <row r="49" spans="1:6" ht="15" customHeight="1">
      <c r="A49" s="1126" t="s">
        <v>647</v>
      </c>
      <c r="B49" s="1127"/>
      <c r="C49" s="1127"/>
      <c r="D49" s="1208"/>
      <c r="E49" s="1209"/>
      <c r="F49" s="56"/>
    </row>
    <row r="50" spans="1:6" ht="15.75" customHeight="1">
      <c r="A50" s="1126" t="s">
        <v>60</v>
      </c>
      <c r="B50" s="1127"/>
      <c r="C50" s="1127"/>
      <c r="D50" s="1208"/>
      <c r="E50" s="1208"/>
      <c r="F50" s="1209"/>
    </row>
    <row r="51" spans="1:6" ht="42.75" customHeight="1">
      <c r="A51" s="151"/>
      <c r="B51" s="917" t="s">
        <v>61</v>
      </c>
      <c r="C51" s="57"/>
      <c r="D51" s="151"/>
      <c r="E51" s="56"/>
      <c r="F51" s="56"/>
    </row>
    <row r="52" spans="1:6" ht="85.5">
      <c r="A52" s="152">
        <v>1</v>
      </c>
      <c r="B52" s="917" t="s">
        <v>62</v>
      </c>
      <c r="C52" s="153"/>
      <c r="D52" s="57">
        <v>0</v>
      </c>
      <c r="E52" s="57"/>
      <c r="F52" s="1232">
        <f>+E52*D52</f>
        <v>0</v>
      </c>
    </row>
    <row r="53" spans="1:6" ht="15" customHeight="1">
      <c r="A53" s="152"/>
      <c r="B53" s="917" t="s">
        <v>12</v>
      </c>
      <c r="C53" s="57" t="s">
        <v>13</v>
      </c>
      <c r="D53" s="57"/>
      <c r="E53" s="55"/>
      <c r="F53" s="56"/>
    </row>
    <row r="54" spans="1:6" ht="71.25">
      <c r="A54" s="152">
        <v>2</v>
      </c>
      <c r="B54" s="917" t="s">
        <v>63</v>
      </c>
      <c r="C54" s="57" t="s">
        <v>15</v>
      </c>
      <c r="D54" s="57">
        <v>0</v>
      </c>
      <c r="E54" s="57"/>
      <c r="F54" s="1232">
        <f>+E54*D54</f>
        <v>0</v>
      </c>
    </row>
    <row r="55" spans="1:6" ht="15" customHeight="1">
      <c r="A55" s="1162" t="s">
        <v>12</v>
      </c>
      <c r="B55" s="1163"/>
      <c r="C55" s="1163"/>
      <c r="D55" s="1233"/>
      <c r="E55" s="1215"/>
      <c r="F55" s="56"/>
    </row>
    <row r="56" spans="1:6" ht="15.75" customHeight="1">
      <c r="A56" s="1126" t="s">
        <v>66</v>
      </c>
      <c r="B56" s="1127"/>
      <c r="C56" s="1127"/>
      <c r="D56" s="1208"/>
      <c r="E56" s="1209"/>
      <c r="F56" s="56"/>
    </row>
    <row r="57" spans="1:6" ht="15" customHeight="1">
      <c r="A57" s="1126" t="s">
        <v>563</v>
      </c>
      <c r="B57" s="1127"/>
      <c r="C57" s="1127"/>
      <c r="D57" s="1208"/>
      <c r="E57" s="1208"/>
      <c r="F57" s="1209"/>
    </row>
    <row r="58" spans="1:6" ht="85.5">
      <c r="A58" s="152">
        <v>1</v>
      </c>
      <c r="B58" s="917" t="s">
        <v>100</v>
      </c>
      <c r="C58" s="57" t="s">
        <v>15</v>
      </c>
      <c r="D58" s="57">
        <v>6.44</v>
      </c>
      <c r="E58" s="57"/>
      <c r="F58" s="1232">
        <f t="shared" ref="F58:F71" si="0">+E58*D58</f>
        <v>0</v>
      </c>
    </row>
    <row r="59" spans="1:6" ht="85.5">
      <c r="A59" s="152">
        <v>2</v>
      </c>
      <c r="B59" s="917" t="s">
        <v>101</v>
      </c>
      <c r="C59" s="57" t="s">
        <v>15</v>
      </c>
      <c r="D59" s="179">
        <v>4.53</v>
      </c>
      <c r="E59" s="57"/>
      <c r="F59" s="1232">
        <f t="shared" si="0"/>
        <v>0</v>
      </c>
    </row>
    <row r="60" spans="1:6" ht="85.5">
      <c r="A60" s="152">
        <v>3</v>
      </c>
      <c r="B60" s="917" t="s">
        <v>102</v>
      </c>
      <c r="C60" s="57" t="s">
        <v>15</v>
      </c>
      <c r="D60" s="57">
        <v>15.4</v>
      </c>
      <c r="E60" s="57"/>
      <c r="F60" s="1232">
        <f t="shared" si="0"/>
        <v>0</v>
      </c>
    </row>
    <row r="61" spans="1:6" ht="99.75">
      <c r="A61" s="152">
        <v>4</v>
      </c>
      <c r="B61" s="917" t="s">
        <v>103</v>
      </c>
      <c r="C61" s="57" t="s">
        <v>15</v>
      </c>
      <c r="D61" s="57">
        <v>11</v>
      </c>
      <c r="E61" s="57"/>
      <c r="F61" s="1232">
        <f t="shared" si="0"/>
        <v>0</v>
      </c>
    </row>
    <row r="62" spans="1:6" ht="99.75">
      <c r="A62" s="152">
        <v>5</v>
      </c>
      <c r="B62" s="917" t="s">
        <v>104</v>
      </c>
      <c r="C62" s="57" t="s">
        <v>15</v>
      </c>
      <c r="D62" s="57">
        <v>4.4000000000000004</v>
      </c>
      <c r="E62" s="57"/>
      <c r="F62" s="1232">
        <f t="shared" si="0"/>
        <v>0</v>
      </c>
    </row>
    <row r="63" spans="1:6" ht="85.5">
      <c r="A63" s="152">
        <v>6</v>
      </c>
      <c r="B63" s="917" t="s">
        <v>356</v>
      </c>
      <c r="C63" s="57" t="s">
        <v>15</v>
      </c>
      <c r="D63" s="57">
        <v>12.32</v>
      </c>
      <c r="E63" s="57"/>
      <c r="F63" s="1232">
        <f t="shared" si="0"/>
        <v>0</v>
      </c>
    </row>
    <row r="64" spans="1:6" ht="99.75">
      <c r="A64" s="152">
        <v>7</v>
      </c>
      <c r="B64" s="917" t="s">
        <v>106</v>
      </c>
      <c r="C64" s="57" t="s">
        <v>15</v>
      </c>
      <c r="D64" s="57">
        <v>4.46</v>
      </c>
      <c r="E64" s="57"/>
      <c r="F64" s="1232">
        <f t="shared" si="0"/>
        <v>0</v>
      </c>
    </row>
    <row r="65" spans="1:6" ht="57">
      <c r="A65" s="152">
        <v>8</v>
      </c>
      <c r="B65" s="917" t="s">
        <v>107</v>
      </c>
      <c r="C65" s="57" t="s">
        <v>15</v>
      </c>
      <c r="D65" s="57">
        <v>9</v>
      </c>
      <c r="E65" s="57"/>
      <c r="F65" s="1232">
        <f t="shared" si="0"/>
        <v>0</v>
      </c>
    </row>
    <row r="66" spans="1:6" ht="28.5">
      <c r="A66" s="152">
        <v>9</v>
      </c>
      <c r="B66" s="917" t="s">
        <v>108</v>
      </c>
      <c r="C66" s="57" t="s">
        <v>15</v>
      </c>
      <c r="D66" s="57">
        <v>12</v>
      </c>
      <c r="E66" s="57"/>
      <c r="F66" s="1232">
        <f t="shared" si="0"/>
        <v>0</v>
      </c>
    </row>
    <row r="67" spans="1:6" ht="28.5">
      <c r="A67" s="152">
        <v>10</v>
      </c>
      <c r="B67" s="917" t="s">
        <v>405</v>
      </c>
      <c r="C67" s="57" t="s">
        <v>46</v>
      </c>
      <c r="D67" s="57">
        <v>2</v>
      </c>
      <c r="E67" s="57"/>
      <c r="F67" s="1232">
        <f t="shared" si="0"/>
        <v>0</v>
      </c>
    </row>
    <row r="68" spans="1:6" ht="42.75">
      <c r="A68" s="152">
        <v>11</v>
      </c>
      <c r="B68" s="922" t="s">
        <v>110</v>
      </c>
      <c r="C68" s="57" t="s">
        <v>46</v>
      </c>
      <c r="D68" s="57">
        <v>2</v>
      </c>
      <c r="E68" s="57"/>
      <c r="F68" s="1232">
        <f t="shared" si="0"/>
        <v>0</v>
      </c>
    </row>
    <row r="69" spans="1:6" ht="42.75">
      <c r="A69" s="152">
        <v>12</v>
      </c>
      <c r="B69" s="922" t="s">
        <v>111</v>
      </c>
      <c r="C69" s="57" t="s">
        <v>46</v>
      </c>
      <c r="D69" s="57">
        <v>2</v>
      </c>
      <c r="E69" s="57"/>
      <c r="F69" s="1232">
        <f t="shared" si="0"/>
        <v>0</v>
      </c>
    </row>
    <row r="70" spans="1:6" ht="28.5">
      <c r="A70" s="152">
        <v>13</v>
      </c>
      <c r="B70" s="922" t="s">
        <v>359</v>
      </c>
      <c r="C70" s="57" t="s">
        <v>46</v>
      </c>
      <c r="D70" s="57">
        <v>2</v>
      </c>
      <c r="E70" s="57"/>
      <c r="F70" s="1232">
        <f t="shared" si="0"/>
        <v>0</v>
      </c>
    </row>
    <row r="71" spans="1:6" ht="28.5">
      <c r="A71" s="152">
        <v>14</v>
      </c>
      <c r="B71" s="922" t="s">
        <v>360</v>
      </c>
      <c r="C71" s="57" t="s">
        <v>46</v>
      </c>
      <c r="D71" s="57">
        <v>1</v>
      </c>
      <c r="E71" s="57"/>
      <c r="F71" s="1232">
        <f t="shared" si="0"/>
        <v>0</v>
      </c>
    </row>
    <row r="72" spans="1:6" ht="14.25" customHeight="1">
      <c r="A72" s="152">
        <v>15</v>
      </c>
      <c r="B72" s="922" t="s">
        <v>113</v>
      </c>
      <c r="C72" s="57"/>
      <c r="D72" s="57"/>
      <c r="E72" s="1216"/>
      <c r="F72" s="56"/>
    </row>
    <row r="73" spans="1:6" ht="14.25" customHeight="1">
      <c r="A73" s="152"/>
      <c r="B73" s="922"/>
      <c r="C73" s="57"/>
      <c r="D73" s="57"/>
      <c r="E73" s="1216"/>
      <c r="F73" s="56"/>
    </row>
    <row r="74" spans="1:6" ht="15" customHeight="1">
      <c r="A74" s="152"/>
      <c r="B74" s="922"/>
      <c r="C74" s="57" t="s">
        <v>46</v>
      </c>
      <c r="D74" s="57">
        <v>1</v>
      </c>
      <c r="E74" s="57"/>
      <c r="F74" s="1232">
        <f>+E74*D74</f>
        <v>0</v>
      </c>
    </row>
    <row r="75" spans="1:6" ht="28.5">
      <c r="A75" s="152">
        <v>16</v>
      </c>
      <c r="B75" s="917" t="s">
        <v>114</v>
      </c>
      <c r="C75" s="57" t="s">
        <v>74</v>
      </c>
      <c r="D75" s="57">
        <v>4.6500000000000004</v>
      </c>
      <c r="E75" s="57"/>
      <c r="F75" s="1232">
        <f>+E75*D75</f>
        <v>0</v>
      </c>
    </row>
    <row r="76" spans="1:6" ht="14.25" customHeight="1">
      <c r="A76" s="152">
        <v>17</v>
      </c>
      <c r="B76" s="922" t="s">
        <v>115</v>
      </c>
      <c r="C76" s="57"/>
      <c r="D76" s="57"/>
      <c r="E76" s="56"/>
      <c r="F76" s="56"/>
    </row>
    <row r="77" spans="1:6" ht="14.25" customHeight="1">
      <c r="A77" s="152"/>
      <c r="B77" s="922"/>
      <c r="C77" s="57"/>
      <c r="D77" s="57"/>
      <c r="E77" s="56"/>
      <c r="F77" s="56"/>
    </row>
    <row r="78" spans="1:6" ht="15" customHeight="1">
      <c r="A78" s="152"/>
      <c r="B78" s="922"/>
      <c r="C78" s="57" t="s">
        <v>46</v>
      </c>
      <c r="D78" s="57">
        <v>1</v>
      </c>
      <c r="E78" s="57"/>
      <c r="F78" s="1232">
        <f>+E78*D78</f>
        <v>0</v>
      </c>
    </row>
    <row r="79" spans="1:6" ht="14.25" customHeight="1">
      <c r="A79" s="152">
        <v>18</v>
      </c>
      <c r="B79" s="922" t="s">
        <v>116</v>
      </c>
      <c r="C79" s="57"/>
      <c r="D79" s="57"/>
      <c r="E79" s="56"/>
      <c r="F79" s="56"/>
    </row>
    <row r="80" spans="1:6" ht="14.25" customHeight="1">
      <c r="A80" s="152"/>
      <c r="B80" s="922"/>
      <c r="C80" s="57"/>
      <c r="D80" s="57"/>
      <c r="E80" s="56"/>
      <c r="F80" s="56"/>
    </row>
    <row r="81" spans="1:6" ht="15" customHeight="1">
      <c r="A81" s="152"/>
      <c r="B81" s="922"/>
      <c r="C81" s="57" t="s">
        <v>46</v>
      </c>
      <c r="D81" s="57">
        <v>1</v>
      </c>
      <c r="E81" s="57"/>
      <c r="F81" s="1232">
        <f>+E81*D81</f>
        <v>0</v>
      </c>
    </row>
    <row r="82" spans="1:6" ht="14.25" customHeight="1">
      <c r="A82" s="152">
        <v>19</v>
      </c>
      <c r="B82" s="922" t="s">
        <v>944</v>
      </c>
      <c r="C82" s="57"/>
      <c r="D82" s="57"/>
      <c r="E82" s="56"/>
      <c r="F82" s="56"/>
    </row>
    <row r="83" spans="1:6" ht="14.25" customHeight="1">
      <c r="A83" s="152"/>
      <c r="B83" s="922"/>
      <c r="C83" s="57" t="s">
        <v>46</v>
      </c>
      <c r="D83" s="57"/>
      <c r="E83" s="56"/>
      <c r="F83" s="56"/>
    </row>
    <row r="84" spans="1:6" ht="15" customHeight="1">
      <c r="A84" s="152"/>
      <c r="B84" s="922"/>
      <c r="C84" s="153"/>
      <c r="D84" s="57">
        <v>20</v>
      </c>
      <c r="E84" s="57"/>
      <c r="F84" s="1232">
        <f>+E84*D84</f>
        <v>0</v>
      </c>
    </row>
    <row r="85" spans="1:6" ht="14.25" customHeight="1">
      <c r="A85" s="152">
        <v>20</v>
      </c>
      <c r="B85" s="922" t="s">
        <v>945</v>
      </c>
      <c r="C85" s="57"/>
      <c r="D85" s="57"/>
      <c r="E85" s="56"/>
      <c r="F85" s="56"/>
    </row>
    <row r="86" spans="1:6" ht="14.25" customHeight="1">
      <c r="A86" s="152"/>
      <c r="B86" s="922"/>
      <c r="C86" s="57" t="s">
        <v>46</v>
      </c>
      <c r="D86" s="57"/>
      <c r="E86" s="56"/>
      <c r="F86" s="1234"/>
    </row>
    <row r="87" spans="1:6" ht="15" customHeight="1">
      <c r="A87" s="152"/>
      <c r="B87" s="922"/>
      <c r="C87" s="153"/>
      <c r="D87" s="57">
        <v>16</v>
      </c>
      <c r="E87" s="57"/>
      <c r="F87" s="1232">
        <f>+E87*D87</f>
        <v>0</v>
      </c>
    </row>
    <row r="88" spans="1:6" ht="99.75">
      <c r="A88" s="152">
        <v>21</v>
      </c>
      <c r="B88" s="917" t="s">
        <v>117</v>
      </c>
      <c r="C88" s="57" t="s">
        <v>26</v>
      </c>
      <c r="D88" s="57">
        <v>2</v>
      </c>
      <c r="E88" s="57"/>
      <c r="F88" s="1232">
        <f>+E88*D88</f>
        <v>0</v>
      </c>
    </row>
    <row r="89" spans="1:6" ht="99.75">
      <c r="A89" s="152">
        <v>23</v>
      </c>
      <c r="B89" s="917" t="s">
        <v>29</v>
      </c>
      <c r="C89" s="57" t="s">
        <v>15</v>
      </c>
      <c r="D89" s="57">
        <v>63.2</v>
      </c>
      <c r="E89" s="57"/>
      <c r="F89" s="1232">
        <f>+E89*D89</f>
        <v>0</v>
      </c>
    </row>
    <row r="90" spans="1:6" ht="15" customHeight="1">
      <c r="A90" s="152"/>
      <c r="B90" s="917" t="s">
        <v>22</v>
      </c>
      <c r="C90" s="57"/>
      <c r="D90" s="57"/>
      <c r="E90" s="56"/>
      <c r="F90" s="56"/>
    </row>
    <row r="91" spans="1:6" ht="15" customHeight="1">
      <c r="A91" s="1126" t="s">
        <v>89</v>
      </c>
      <c r="B91" s="1127"/>
      <c r="C91" s="1127"/>
      <c r="D91" s="1208"/>
      <c r="E91" s="1209"/>
      <c r="F91" s="56"/>
    </row>
    <row r="92" spans="1:6" ht="15" customHeight="1">
      <c r="A92" s="1126" t="s">
        <v>443</v>
      </c>
      <c r="B92" s="1127"/>
      <c r="C92" s="1127"/>
      <c r="D92" s="1208"/>
      <c r="E92" s="1209"/>
      <c r="F92" s="56"/>
    </row>
    <row r="93" spans="1:6" ht="15.75" customHeight="1">
      <c r="A93" s="1149" t="s">
        <v>565</v>
      </c>
      <c r="B93" s="1148"/>
      <c r="C93" s="1148"/>
      <c r="D93" s="1208"/>
      <c r="E93" s="1208"/>
      <c r="F93" s="1209"/>
    </row>
    <row r="94" spans="1:6" ht="14.25" customHeight="1">
      <c r="A94" s="174" t="s">
        <v>538</v>
      </c>
      <c r="B94" s="49" t="s">
        <v>126</v>
      </c>
      <c r="C94" s="57"/>
      <c r="D94" s="57"/>
      <c r="E94" s="55"/>
      <c r="F94" s="56"/>
    </row>
    <row r="95" spans="1:6" ht="14.25" customHeight="1">
      <c r="A95" s="57"/>
      <c r="B95" s="922"/>
      <c r="C95" s="57"/>
      <c r="D95" s="57"/>
      <c r="E95" s="55"/>
      <c r="F95" s="56"/>
    </row>
    <row r="96" spans="1:6" ht="57">
      <c r="A96" s="152">
        <v>1</v>
      </c>
      <c r="B96" s="922" t="s">
        <v>127</v>
      </c>
      <c r="C96" s="57" t="s">
        <v>2</v>
      </c>
      <c r="D96" s="180">
        <v>62.48</v>
      </c>
      <c r="E96" s="57"/>
      <c r="F96" s="1232">
        <f>+E96*D96</f>
        <v>0</v>
      </c>
    </row>
    <row r="97" spans="1:6" ht="28.5">
      <c r="A97" s="152">
        <v>2</v>
      </c>
      <c r="B97" s="922" t="s">
        <v>128</v>
      </c>
      <c r="C97" s="57" t="s">
        <v>2</v>
      </c>
      <c r="D97" s="180">
        <v>37.44</v>
      </c>
      <c r="E97" s="57"/>
      <c r="F97" s="1232">
        <f>+E97*D97</f>
        <v>0</v>
      </c>
    </row>
    <row r="98" spans="1:6" ht="28.5">
      <c r="A98" s="152">
        <v>3</v>
      </c>
      <c r="B98" s="922" t="s">
        <v>129</v>
      </c>
      <c r="C98" s="57" t="s">
        <v>2</v>
      </c>
      <c r="D98" s="180">
        <v>30.04</v>
      </c>
      <c r="E98" s="57"/>
      <c r="F98" s="1232">
        <f>+E98*D98</f>
        <v>0</v>
      </c>
    </row>
    <row r="99" spans="1:6" ht="15" customHeight="1">
      <c r="A99" s="152"/>
      <c r="B99" s="922" t="s">
        <v>130</v>
      </c>
      <c r="C99" s="57"/>
      <c r="D99" s="180"/>
      <c r="E99" s="55"/>
      <c r="F99" s="56"/>
    </row>
    <row r="100" spans="1:6" ht="42.75">
      <c r="A100" s="152">
        <v>4</v>
      </c>
      <c r="B100" s="922" t="s">
        <v>131</v>
      </c>
      <c r="C100" s="57" t="s">
        <v>2</v>
      </c>
      <c r="D100" s="180">
        <v>5.36</v>
      </c>
      <c r="E100" s="57"/>
      <c r="F100" s="1232">
        <f>+E100*D100</f>
        <v>0</v>
      </c>
    </row>
    <row r="101" spans="1:6" ht="14.25" customHeight="1">
      <c r="A101" s="174"/>
      <c r="B101" s="49" t="s">
        <v>132</v>
      </c>
      <c r="C101" s="174"/>
      <c r="D101" s="174"/>
      <c r="E101" s="55"/>
      <c r="F101" s="56"/>
    </row>
    <row r="102" spans="1:6" ht="14.25" customHeight="1">
      <c r="A102" s="174">
        <v>3.2</v>
      </c>
      <c r="B102" s="48" t="s">
        <v>133</v>
      </c>
      <c r="C102" s="57"/>
      <c r="D102" s="57"/>
      <c r="E102" s="55"/>
      <c r="F102" s="56"/>
    </row>
    <row r="103" spans="1:6" ht="28.5">
      <c r="A103" s="57">
        <v>1</v>
      </c>
      <c r="B103" s="922" t="s">
        <v>134</v>
      </c>
      <c r="C103" s="57" t="s">
        <v>2</v>
      </c>
      <c r="D103" s="180">
        <v>2.16</v>
      </c>
      <c r="E103" s="57"/>
      <c r="F103" s="1232">
        <f>+E103*D103</f>
        <v>0</v>
      </c>
    </row>
    <row r="104" spans="1:6" ht="42.75">
      <c r="A104" s="57">
        <v>2</v>
      </c>
      <c r="B104" s="922" t="s">
        <v>135</v>
      </c>
      <c r="C104" s="57" t="s">
        <v>2</v>
      </c>
      <c r="D104" s="180">
        <v>7.72</v>
      </c>
      <c r="E104" s="57"/>
      <c r="F104" s="1232">
        <f>+E104*D104</f>
        <v>0</v>
      </c>
    </row>
    <row r="105" spans="1:6" ht="14.25" customHeight="1">
      <c r="A105" s="57">
        <v>3</v>
      </c>
      <c r="B105" s="922" t="s">
        <v>136</v>
      </c>
      <c r="C105" s="57"/>
      <c r="D105" s="180">
        <v>0</v>
      </c>
      <c r="E105" s="57"/>
      <c r="F105" s="1232">
        <f>+E105*D105</f>
        <v>0</v>
      </c>
    </row>
    <row r="106" spans="1:6" ht="15" customHeight="1">
      <c r="A106" s="57"/>
      <c r="B106" s="922"/>
      <c r="C106" s="57"/>
      <c r="D106" s="180"/>
      <c r="E106" s="55"/>
      <c r="F106" s="56"/>
    </row>
    <row r="107" spans="1:6" ht="15">
      <c r="A107" s="57"/>
      <c r="B107" s="922" t="s">
        <v>137</v>
      </c>
      <c r="C107" s="57" t="s">
        <v>138</v>
      </c>
      <c r="D107" s="180">
        <v>0</v>
      </c>
      <c r="E107" s="57"/>
      <c r="F107" s="1232">
        <f>+E107*D107</f>
        <v>0</v>
      </c>
    </row>
    <row r="108" spans="1:6" ht="15">
      <c r="A108" s="57"/>
      <c r="B108" s="922" t="s">
        <v>139</v>
      </c>
      <c r="C108" s="57" t="s">
        <v>138</v>
      </c>
      <c r="D108" s="180">
        <v>0</v>
      </c>
      <c r="E108" s="57"/>
      <c r="F108" s="1232">
        <f>+E108*D108</f>
        <v>0</v>
      </c>
    </row>
    <row r="109" spans="1:6" ht="14.25" customHeight="1">
      <c r="A109" s="174"/>
      <c r="B109" s="48" t="s">
        <v>140</v>
      </c>
      <c r="C109" s="174"/>
      <c r="D109" s="174"/>
      <c r="E109" s="55"/>
      <c r="F109" s="56"/>
    </row>
    <row r="110" spans="1:6" ht="15" customHeight="1">
      <c r="A110" s="174" t="s">
        <v>543</v>
      </c>
      <c r="B110" s="916" t="s">
        <v>67</v>
      </c>
      <c r="C110" s="57"/>
      <c r="D110" s="57"/>
      <c r="E110" s="55"/>
      <c r="F110" s="56"/>
    </row>
    <row r="111" spans="1:6" ht="28.5">
      <c r="A111" s="57">
        <v>1</v>
      </c>
      <c r="B111" s="922" t="s">
        <v>142</v>
      </c>
      <c r="C111" s="57" t="s">
        <v>13</v>
      </c>
      <c r="D111" s="180">
        <v>12</v>
      </c>
      <c r="E111" s="57"/>
      <c r="F111" s="1232">
        <f>+E111*D111</f>
        <v>0</v>
      </c>
    </row>
    <row r="112" spans="1:6" ht="15">
      <c r="A112" s="57">
        <v>2</v>
      </c>
      <c r="B112" s="922" t="s">
        <v>143</v>
      </c>
      <c r="C112" s="57"/>
      <c r="D112" s="180">
        <v>0</v>
      </c>
      <c r="E112" s="57"/>
      <c r="F112" s="1232">
        <f>+E112*D112</f>
        <v>0</v>
      </c>
    </row>
    <row r="113" spans="1:6" ht="15">
      <c r="A113" s="57"/>
      <c r="B113" s="922" t="s">
        <v>144</v>
      </c>
      <c r="C113" s="57" t="s">
        <v>13</v>
      </c>
      <c r="D113" s="180">
        <v>4</v>
      </c>
      <c r="E113" s="57"/>
      <c r="F113" s="1232">
        <f>+E113*D113</f>
        <v>0</v>
      </c>
    </row>
    <row r="114" spans="1:6" ht="15">
      <c r="A114" s="57"/>
      <c r="B114" s="922" t="s">
        <v>145</v>
      </c>
      <c r="C114" s="57" t="s">
        <v>13</v>
      </c>
      <c r="D114" s="180">
        <v>4</v>
      </c>
      <c r="E114" s="57"/>
      <c r="F114" s="1232">
        <f>+E114*D114</f>
        <v>0</v>
      </c>
    </row>
    <row r="115" spans="1:6" ht="15">
      <c r="A115" s="57"/>
      <c r="B115" s="922" t="s">
        <v>146</v>
      </c>
      <c r="C115" s="57" t="s">
        <v>13</v>
      </c>
      <c r="D115" s="180">
        <v>62.48</v>
      </c>
      <c r="E115" s="57"/>
      <c r="F115" s="1232">
        <f>+E115*D115</f>
        <v>0</v>
      </c>
    </row>
    <row r="116" spans="1:6" ht="14.25" customHeight="1">
      <c r="A116" s="55">
        <v>3.3</v>
      </c>
      <c r="B116" s="875" t="s">
        <v>147</v>
      </c>
      <c r="C116" s="237"/>
      <c r="D116" s="1235"/>
      <c r="E116" s="1217"/>
      <c r="F116" s="56"/>
    </row>
    <row r="117" spans="1:6" ht="15" customHeight="1">
      <c r="A117" s="236">
        <v>3</v>
      </c>
      <c r="B117" s="1120" t="s">
        <v>148</v>
      </c>
      <c r="C117" s="1114"/>
      <c r="D117" s="1210"/>
      <c r="E117" s="1211"/>
      <c r="F117" s="56"/>
    </row>
    <row r="118" spans="1:6" ht="15.75" customHeight="1">
      <c r="A118" s="1145" t="s">
        <v>149</v>
      </c>
      <c r="B118" s="1146"/>
      <c r="C118" s="1146"/>
      <c r="D118" s="1212"/>
      <c r="E118" s="1213"/>
      <c r="F118" s="56"/>
    </row>
    <row r="119" spans="1:6" ht="15" customHeight="1">
      <c r="A119" s="1113" t="s">
        <v>4</v>
      </c>
      <c r="B119" s="1115"/>
      <c r="C119" s="1115"/>
      <c r="D119" s="1210"/>
      <c r="E119" s="1211"/>
      <c r="F119" s="56"/>
    </row>
    <row r="120" spans="1:6" ht="15" customHeight="1">
      <c r="A120" s="1113" t="s">
        <v>150</v>
      </c>
      <c r="B120" s="1115"/>
      <c r="C120" s="1115"/>
      <c r="D120" s="1210"/>
      <c r="E120" s="1211"/>
      <c r="F120" s="56"/>
    </row>
    <row r="121" spans="1:6" ht="15" customHeight="1">
      <c r="A121" s="1113" t="s">
        <v>151</v>
      </c>
      <c r="B121" s="1115"/>
      <c r="C121" s="1115"/>
      <c r="D121" s="1210"/>
      <c r="E121" s="1211"/>
      <c r="F121" s="56"/>
    </row>
    <row r="122" spans="1:6" ht="15" customHeight="1">
      <c r="A122" s="1113" t="s">
        <v>124</v>
      </c>
      <c r="B122" s="1115"/>
      <c r="C122" s="1115"/>
      <c r="D122" s="1210"/>
      <c r="E122" s="1211"/>
      <c r="F122" s="56"/>
    </row>
    <row r="123" spans="1:6" ht="15" customHeight="1">
      <c r="A123" s="1113" t="s">
        <v>152</v>
      </c>
      <c r="B123" s="1115"/>
      <c r="C123" s="1115"/>
      <c r="D123" s="1210"/>
      <c r="E123" s="1211"/>
      <c r="F123" s="56"/>
    </row>
    <row r="124" spans="1:6" ht="14.25" customHeight="1">
      <c r="A124" s="1158"/>
      <c r="B124" s="1159"/>
      <c r="C124" s="1159"/>
      <c r="D124" s="1159"/>
      <c r="E124" s="1159"/>
      <c r="F124" s="1160"/>
    </row>
    <row r="125" spans="1:6" ht="14.25" customHeight="1">
      <c r="A125" s="1161" t="s">
        <v>566</v>
      </c>
      <c r="B125" s="1161"/>
      <c r="C125" s="1161"/>
      <c r="D125" s="1161"/>
      <c r="E125" s="1161"/>
      <c r="F125" s="1161"/>
    </row>
    <row r="126" spans="1:6" ht="14.25" customHeight="1">
      <c r="A126" s="1155"/>
      <c r="B126" s="1156"/>
      <c r="C126" s="1156"/>
      <c r="D126" s="1156"/>
      <c r="E126" s="1156"/>
      <c r="F126" s="1157"/>
    </row>
    <row r="127" spans="1:6" ht="44.25" customHeight="1">
      <c r="A127" s="57" t="s">
        <v>155</v>
      </c>
      <c r="B127" s="57" t="s">
        <v>156</v>
      </c>
      <c r="C127" s="57" t="s">
        <v>157</v>
      </c>
      <c r="D127" s="57" t="s">
        <v>158</v>
      </c>
      <c r="E127" s="57"/>
      <c r="F127" s="57" t="s">
        <v>159</v>
      </c>
    </row>
    <row r="128" spans="1:6" ht="59.25" customHeight="1">
      <c r="A128" s="175">
        <v>1</v>
      </c>
      <c r="B128" s="922" t="s">
        <v>946</v>
      </c>
      <c r="C128" s="57"/>
      <c r="D128" s="57"/>
      <c r="E128" s="85"/>
      <c r="F128" s="85"/>
    </row>
    <row r="129" spans="1:6" ht="57" customHeight="1">
      <c r="A129" s="175"/>
      <c r="B129" s="922" t="s">
        <v>161</v>
      </c>
      <c r="C129" s="57"/>
      <c r="D129" s="57"/>
      <c r="E129" s="85"/>
      <c r="F129" s="85"/>
    </row>
    <row r="130" spans="1:6" ht="14.25" customHeight="1">
      <c r="A130" s="175"/>
      <c r="B130" s="922" t="s">
        <v>162</v>
      </c>
      <c r="C130" s="57"/>
      <c r="D130" s="57"/>
      <c r="E130" s="85"/>
      <c r="F130" s="85"/>
    </row>
    <row r="131" spans="1:6" ht="33" customHeight="1">
      <c r="A131" s="175"/>
      <c r="B131" s="38" t="s">
        <v>163</v>
      </c>
      <c r="C131" s="57"/>
      <c r="D131" s="57"/>
      <c r="E131" s="85"/>
      <c r="F131" s="85"/>
    </row>
    <row r="132" spans="1:6" ht="14.25" customHeight="1">
      <c r="A132" s="175"/>
      <c r="B132" s="922" t="s">
        <v>164</v>
      </c>
      <c r="C132" s="57"/>
      <c r="D132" s="57"/>
      <c r="E132" s="85"/>
      <c r="F132" s="85"/>
    </row>
    <row r="133" spans="1:6" ht="33" customHeight="1">
      <c r="A133" s="175"/>
      <c r="B133" s="38" t="s">
        <v>165</v>
      </c>
      <c r="C133" s="57"/>
      <c r="D133" s="57"/>
      <c r="E133" s="85"/>
      <c r="F133" s="85"/>
    </row>
    <row r="134" spans="1:6" ht="14.25" customHeight="1">
      <c r="A134" s="175"/>
      <c r="B134" s="922" t="s">
        <v>166</v>
      </c>
      <c r="C134" s="57"/>
      <c r="D134" s="57"/>
      <c r="E134" s="85"/>
      <c r="F134" s="85"/>
    </row>
    <row r="135" spans="1:6" ht="14.25" customHeight="1">
      <c r="A135" s="175"/>
      <c r="B135" s="38" t="s">
        <v>175</v>
      </c>
      <c r="C135" s="57"/>
      <c r="D135" s="57"/>
      <c r="E135" s="85"/>
      <c r="F135" s="85"/>
    </row>
    <row r="136" spans="1:6" ht="14.25" customHeight="1">
      <c r="A136" s="175"/>
      <c r="B136" s="38" t="s">
        <v>168</v>
      </c>
      <c r="C136" s="57"/>
      <c r="D136" s="57"/>
      <c r="E136" s="85"/>
      <c r="F136" s="85"/>
    </row>
    <row r="137" spans="1:6" ht="28.5" customHeight="1">
      <c r="A137" s="175"/>
      <c r="B137" s="38" t="s">
        <v>169</v>
      </c>
      <c r="C137" s="57"/>
      <c r="D137" s="57"/>
      <c r="E137" s="85"/>
      <c r="F137" s="85"/>
    </row>
    <row r="138" spans="1:6" ht="28.5" customHeight="1">
      <c r="A138" s="175"/>
      <c r="B138" s="38" t="s">
        <v>170</v>
      </c>
      <c r="C138" s="57"/>
      <c r="D138" s="57"/>
      <c r="E138" s="85"/>
      <c r="F138" s="85"/>
    </row>
    <row r="139" spans="1:6" ht="45" customHeight="1">
      <c r="A139" s="175"/>
      <c r="B139" s="38" t="s">
        <v>172</v>
      </c>
      <c r="C139" s="57"/>
      <c r="D139" s="57"/>
      <c r="E139" s="85"/>
      <c r="F139" s="85"/>
    </row>
    <row r="140" spans="1:6" ht="28.5" customHeight="1">
      <c r="A140" s="175"/>
      <c r="B140" s="38" t="s">
        <v>649</v>
      </c>
      <c r="C140" s="57"/>
      <c r="D140" s="57"/>
      <c r="E140" s="85"/>
      <c r="F140" s="85"/>
    </row>
    <row r="141" spans="1:6" ht="14.25" customHeight="1">
      <c r="A141" s="175"/>
      <c r="B141" s="38" t="s">
        <v>173</v>
      </c>
      <c r="C141" s="57"/>
      <c r="D141" s="57"/>
      <c r="E141" s="85"/>
      <c r="F141" s="85"/>
    </row>
    <row r="142" spans="1:6" ht="42.75" customHeight="1">
      <c r="A142" s="175"/>
      <c r="B142" s="38" t="s">
        <v>650</v>
      </c>
      <c r="C142" s="57"/>
      <c r="D142" s="57"/>
      <c r="E142" s="85"/>
      <c r="F142" s="85"/>
    </row>
    <row r="143" spans="1:6" ht="14.25" customHeight="1">
      <c r="A143" s="175"/>
      <c r="B143" s="922" t="s">
        <v>947</v>
      </c>
      <c r="C143" s="57"/>
      <c r="D143" s="57"/>
      <c r="E143" s="85"/>
      <c r="F143" s="85"/>
    </row>
    <row r="144" spans="1:6" ht="14.25" customHeight="1">
      <c r="A144" s="175"/>
      <c r="B144" s="922" t="s">
        <v>176</v>
      </c>
      <c r="C144" s="57"/>
      <c r="D144" s="57"/>
      <c r="E144" s="85"/>
      <c r="F144" s="85"/>
    </row>
    <row r="145" spans="1:6" ht="14.25" customHeight="1">
      <c r="A145" s="175"/>
      <c r="B145" s="38" t="s">
        <v>175</v>
      </c>
      <c r="C145" s="57"/>
      <c r="D145" s="57"/>
      <c r="E145" s="85"/>
      <c r="F145" s="85"/>
    </row>
    <row r="146" spans="1:6" ht="14.25" customHeight="1">
      <c r="A146" s="175"/>
      <c r="B146" s="38" t="s">
        <v>177</v>
      </c>
      <c r="C146" s="57"/>
      <c r="D146" s="57"/>
      <c r="E146" s="85"/>
      <c r="F146" s="85"/>
    </row>
    <row r="147" spans="1:6" ht="14.25" customHeight="1">
      <c r="A147" s="175"/>
      <c r="B147" s="38" t="s">
        <v>178</v>
      </c>
      <c r="C147" s="57"/>
      <c r="D147" s="57"/>
      <c r="E147" s="85"/>
      <c r="F147" s="85"/>
    </row>
    <row r="148" spans="1:6" ht="42.75" customHeight="1">
      <c r="A148" s="175"/>
      <c r="B148" s="38" t="s">
        <v>179</v>
      </c>
      <c r="C148" s="57"/>
      <c r="D148" s="57"/>
      <c r="E148" s="85"/>
      <c r="F148" s="85"/>
    </row>
    <row r="149" spans="1:6" ht="71.25" customHeight="1">
      <c r="A149" s="175"/>
      <c r="B149" s="38" t="s">
        <v>948</v>
      </c>
      <c r="C149" s="57"/>
      <c r="D149" s="57"/>
      <c r="E149" s="85"/>
      <c r="F149" s="85"/>
    </row>
    <row r="150" spans="1:6" ht="14.25" customHeight="1">
      <c r="A150" s="175"/>
      <c r="B150" s="922" t="s">
        <v>366</v>
      </c>
      <c r="C150" s="57"/>
      <c r="D150" s="57"/>
      <c r="E150" s="85"/>
      <c r="F150" s="85"/>
    </row>
    <row r="151" spans="1:6" ht="15" customHeight="1">
      <c r="A151" s="175"/>
      <c r="B151" s="52"/>
      <c r="C151" s="57" t="s">
        <v>182</v>
      </c>
      <c r="D151" s="57">
        <v>1</v>
      </c>
      <c r="E151" s="57"/>
      <c r="F151" s="1232">
        <f>+E151*D151</f>
        <v>0</v>
      </c>
    </row>
    <row r="152" spans="1:6" ht="42.75" customHeight="1">
      <c r="A152" s="175">
        <v>2</v>
      </c>
      <c r="B152" s="922" t="s">
        <v>183</v>
      </c>
      <c r="C152" s="57"/>
      <c r="D152" s="57"/>
      <c r="E152" s="85"/>
      <c r="F152" s="85"/>
    </row>
    <row r="153" spans="1:6" ht="30.75" customHeight="1">
      <c r="A153" s="175"/>
      <c r="B153" s="922" t="s">
        <v>184</v>
      </c>
      <c r="C153" s="57"/>
      <c r="D153" s="57"/>
      <c r="E153" s="85"/>
      <c r="F153" s="85"/>
    </row>
    <row r="154" spans="1:6" ht="14.25" customHeight="1">
      <c r="A154" s="175"/>
      <c r="B154" s="922" t="s">
        <v>185</v>
      </c>
      <c r="C154" s="57"/>
      <c r="D154" s="57"/>
      <c r="E154" s="85"/>
      <c r="F154" s="85"/>
    </row>
    <row r="155" spans="1:6" ht="42.75" customHeight="1">
      <c r="A155" s="175"/>
      <c r="B155" s="922" t="s">
        <v>186</v>
      </c>
      <c r="C155" s="57"/>
      <c r="D155" s="57"/>
      <c r="E155" s="85"/>
      <c r="F155" s="85"/>
    </row>
    <row r="156" spans="1:6" ht="45" customHeight="1">
      <c r="A156" s="175"/>
      <c r="B156" s="922" t="s">
        <v>651</v>
      </c>
      <c r="C156" s="57"/>
      <c r="D156" s="57"/>
      <c r="E156" s="85"/>
      <c r="F156" s="85"/>
    </row>
    <row r="157" spans="1:6" ht="30.75" customHeight="1">
      <c r="A157" s="175"/>
      <c r="B157" s="922" t="s">
        <v>949</v>
      </c>
      <c r="C157" s="57"/>
      <c r="D157" s="57"/>
      <c r="E157" s="85"/>
      <c r="F157" s="85"/>
    </row>
    <row r="158" spans="1:6" ht="42.75" customHeight="1">
      <c r="A158" s="175"/>
      <c r="B158" s="922" t="s">
        <v>189</v>
      </c>
      <c r="C158" s="57"/>
      <c r="D158" s="57"/>
      <c r="E158" s="85"/>
      <c r="F158" s="85"/>
    </row>
    <row r="159" spans="1:6" ht="15" customHeight="1">
      <c r="A159" s="175"/>
      <c r="B159" s="52"/>
      <c r="C159" s="57" t="s">
        <v>182</v>
      </c>
      <c r="D159" s="57">
        <v>1</v>
      </c>
      <c r="E159" s="57"/>
      <c r="F159" s="1232">
        <f>+E159*D159</f>
        <v>0</v>
      </c>
    </row>
    <row r="160" spans="1:6" ht="14.25" customHeight="1">
      <c r="A160" s="175">
        <v>3</v>
      </c>
      <c r="B160" s="922" t="s">
        <v>190</v>
      </c>
      <c r="C160" s="57"/>
      <c r="D160" s="57"/>
      <c r="E160" s="85"/>
      <c r="F160" s="85"/>
    </row>
    <row r="161" spans="1:6" ht="14.25" customHeight="1">
      <c r="A161" s="175"/>
      <c r="B161" s="922" t="s">
        <v>191</v>
      </c>
      <c r="C161" s="57"/>
      <c r="D161" s="57"/>
      <c r="E161" s="85"/>
      <c r="F161" s="85"/>
    </row>
    <row r="162" spans="1:6" ht="28.5" customHeight="1">
      <c r="A162" s="175"/>
      <c r="B162" s="922" t="s">
        <v>192</v>
      </c>
      <c r="C162" s="57"/>
      <c r="D162" s="57"/>
      <c r="E162" s="85"/>
      <c r="F162" s="85"/>
    </row>
    <row r="163" spans="1:6" ht="14.25" customHeight="1">
      <c r="A163" s="175"/>
      <c r="B163" s="922" t="s">
        <v>193</v>
      </c>
      <c r="C163" s="57"/>
      <c r="D163" s="57"/>
      <c r="E163" s="85"/>
      <c r="F163" s="85"/>
    </row>
    <row r="164" spans="1:6" ht="14.25" customHeight="1">
      <c r="A164" s="175"/>
      <c r="B164" s="922" t="s">
        <v>194</v>
      </c>
      <c r="C164" s="57"/>
      <c r="D164" s="57"/>
      <c r="E164" s="85"/>
      <c r="F164" s="85"/>
    </row>
    <row r="165" spans="1:6" ht="28.5" customHeight="1">
      <c r="A165" s="175"/>
      <c r="B165" s="922" t="s">
        <v>195</v>
      </c>
      <c r="C165" s="57"/>
      <c r="D165" s="57"/>
      <c r="E165" s="85"/>
      <c r="F165" s="85"/>
    </row>
    <row r="166" spans="1:6" ht="28.5" customHeight="1">
      <c r="A166" s="175"/>
      <c r="B166" s="922" t="s">
        <v>369</v>
      </c>
      <c r="C166" s="57"/>
      <c r="D166" s="57"/>
      <c r="E166" s="85"/>
      <c r="F166" s="85"/>
    </row>
    <row r="167" spans="1:6" ht="15" customHeight="1">
      <c r="A167" s="175"/>
      <c r="B167" s="52"/>
      <c r="C167" s="57" t="s">
        <v>182</v>
      </c>
      <c r="D167" s="57">
        <v>1</v>
      </c>
      <c r="E167" s="57"/>
      <c r="F167" s="1232">
        <f>+E167*D167</f>
        <v>0</v>
      </c>
    </row>
    <row r="168" spans="1:6" ht="71.25" customHeight="1">
      <c r="A168" s="175">
        <v>4</v>
      </c>
      <c r="B168" s="922" t="s">
        <v>370</v>
      </c>
      <c r="C168" s="57"/>
      <c r="D168" s="57"/>
      <c r="E168" s="85"/>
      <c r="F168" s="85"/>
    </row>
    <row r="169" spans="1:6" ht="42.75" customHeight="1">
      <c r="A169" s="175"/>
      <c r="B169" s="922" t="s">
        <v>371</v>
      </c>
      <c r="C169" s="57"/>
      <c r="D169" s="57"/>
      <c r="E169" s="85"/>
      <c r="F169" s="85"/>
    </row>
    <row r="170" spans="1:6" ht="14.25" customHeight="1">
      <c r="A170" s="175"/>
      <c r="B170" s="922" t="s">
        <v>372</v>
      </c>
      <c r="C170" s="57"/>
      <c r="D170" s="57"/>
      <c r="E170" s="85"/>
      <c r="F170" s="85"/>
    </row>
    <row r="171" spans="1:6" ht="14.25" customHeight="1">
      <c r="A171" s="175"/>
      <c r="B171" s="922" t="s">
        <v>950</v>
      </c>
      <c r="C171" s="57"/>
      <c r="D171" s="57"/>
      <c r="E171" s="85"/>
      <c r="F171" s="85"/>
    </row>
    <row r="172" spans="1:6" ht="14.25" customHeight="1">
      <c r="A172" s="175"/>
      <c r="B172" s="922" t="s">
        <v>951</v>
      </c>
      <c r="C172" s="57"/>
      <c r="D172" s="57"/>
      <c r="E172" s="85"/>
      <c r="F172" s="85"/>
    </row>
    <row r="173" spans="1:6" ht="14.25" customHeight="1">
      <c r="A173" s="175"/>
      <c r="B173" s="922" t="s">
        <v>952</v>
      </c>
      <c r="C173" s="57"/>
      <c r="D173" s="57"/>
      <c r="E173" s="85"/>
      <c r="F173" s="85"/>
    </row>
    <row r="174" spans="1:6" ht="14.25" customHeight="1">
      <c r="A174" s="175"/>
      <c r="B174" s="922" t="s">
        <v>953</v>
      </c>
      <c r="C174" s="57" t="s">
        <v>201</v>
      </c>
      <c r="D174" s="57">
        <v>1</v>
      </c>
      <c r="E174" s="57"/>
      <c r="F174" s="1232">
        <f>+E174*D174</f>
        <v>0</v>
      </c>
    </row>
    <row r="175" spans="1:6" ht="14.25" customHeight="1">
      <c r="A175" s="175"/>
      <c r="B175" s="922" t="s">
        <v>954</v>
      </c>
      <c r="C175" s="57"/>
      <c r="D175" s="57"/>
      <c r="E175" s="85"/>
      <c r="F175" s="85"/>
    </row>
    <row r="176" spans="1:6" ht="14.25" customHeight="1">
      <c r="A176" s="175"/>
      <c r="B176" s="922" t="s">
        <v>955</v>
      </c>
      <c r="C176" s="57" t="s">
        <v>664</v>
      </c>
      <c r="D176" s="57">
        <v>1</v>
      </c>
      <c r="E176" s="57"/>
      <c r="F176" s="1232">
        <f>+E176*D176</f>
        <v>0</v>
      </c>
    </row>
    <row r="177" spans="1:6" ht="14.25" customHeight="1">
      <c r="A177" s="175"/>
      <c r="B177" s="922" t="s">
        <v>225</v>
      </c>
      <c r="C177" s="57" t="s">
        <v>664</v>
      </c>
      <c r="D177" s="57">
        <v>6</v>
      </c>
      <c r="E177" s="57"/>
      <c r="F177" s="1232">
        <f>+E177*D177</f>
        <v>0</v>
      </c>
    </row>
    <row r="178" spans="1:6" ht="14.25" customHeight="1">
      <c r="A178" s="175"/>
      <c r="B178" s="922" t="s">
        <v>956</v>
      </c>
      <c r="C178" s="57" t="s">
        <v>959</v>
      </c>
      <c r="D178" s="57">
        <v>4</v>
      </c>
      <c r="E178" s="57"/>
      <c r="F178" s="1232">
        <f>+E178*D178</f>
        <v>0</v>
      </c>
    </row>
    <row r="179" spans="1:6" ht="14.25" customHeight="1">
      <c r="A179" s="175"/>
      <c r="B179" s="922" t="s">
        <v>956</v>
      </c>
      <c r="C179" s="57"/>
      <c r="D179" s="57"/>
      <c r="E179" s="85"/>
      <c r="F179" s="85"/>
    </row>
    <row r="180" spans="1:6" ht="14.25" customHeight="1">
      <c r="A180" s="175"/>
      <c r="B180" s="922" t="s">
        <v>957</v>
      </c>
      <c r="C180" s="57" t="s">
        <v>201</v>
      </c>
      <c r="D180" s="57">
        <v>3</v>
      </c>
      <c r="E180" s="57"/>
      <c r="F180" s="1232">
        <f>+E180*D180</f>
        <v>0</v>
      </c>
    </row>
    <row r="181" spans="1:6" ht="14.25" customHeight="1">
      <c r="A181" s="175"/>
      <c r="B181" s="922" t="s">
        <v>958</v>
      </c>
      <c r="C181" s="57"/>
      <c r="D181" s="57"/>
      <c r="E181" s="85"/>
      <c r="F181" s="85"/>
    </row>
    <row r="182" spans="1:6" ht="15" customHeight="1">
      <c r="A182" s="175"/>
      <c r="B182" s="52"/>
      <c r="C182" s="57" t="s">
        <v>201</v>
      </c>
      <c r="D182" s="57">
        <v>2</v>
      </c>
      <c r="E182" s="57"/>
      <c r="F182" s="1232">
        <f>+E182*D182</f>
        <v>0</v>
      </c>
    </row>
    <row r="183" spans="1:6" ht="42" customHeight="1">
      <c r="A183" s="175">
        <v>5</v>
      </c>
      <c r="B183" s="922" t="s">
        <v>585</v>
      </c>
      <c r="C183" s="57"/>
      <c r="D183" s="181"/>
      <c r="E183" s="85"/>
      <c r="F183" s="85"/>
    </row>
    <row r="184" spans="1:6" ht="15" customHeight="1">
      <c r="A184" s="175"/>
      <c r="B184" s="922"/>
      <c r="C184" s="57" t="s">
        <v>244</v>
      </c>
      <c r="D184" s="119">
        <v>250</v>
      </c>
      <c r="E184" s="57"/>
      <c r="F184" s="1232">
        <f>+E184*D184</f>
        <v>0</v>
      </c>
    </row>
    <row r="185" spans="1:6" ht="71.25" customHeight="1">
      <c r="A185" s="175">
        <v>6</v>
      </c>
      <c r="B185" s="922" t="s">
        <v>245</v>
      </c>
      <c r="C185" s="57"/>
      <c r="D185" s="57"/>
      <c r="E185" s="85"/>
      <c r="F185" s="85"/>
    </row>
    <row r="186" spans="1:6" ht="16.5" customHeight="1">
      <c r="A186" s="175"/>
      <c r="B186" s="922" t="s">
        <v>246</v>
      </c>
      <c r="C186" s="57"/>
      <c r="D186" s="57"/>
      <c r="E186" s="85"/>
      <c r="F186" s="85"/>
    </row>
    <row r="187" spans="1:6" ht="14.25" customHeight="1">
      <c r="A187" s="175"/>
      <c r="B187" s="52"/>
      <c r="C187" s="57"/>
      <c r="D187" s="57"/>
      <c r="E187" s="85"/>
      <c r="F187" s="85"/>
    </row>
    <row r="188" spans="1:6" ht="14.25" customHeight="1">
      <c r="A188" s="175"/>
      <c r="B188" s="52"/>
      <c r="C188" s="57"/>
      <c r="D188" s="57"/>
      <c r="E188" s="85"/>
      <c r="F188" s="85"/>
    </row>
    <row r="189" spans="1:6" ht="16.5">
      <c r="A189" s="175"/>
      <c r="B189" s="52"/>
      <c r="C189" s="57" t="s">
        <v>247</v>
      </c>
      <c r="D189" s="119">
        <v>30</v>
      </c>
      <c r="E189" s="57"/>
      <c r="F189" s="1232">
        <f>+E189*D189</f>
        <v>0</v>
      </c>
    </row>
    <row r="190" spans="1:6" ht="14.25" customHeight="1">
      <c r="A190" s="175">
        <v>7</v>
      </c>
      <c r="B190" s="922" t="s">
        <v>248</v>
      </c>
      <c r="C190" s="57" t="s">
        <v>249</v>
      </c>
      <c r="D190" s="57"/>
      <c r="E190" s="85"/>
      <c r="F190" s="85"/>
    </row>
    <row r="191" spans="1:6" ht="15" customHeight="1">
      <c r="A191" s="175"/>
      <c r="B191" s="922"/>
      <c r="C191" s="57"/>
      <c r="D191" s="57">
        <v>1</v>
      </c>
      <c r="E191" s="57"/>
      <c r="F191" s="1232">
        <f>+E191*D191</f>
        <v>0</v>
      </c>
    </row>
    <row r="192" spans="1:6" ht="15" customHeight="1">
      <c r="A192" s="57"/>
      <c r="B192" s="916" t="s">
        <v>388</v>
      </c>
      <c r="C192" s="154"/>
      <c r="D192" s="57"/>
      <c r="E192" s="55"/>
      <c r="F192" s="55"/>
    </row>
    <row r="193" spans="1:6" ht="44.25" customHeight="1">
      <c r="A193" s="57" t="s">
        <v>155</v>
      </c>
      <c r="B193" s="922" t="s">
        <v>252</v>
      </c>
      <c r="C193" s="57" t="s">
        <v>157</v>
      </c>
      <c r="D193" s="57" t="s">
        <v>158</v>
      </c>
      <c r="E193" s="55"/>
      <c r="F193" s="55" t="s">
        <v>159</v>
      </c>
    </row>
    <row r="194" spans="1:6" ht="57" customHeight="1">
      <c r="A194" s="57">
        <v>1</v>
      </c>
      <c r="B194" s="922" t="s">
        <v>253</v>
      </c>
      <c r="C194" s="57"/>
      <c r="D194" s="57"/>
      <c r="E194" s="55"/>
      <c r="F194" s="55"/>
    </row>
    <row r="195" spans="1:6" ht="14.25" customHeight="1">
      <c r="A195" s="57"/>
      <c r="B195" s="40" t="s">
        <v>254</v>
      </c>
      <c r="C195" s="57"/>
      <c r="D195" s="57"/>
      <c r="E195" s="55"/>
      <c r="F195" s="55"/>
    </row>
    <row r="196" spans="1:6" ht="28.5" customHeight="1">
      <c r="A196" s="57"/>
      <c r="B196" s="40" t="s">
        <v>255</v>
      </c>
      <c r="C196" s="57"/>
      <c r="D196" s="57"/>
      <c r="E196" s="55"/>
      <c r="F196" s="55"/>
    </row>
    <row r="197" spans="1:6" ht="14.25" customHeight="1">
      <c r="A197" s="57"/>
      <c r="B197" s="40" t="s">
        <v>256</v>
      </c>
      <c r="C197" s="57"/>
      <c r="D197" s="57"/>
      <c r="E197" s="55"/>
      <c r="F197" s="55"/>
    </row>
    <row r="198" spans="1:6" ht="16.5" customHeight="1">
      <c r="A198" s="57"/>
      <c r="B198" s="40" t="s">
        <v>257</v>
      </c>
      <c r="C198" s="57"/>
      <c r="D198" s="57"/>
      <c r="E198" s="55"/>
      <c r="F198" s="55"/>
    </row>
    <row r="199" spans="1:6" ht="14.25" customHeight="1">
      <c r="A199" s="57"/>
      <c r="B199" s="40" t="s">
        <v>258</v>
      </c>
      <c r="C199" s="57"/>
      <c r="D199" s="57"/>
      <c r="E199" s="55"/>
      <c r="F199" s="55"/>
    </row>
    <row r="200" spans="1:6" ht="28.5" customHeight="1">
      <c r="A200" s="57"/>
      <c r="B200" s="40" t="s">
        <v>259</v>
      </c>
      <c r="C200" s="57"/>
      <c r="D200" s="57"/>
      <c r="E200" s="55"/>
      <c r="F200" s="55"/>
    </row>
    <row r="201" spans="1:6" ht="14.25" customHeight="1">
      <c r="A201" s="57"/>
      <c r="B201" s="40" t="s">
        <v>260</v>
      </c>
      <c r="C201" s="57"/>
      <c r="D201" s="57"/>
      <c r="E201" s="55"/>
      <c r="F201" s="55"/>
    </row>
    <row r="202" spans="1:6" ht="14.25" customHeight="1">
      <c r="A202" s="57"/>
      <c r="B202" s="52"/>
      <c r="C202" s="57"/>
      <c r="D202" s="57"/>
      <c r="E202" s="55"/>
      <c r="F202" s="55"/>
    </row>
    <row r="203" spans="1:6">
      <c r="A203" s="57"/>
      <c r="B203" s="52"/>
      <c r="C203" s="57" t="s">
        <v>182</v>
      </c>
      <c r="D203" s="57">
        <v>1</v>
      </c>
      <c r="E203" s="57"/>
      <c r="F203" s="1232">
        <f>+E203*D203</f>
        <v>0</v>
      </c>
    </row>
    <row r="204" spans="1:6" ht="14.25" customHeight="1">
      <c r="A204" s="57">
        <v>2</v>
      </c>
      <c r="B204" s="922" t="s">
        <v>261</v>
      </c>
      <c r="C204" s="57" t="s">
        <v>201</v>
      </c>
      <c r="D204" s="57"/>
      <c r="E204" s="55"/>
      <c r="F204" s="55"/>
    </row>
    <row r="205" spans="1:6">
      <c r="A205" s="57"/>
      <c r="B205" s="922"/>
      <c r="C205" s="57"/>
      <c r="D205" s="57">
        <v>1</v>
      </c>
      <c r="E205" s="57"/>
      <c r="F205" s="1232">
        <f>+E205*D205</f>
        <v>0</v>
      </c>
    </row>
    <row r="206" spans="1:6" ht="14.25" customHeight="1">
      <c r="A206" s="57">
        <v>3</v>
      </c>
      <c r="B206" s="922" t="s">
        <v>262</v>
      </c>
      <c r="C206" s="57"/>
      <c r="D206" s="57"/>
      <c r="E206" s="55"/>
      <c r="F206" s="55"/>
    </row>
    <row r="207" spans="1:6">
      <c r="A207" s="57"/>
      <c r="B207" s="922"/>
      <c r="C207" s="57" t="s">
        <v>74</v>
      </c>
      <c r="D207" s="57">
        <v>12</v>
      </c>
      <c r="E207" s="57"/>
      <c r="F207" s="1232">
        <f>+E207*D207</f>
        <v>0</v>
      </c>
    </row>
    <row r="208" spans="1:6" ht="14.25" customHeight="1">
      <c r="A208" s="57">
        <v>4</v>
      </c>
      <c r="B208" s="922" t="s">
        <v>263</v>
      </c>
      <c r="C208" s="57"/>
      <c r="D208" s="57"/>
      <c r="E208" s="55"/>
      <c r="F208" s="55"/>
    </row>
    <row r="209" spans="1:6" ht="14.25" customHeight="1">
      <c r="A209" s="57"/>
      <c r="B209" s="922"/>
      <c r="C209" s="57" t="s">
        <v>264</v>
      </c>
      <c r="D209" s="57"/>
      <c r="E209" s="55"/>
      <c r="F209" s="55"/>
    </row>
    <row r="210" spans="1:6">
      <c r="A210" s="57"/>
      <c r="B210" s="922"/>
      <c r="C210" s="153"/>
      <c r="D210" s="57">
        <v>6</v>
      </c>
      <c r="E210" s="57"/>
      <c r="F210" s="1232">
        <f>+E210*D210</f>
        <v>0</v>
      </c>
    </row>
    <row r="211" spans="1:6" ht="14.25" customHeight="1">
      <c r="A211" s="57">
        <v>5</v>
      </c>
      <c r="B211" s="922" t="s">
        <v>389</v>
      </c>
      <c r="C211" s="57"/>
      <c r="D211" s="57"/>
      <c r="E211" s="55"/>
      <c r="F211" s="55"/>
    </row>
    <row r="212" spans="1:6" ht="14.25" customHeight="1">
      <c r="A212" s="57"/>
      <c r="B212" s="922"/>
      <c r="C212" s="57"/>
      <c r="D212" s="57"/>
      <c r="E212" s="55"/>
      <c r="F212" s="55"/>
    </row>
    <row r="213" spans="1:6">
      <c r="A213" s="57"/>
      <c r="B213" s="922"/>
      <c r="C213" s="57" t="s">
        <v>201</v>
      </c>
      <c r="D213" s="57">
        <v>2</v>
      </c>
      <c r="E213" s="57"/>
      <c r="F213" s="1232">
        <f>+E213*D213</f>
        <v>0</v>
      </c>
    </row>
    <row r="214" spans="1:6" ht="42.75" customHeight="1">
      <c r="A214" s="57">
        <v>6</v>
      </c>
      <c r="B214" s="922" t="s">
        <v>421</v>
      </c>
      <c r="C214" s="57"/>
      <c r="D214" s="57"/>
      <c r="E214" s="55"/>
      <c r="F214" s="55"/>
    </row>
    <row r="215" spans="1:6" ht="14.25" customHeight="1">
      <c r="A215" s="57"/>
      <c r="B215" s="922" t="s">
        <v>267</v>
      </c>
      <c r="C215" s="57"/>
      <c r="D215" s="57"/>
      <c r="E215" s="55"/>
      <c r="F215" s="55"/>
    </row>
    <row r="216" spans="1:6">
      <c r="A216" s="57"/>
      <c r="B216" s="52"/>
      <c r="C216" s="57" t="s">
        <v>201</v>
      </c>
      <c r="D216" s="57">
        <v>2</v>
      </c>
      <c r="E216" s="57"/>
      <c r="F216" s="1232">
        <f>+E216*D216</f>
        <v>0</v>
      </c>
    </row>
    <row r="217" spans="1:6" ht="27.75" customHeight="1">
      <c r="A217" s="57">
        <v>7</v>
      </c>
      <c r="B217" s="922" t="s">
        <v>268</v>
      </c>
      <c r="C217" s="57"/>
      <c r="D217" s="57"/>
      <c r="E217" s="55"/>
      <c r="F217" s="55"/>
    </row>
    <row r="218" spans="1:6">
      <c r="A218" s="57"/>
      <c r="B218" s="922"/>
      <c r="C218" s="57" t="s">
        <v>201</v>
      </c>
      <c r="D218" s="57">
        <v>1</v>
      </c>
      <c r="E218" s="57"/>
      <c r="F218" s="1232">
        <f>+E218*D218</f>
        <v>0</v>
      </c>
    </row>
    <row r="219" spans="1:6" ht="14.25" customHeight="1">
      <c r="A219" s="57">
        <v>8</v>
      </c>
      <c r="B219" s="922" t="s">
        <v>269</v>
      </c>
      <c r="C219" s="57"/>
      <c r="D219" s="57"/>
      <c r="E219" s="55"/>
      <c r="F219" s="55"/>
    </row>
    <row r="220" spans="1:6">
      <c r="A220" s="57"/>
      <c r="B220" s="922"/>
      <c r="C220" s="57" t="s">
        <v>201</v>
      </c>
      <c r="D220" s="57">
        <v>5</v>
      </c>
      <c r="E220" s="57"/>
      <c r="F220" s="1232">
        <f>+E220*D220</f>
        <v>0</v>
      </c>
    </row>
    <row r="221" spans="1:6" ht="28.5">
      <c r="A221" s="57">
        <v>9</v>
      </c>
      <c r="B221" s="922" t="s">
        <v>390</v>
      </c>
      <c r="C221" s="57" t="s">
        <v>271</v>
      </c>
      <c r="D221" s="57">
        <v>1</v>
      </c>
      <c r="E221" s="57"/>
      <c r="F221" s="1232">
        <f>+E221*D221</f>
        <v>0</v>
      </c>
    </row>
    <row r="222" spans="1:6" ht="14.25" customHeight="1">
      <c r="A222" s="57">
        <v>10</v>
      </c>
      <c r="B222" s="922" t="s">
        <v>272</v>
      </c>
      <c r="C222" s="57" t="s">
        <v>271</v>
      </c>
      <c r="D222" s="57"/>
      <c r="E222" s="55"/>
      <c r="F222" s="55"/>
    </row>
    <row r="223" spans="1:6">
      <c r="A223" s="57"/>
      <c r="B223" s="922"/>
      <c r="C223" s="57"/>
      <c r="D223" s="57">
        <v>1</v>
      </c>
      <c r="E223" s="57"/>
      <c r="F223" s="1232">
        <f>+E223*D223</f>
        <v>0</v>
      </c>
    </row>
    <row r="224" spans="1:6" ht="15" customHeight="1">
      <c r="A224" s="57"/>
      <c r="B224" s="916" t="s">
        <v>274</v>
      </c>
      <c r="C224" s="57"/>
      <c r="D224" s="57"/>
      <c r="E224" s="55"/>
      <c r="F224" s="1236">
        <f>SUM(F2:F223)</f>
        <v>0</v>
      </c>
    </row>
    <row r="225" spans="1:6" ht="14.25" customHeight="1">
      <c r="A225" s="176"/>
    </row>
    <row r="226" spans="1:6" ht="15.75" customHeight="1">
      <c r="A226" s="1152" t="s">
        <v>1223</v>
      </c>
      <c r="B226" s="1153"/>
      <c r="C226" s="1153"/>
      <c r="D226" s="1153"/>
      <c r="E226" s="1153"/>
      <c r="F226" s="1154"/>
    </row>
    <row r="227" spans="1:6" ht="15" customHeight="1">
      <c r="A227" s="286"/>
      <c r="B227" s="288"/>
      <c r="C227" s="1189"/>
      <c r="D227" s="1237"/>
      <c r="E227" s="1219"/>
      <c r="F227" s="1219"/>
    </row>
    <row r="228" spans="1:6" ht="15.75" customHeight="1">
      <c r="A228" s="290" t="s">
        <v>1224</v>
      </c>
      <c r="B228" s="1129" t="s">
        <v>1225</v>
      </c>
      <c r="C228" s="1130"/>
      <c r="D228" s="1220"/>
      <c r="E228" s="1220"/>
      <c r="F228" s="1238"/>
    </row>
    <row r="229" spans="1:6" ht="15" customHeight="1">
      <c r="A229" s="286"/>
      <c r="B229" s="288"/>
      <c r="C229" s="1189"/>
      <c r="D229" s="1237"/>
      <c r="E229" s="1219"/>
      <c r="F229" s="1219"/>
    </row>
    <row r="230" spans="1:6" ht="240" customHeight="1">
      <c r="A230" s="291"/>
      <c r="B230" s="292" t="s">
        <v>1226</v>
      </c>
      <c r="C230" s="293"/>
      <c r="D230" s="1239"/>
      <c r="E230" s="295"/>
      <c r="F230" s="296"/>
    </row>
    <row r="231" spans="1:6" ht="15.75" customHeight="1">
      <c r="A231" s="297" t="s">
        <v>1227</v>
      </c>
      <c r="B231" s="1132" t="s">
        <v>1228</v>
      </c>
      <c r="C231" s="1133"/>
      <c r="D231" s="1240"/>
      <c r="E231" s="1221"/>
      <c r="F231" s="1241"/>
    </row>
    <row r="232" spans="1:6" ht="15.75" customHeight="1">
      <c r="A232" s="287"/>
      <c r="B232" s="300"/>
      <c r="C232" s="301"/>
      <c r="D232" s="389"/>
      <c r="E232" s="300"/>
      <c r="F232" s="303"/>
    </row>
    <row r="233" spans="1:6" ht="15" customHeight="1">
      <c r="A233" s="304" t="s">
        <v>1229</v>
      </c>
      <c r="B233" s="304" t="s">
        <v>1230</v>
      </c>
      <c r="C233" s="1134" t="s">
        <v>1231</v>
      </c>
      <c r="D233" s="1206" t="s">
        <v>1232</v>
      </c>
      <c r="E233" s="1089"/>
      <c r="F233" s="1090"/>
    </row>
    <row r="234" spans="1:6" ht="15" customHeight="1">
      <c r="A234" s="305"/>
      <c r="B234" s="306"/>
      <c r="C234" s="1135"/>
      <c r="D234" s="1207"/>
      <c r="E234" s="307"/>
      <c r="F234" s="307" t="s">
        <v>1234</v>
      </c>
    </row>
    <row r="235" spans="1:6" ht="15.75" customHeight="1">
      <c r="A235" s="308" t="s">
        <v>1235</v>
      </c>
      <c r="B235" s="309" t="s">
        <v>1236</v>
      </c>
      <c r="C235" s="310"/>
      <c r="D235" s="692"/>
      <c r="E235" s="312"/>
      <c r="F235" s="312"/>
    </row>
    <row r="236" spans="1:6" ht="60" customHeight="1">
      <c r="A236" s="308"/>
      <c r="B236" s="306" t="s">
        <v>1237</v>
      </c>
      <c r="C236" s="313"/>
      <c r="D236" s="692"/>
      <c r="E236" s="312"/>
      <c r="F236" s="312"/>
    </row>
    <row r="237" spans="1:6" ht="15.75" customHeight="1">
      <c r="A237" s="314"/>
      <c r="B237" s="315"/>
      <c r="C237" s="316"/>
      <c r="D237" s="1242"/>
      <c r="E237" s="318"/>
      <c r="F237" s="318"/>
    </row>
    <row r="238" spans="1:6" ht="31.5" customHeight="1">
      <c r="A238" s="308" t="s">
        <v>1238</v>
      </c>
      <c r="B238" s="319" t="s">
        <v>1633</v>
      </c>
      <c r="C238" s="316"/>
      <c r="D238" s="1242"/>
      <c r="E238" s="318"/>
      <c r="F238" s="318"/>
    </row>
    <row r="239" spans="1:6" ht="135" customHeight="1">
      <c r="A239" s="320"/>
      <c r="B239" s="306" t="s">
        <v>1634</v>
      </c>
      <c r="C239" s="316"/>
      <c r="D239" s="1242"/>
      <c r="E239" s="318"/>
      <c r="F239" s="318"/>
    </row>
    <row r="240" spans="1:6" ht="78.75" customHeight="1">
      <c r="A240" s="320"/>
      <c r="B240" s="319" t="s">
        <v>1241</v>
      </c>
      <c r="C240" s="316"/>
      <c r="D240" s="1242"/>
      <c r="E240" s="318"/>
      <c r="F240" s="318"/>
    </row>
    <row r="241" spans="1:6" ht="15">
      <c r="A241" s="320"/>
      <c r="B241" s="306" t="s">
        <v>1242</v>
      </c>
      <c r="C241" s="313" t="s">
        <v>1243</v>
      </c>
      <c r="D241" s="692">
        <v>1</v>
      </c>
      <c r="E241" s="57"/>
      <c r="F241" s="1232">
        <f>+E241*D241</f>
        <v>0</v>
      </c>
    </row>
    <row r="242" spans="1:6" ht="15.75" customHeight="1">
      <c r="A242" s="320"/>
      <c r="B242" s="319" t="s">
        <v>1244</v>
      </c>
      <c r="C242" s="316"/>
      <c r="D242" s="1242"/>
      <c r="E242" s="318"/>
      <c r="F242" s="318"/>
    </row>
    <row r="243" spans="1:6" ht="15" customHeight="1">
      <c r="A243" s="320"/>
      <c r="B243" s="321"/>
      <c r="C243" s="316"/>
      <c r="D243" s="1242"/>
      <c r="E243" s="318"/>
      <c r="F243" s="318"/>
    </row>
    <row r="244" spans="1:6" ht="15" customHeight="1">
      <c r="A244" s="320"/>
      <c r="B244" s="279"/>
      <c r="C244" s="316"/>
      <c r="D244" s="1242"/>
      <c r="E244" s="318"/>
      <c r="F244" s="318"/>
    </row>
    <row r="245" spans="1:6" ht="15.75" customHeight="1">
      <c r="A245" s="308" t="s">
        <v>1245</v>
      </c>
      <c r="B245" s="309" t="s">
        <v>1246</v>
      </c>
      <c r="C245" s="323"/>
      <c r="D245" s="1243"/>
      <c r="E245" s="290"/>
      <c r="F245" s="290"/>
    </row>
    <row r="246" spans="1:6" ht="15.75" customHeight="1">
      <c r="A246" s="308"/>
      <c r="B246" s="319"/>
      <c r="C246" s="323"/>
      <c r="D246" s="1243"/>
      <c r="E246" s="290"/>
      <c r="F246" s="290"/>
    </row>
    <row r="247" spans="1:6" ht="75" customHeight="1">
      <c r="A247" s="305">
        <v>1</v>
      </c>
      <c r="B247" s="306" t="s">
        <v>1247</v>
      </c>
      <c r="C247" s="313"/>
      <c r="D247" s="692"/>
      <c r="E247" s="312"/>
      <c r="F247" s="312"/>
    </row>
    <row r="248" spans="1:6" ht="15.75" customHeight="1">
      <c r="A248" s="320"/>
      <c r="B248" s="321"/>
      <c r="C248" s="316"/>
      <c r="D248" s="1242"/>
      <c r="E248" s="318"/>
      <c r="F248" s="318"/>
    </row>
    <row r="249" spans="1:6" ht="15">
      <c r="A249" s="320"/>
      <c r="B249" s="306" t="s">
        <v>1606</v>
      </c>
      <c r="C249" s="313" t="s">
        <v>74</v>
      </c>
      <c r="D249" s="692">
        <v>50</v>
      </c>
      <c r="E249" s="57"/>
      <c r="F249" s="1232">
        <f t="shared" ref="F249:F256" si="1">+E249*D249</f>
        <v>0</v>
      </c>
    </row>
    <row r="250" spans="1:6" ht="15">
      <c r="A250" s="320"/>
      <c r="B250" s="306" t="s">
        <v>1607</v>
      </c>
      <c r="C250" s="313" t="s">
        <v>74</v>
      </c>
      <c r="D250" s="692">
        <v>20</v>
      </c>
      <c r="E250" s="57"/>
      <c r="F250" s="1232">
        <f t="shared" si="1"/>
        <v>0</v>
      </c>
    </row>
    <row r="251" spans="1:6" ht="15">
      <c r="A251" s="320"/>
      <c r="B251" s="306" t="s">
        <v>1252</v>
      </c>
      <c r="C251" s="313" t="s">
        <v>74</v>
      </c>
      <c r="D251" s="692">
        <v>20</v>
      </c>
      <c r="E251" s="57"/>
      <c r="F251" s="1232">
        <f t="shared" si="1"/>
        <v>0</v>
      </c>
    </row>
    <row r="252" spans="1:6" ht="15">
      <c r="A252" s="320"/>
      <c r="B252" s="306" t="s">
        <v>1572</v>
      </c>
      <c r="C252" s="313" t="s">
        <v>74</v>
      </c>
      <c r="D252" s="692">
        <v>12</v>
      </c>
      <c r="E252" s="57"/>
      <c r="F252" s="1232">
        <f t="shared" si="1"/>
        <v>0</v>
      </c>
    </row>
    <row r="253" spans="1:6" ht="15">
      <c r="A253" s="320"/>
      <c r="B253" s="306" t="s">
        <v>1254</v>
      </c>
      <c r="C253" s="313" t="s">
        <v>74</v>
      </c>
      <c r="D253" s="692">
        <v>10</v>
      </c>
      <c r="E253" s="57"/>
      <c r="F253" s="1232">
        <f t="shared" si="1"/>
        <v>0</v>
      </c>
    </row>
    <row r="254" spans="1:6" ht="15">
      <c r="A254" s="320"/>
      <c r="B254" s="306" t="s">
        <v>1255</v>
      </c>
      <c r="C254" s="313" t="s">
        <v>74</v>
      </c>
      <c r="D254" s="692">
        <v>20</v>
      </c>
      <c r="E254" s="57"/>
      <c r="F254" s="1232">
        <f t="shared" si="1"/>
        <v>0</v>
      </c>
    </row>
    <row r="255" spans="1:6" ht="15">
      <c r="A255" s="320"/>
      <c r="B255" s="306" t="s">
        <v>1256</v>
      </c>
      <c r="C255" s="313" t="s">
        <v>74</v>
      </c>
      <c r="D255" s="692">
        <v>10</v>
      </c>
      <c r="E255" s="57"/>
      <c r="F255" s="1232">
        <f t="shared" si="1"/>
        <v>0</v>
      </c>
    </row>
    <row r="256" spans="1:6" ht="15">
      <c r="A256" s="320"/>
      <c r="B256" s="306" t="s">
        <v>1635</v>
      </c>
      <c r="C256" s="313" t="s">
        <v>74</v>
      </c>
      <c r="D256" s="692">
        <v>20</v>
      </c>
      <c r="E256" s="57"/>
      <c r="F256" s="1232">
        <f t="shared" si="1"/>
        <v>0</v>
      </c>
    </row>
    <row r="257" spans="1:6" ht="15" customHeight="1">
      <c r="A257" s="320"/>
      <c r="B257" s="321"/>
      <c r="C257" s="316"/>
      <c r="D257" s="1242"/>
      <c r="E257" s="318"/>
      <c r="F257" s="318"/>
    </row>
    <row r="258" spans="1:6" ht="105" customHeight="1">
      <c r="A258" s="325">
        <v>2</v>
      </c>
      <c r="B258" s="326" t="s">
        <v>1258</v>
      </c>
      <c r="C258" s="327"/>
      <c r="D258" s="693"/>
      <c r="E258" s="329"/>
      <c r="F258" s="329"/>
    </row>
    <row r="259" spans="1:6" ht="15" customHeight="1">
      <c r="A259" s="325"/>
      <c r="B259" s="325"/>
      <c r="C259" s="327"/>
      <c r="D259" s="693"/>
      <c r="E259" s="329"/>
      <c r="F259" s="329"/>
    </row>
    <row r="260" spans="1:6" ht="15">
      <c r="A260" s="325"/>
      <c r="B260" s="325" t="s">
        <v>1259</v>
      </c>
      <c r="C260" s="327" t="s">
        <v>74</v>
      </c>
      <c r="D260" s="693">
        <v>40</v>
      </c>
      <c r="E260" s="57"/>
      <c r="F260" s="1232">
        <f>+E260*D260</f>
        <v>0</v>
      </c>
    </row>
    <row r="261" spans="1:6" ht="15" customHeight="1">
      <c r="A261" s="320"/>
      <c r="B261" s="321"/>
      <c r="C261" s="316"/>
      <c r="D261" s="1242"/>
      <c r="E261" s="318"/>
      <c r="F261" s="318"/>
    </row>
    <row r="262" spans="1:6" ht="30">
      <c r="A262" s="305">
        <v>3</v>
      </c>
      <c r="B262" s="306" t="s">
        <v>1260</v>
      </c>
      <c r="C262" s="1189" t="s">
        <v>474</v>
      </c>
      <c r="D262" s="1244">
        <v>5</v>
      </c>
      <c r="E262" s="57"/>
      <c r="F262" s="1232">
        <f>+E262*D262</f>
        <v>0</v>
      </c>
    </row>
    <row r="263" spans="1:6" ht="15" customHeight="1">
      <c r="A263" s="320"/>
      <c r="B263" s="321"/>
      <c r="C263" s="331"/>
      <c r="D263" s="1245"/>
      <c r="E263" s="318"/>
      <c r="F263" s="318"/>
    </row>
    <row r="264" spans="1:6" ht="15">
      <c r="A264" s="305">
        <v>4</v>
      </c>
      <c r="B264" s="306" t="s">
        <v>1261</v>
      </c>
      <c r="C264" s="313" t="s">
        <v>1262</v>
      </c>
      <c r="D264" s="692">
        <v>1</v>
      </c>
      <c r="E264" s="57"/>
      <c r="F264" s="1232">
        <f>+E264*D264</f>
        <v>0</v>
      </c>
    </row>
    <row r="265" spans="1:6" ht="15" customHeight="1">
      <c r="A265" s="305"/>
      <c r="B265" s="306"/>
      <c r="C265" s="313"/>
      <c r="D265" s="692"/>
      <c r="E265" s="312"/>
      <c r="F265" s="318"/>
    </row>
    <row r="266" spans="1:6" ht="45">
      <c r="A266" s="305">
        <v>5</v>
      </c>
      <c r="B266" s="306" t="s">
        <v>1263</v>
      </c>
      <c r="C266" s="313" t="s">
        <v>1262</v>
      </c>
      <c r="D266" s="692">
        <v>1</v>
      </c>
      <c r="E266" s="57"/>
      <c r="F266" s="1232">
        <f>+E266*D266</f>
        <v>0</v>
      </c>
    </row>
    <row r="267" spans="1:6" ht="15.75" customHeight="1">
      <c r="A267" s="320"/>
      <c r="B267" s="333" t="s">
        <v>1264</v>
      </c>
      <c r="C267" s="316"/>
      <c r="D267" s="1242"/>
      <c r="E267" s="318"/>
      <c r="F267" s="334"/>
    </row>
    <row r="268" spans="1:6" ht="15.75" customHeight="1">
      <c r="A268" s="320"/>
      <c r="B268" s="315"/>
      <c r="C268" s="316"/>
      <c r="D268" s="1242"/>
      <c r="E268" s="318"/>
      <c r="F268" s="334"/>
    </row>
    <row r="269" spans="1:6" ht="15.75" customHeight="1">
      <c r="A269" s="320"/>
      <c r="B269" s="314"/>
      <c r="C269" s="316"/>
      <c r="D269" s="1242"/>
      <c r="E269" s="318"/>
      <c r="F269" s="318"/>
    </row>
    <row r="270" spans="1:6" ht="31.5" customHeight="1">
      <c r="A270" s="308" t="s">
        <v>1265</v>
      </c>
      <c r="B270" s="309" t="s">
        <v>1266</v>
      </c>
      <c r="C270" s="323"/>
      <c r="D270" s="1243"/>
      <c r="E270" s="290"/>
      <c r="F270" s="312"/>
    </row>
    <row r="271" spans="1:6" ht="15.75" customHeight="1">
      <c r="A271" s="308"/>
      <c r="B271" s="319"/>
      <c r="C271" s="323"/>
      <c r="D271" s="1243"/>
      <c r="E271" s="290"/>
      <c r="F271" s="312"/>
    </row>
    <row r="272" spans="1:6" ht="120" customHeight="1">
      <c r="A272" s="305"/>
      <c r="B272" s="306" t="s">
        <v>1267</v>
      </c>
      <c r="C272" s="313"/>
      <c r="D272" s="692"/>
      <c r="E272" s="312"/>
      <c r="F272" s="312"/>
    </row>
    <row r="273" spans="1:6" ht="75.75" customHeight="1">
      <c r="A273" s="305">
        <v>1</v>
      </c>
      <c r="B273" s="306" t="s">
        <v>1268</v>
      </c>
      <c r="C273" s="313"/>
      <c r="D273" s="692"/>
      <c r="E273" s="312"/>
      <c r="F273" s="312"/>
    </row>
    <row r="274" spans="1:6" ht="15">
      <c r="A274" s="305"/>
      <c r="B274" s="306" t="s">
        <v>1269</v>
      </c>
      <c r="C274" s="313" t="s">
        <v>74</v>
      </c>
      <c r="D274" s="692">
        <v>10</v>
      </c>
      <c r="E274" s="57"/>
      <c r="F274" s="1232">
        <f>+E274*D274</f>
        <v>0</v>
      </c>
    </row>
    <row r="275" spans="1:6" ht="15">
      <c r="A275" s="305"/>
      <c r="B275" s="306" t="s">
        <v>1270</v>
      </c>
      <c r="C275" s="313" t="s">
        <v>74</v>
      </c>
      <c r="D275" s="692">
        <v>25</v>
      </c>
      <c r="E275" s="57"/>
      <c r="F275" s="1232">
        <f>+E275*D275</f>
        <v>0</v>
      </c>
    </row>
    <row r="276" spans="1:6" ht="15">
      <c r="A276" s="320"/>
      <c r="B276" s="306" t="s">
        <v>1271</v>
      </c>
      <c r="C276" s="313" t="s">
        <v>74</v>
      </c>
      <c r="D276" s="692">
        <v>25</v>
      </c>
      <c r="E276" s="57"/>
      <c r="F276" s="1232">
        <f>+E276*D276</f>
        <v>0</v>
      </c>
    </row>
    <row r="277" spans="1:6" ht="15" customHeight="1">
      <c r="A277" s="320"/>
      <c r="B277" s="321"/>
      <c r="C277" s="316"/>
      <c r="D277" s="1242"/>
      <c r="E277" s="318"/>
      <c r="F277" s="318"/>
    </row>
    <row r="278" spans="1:6" ht="75" customHeight="1">
      <c r="A278" s="305">
        <v>2</v>
      </c>
      <c r="B278" s="306" t="s">
        <v>1272</v>
      </c>
      <c r="C278" s="313"/>
      <c r="D278" s="692"/>
      <c r="E278" s="312"/>
      <c r="F278" s="312"/>
    </row>
    <row r="279" spans="1:6" ht="15">
      <c r="A279" s="305"/>
      <c r="B279" s="306" t="s">
        <v>1273</v>
      </c>
      <c r="C279" s="313" t="s">
        <v>74</v>
      </c>
      <c r="D279" s="692">
        <v>10</v>
      </c>
      <c r="E279" s="57"/>
      <c r="F279" s="1232">
        <f>+E279*D279</f>
        <v>0</v>
      </c>
    </row>
    <row r="280" spans="1:6" ht="15.75" customHeight="1">
      <c r="A280" s="305"/>
      <c r="B280" s="306"/>
      <c r="C280" s="313"/>
      <c r="D280" s="692"/>
      <c r="E280" s="312"/>
      <c r="F280" s="312"/>
    </row>
    <row r="281" spans="1:6" ht="15">
      <c r="A281" s="305">
        <v>3</v>
      </c>
      <c r="B281" s="306" t="s">
        <v>1274</v>
      </c>
      <c r="C281" s="313" t="s">
        <v>1275</v>
      </c>
      <c r="D281" s="692">
        <v>1</v>
      </c>
      <c r="E281" s="57"/>
      <c r="F281" s="1232">
        <f>+E281*D281</f>
        <v>0</v>
      </c>
    </row>
    <row r="282" spans="1:6" ht="15.75" customHeight="1">
      <c r="A282" s="305"/>
      <c r="B282" s="333" t="s">
        <v>1276</v>
      </c>
      <c r="C282" s="313"/>
      <c r="D282" s="692"/>
      <c r="E282" s="312"/>
      <c r="F282" s="312"/>
    </row>
    <row r="283" spans="1:6" ht="15" customHeight="1">
      <c r="A283" s="320"/>
      <c r="B283" s="321"/>
      <c r="C283" s="316"/>
      <c r="D283" s="1242"/>
      <c r="E283" s="318"/>
      <c r="F283" s="318"/>
    </row>
    <row r="284" spans="1:6" ht="15.75" customHeight="1">
      <c r="A284" s="308" t="s">
        <v>1277</v>
      </c>
      <c r="B284" s="309" t="s">
        <v>1278</v>
      </c>
      <c r="C284" s="313"/>
      <c r="D284" s="692"/>
      <c r="E284" s="312"/>
      <c r="F284" s="312"/>
    </row>
    <row r="285" spans="1:6" ht="15.75" customHeight="1">
      <c r="A285" s="308"/>
      <c r="B285" s="319"/>
      <c r="C285" s="313"/>
      <c r="D285" s="692"/>
      <c r="E285" s="312"/>
      <c r="F285" s="312"/>
    </row>
    <row r="286" spans="1:6" ht="30" customHeight="1">
      <c r="A286" s="305"/>
      <c r="B286" s="306" t="s">
        <v>1279</v>
      </c>
      <c r="C286" s="313"/>
      <c r="D286" s="692"/>
      <c r="E286" s="312"/>
      <c r="F286" s="312"/>
    </row>
    <row r="287" spans="1:6" ht="15.75" customHeight="1">
      <c r="A287" s="305"/>
      <c r="B287" s="306"/>
      <c r="C287" s="313"/>
      <c r="D287" s="692"/>
      <c r="E287" s="312"/>
      <c r="F287" s="312"/>
    </row>
    <row r="288" spans="1:6" ht="195.75">
      <c r="A288" s="305">
        <v>1</v>
      </c>
      <c r="B288" s="306" t="s">
        <v>1280</v>
      </c>
      <c r="C288" s="313" t="s">
        <v>1243</v>
      </c>
      <c r="D288" s="692">
        <v>5</v>
      </c>
      <c r="E288" s="57"/>
      <c r="F288" s="1232">
        <f>+E288*D288</f>
        <v>0</v>
      </c>
    </row>
    <row r="289" spans="1:6" ht="15" customHeight="1">
      <c r="A289" s="305"/>
      <c r="B289" s="306"/>
      <c r="C289" s="313"/>
      <c r="D289" s="692"/>
      <c r="E289" s="312"/>
      <c r="F289" s="318"/>
    </row>
    <row r="290" spans="1:6" ht="195.75">
      <c r="A290" s="305">
        <v>2</v>
      </c>
      <c r="B290" s="319" t="s">
        <v>1281</v>
      </c>
      <c r="C290" s="313" t="s">
        <v>1243</v>
      </c>
      <c r="D290" s="692">
        <v>2</v>
      </c>
      <c r="E290" s="57"/>
      <c r="F290" s="1232">
        <f>+E290*D290</f>
        <v>0</v>
      </c>
    </row>
    <row r="291" spans="1:6" ht="15" customHeight="1">
      <c r="A291" s="320"/>
      <c r="B291" s="321"/>
      <c r="C291" s="316"/>
      <c r="D291" s="1242"/>
      <c r="E291" s="318"/>
      <c r="F291" s="318"/>
    </row>
    <row r="292" spans="1:6" ht="196.5">
      <c r="A292" s="305" t="s">
        <v>1282</v>
      </c>
      <c r="B292" s="306" t="s">
        <v>1283</v>
      </c>
      <c r="C292" s="313" t="s">
        <v>1243</v>
      </c>
      <c r="D292" s="692">
        <v>1</v>
      </c>
      <c r="E292" s="57"/>
      <c r="F292" s="1232">
        <f>+E292*D292</f>
        <v>0</v>
      </c>
    </row>
    <row r="293" spans="1:6" ht="15" customHeight="1">
      <c r="A293" s="320"/>
      <c r="B293" s="335"/>
      <c r="C293" s="316"/>
      <c r="D293" s="1242"/>
      <c r="E293" s="318"/>
      <c r="F293" s="318"/>
    </row>
    <row r="294" spans="1:6" ht="331.5">
      <c r="A294" s="305" t="s">
        <v>1284</v>
      </c>
      <c r="B294" s="336" t="s">
        <v>1285</v>
      </c>
      <c r="C294" s="313" t="s">
        <v>1243</v>
      </c>
      <c r="D294" s="692">
        <v>2</v>
      </c>
      <c r="E294" s="57"/>
      <c r="F294" s="1232">
        <f>+E294*D294</f>
        <v>0</v>
      </c>
    </row>
    <row r="295" spans="1:6" ht="15" customHeight="1">
      <c r="A295" s="305"/>
      <c r="B295" s="336"/>
      <c r="C295" s="313"/>
      <c r="D295" s="692"/>
      <c r="E295" s="312"/>
      <c r="F295" s="312"/>
    </row>
    <row r="296" spans="1:6" ht="225.75">
      <c r="A296" s="305" t="s">
        <v>1286</v>
      </c>
      <c r="B296" s="336" t="s">
        <v>1287</v>
      </c>
      <c r="C296" s="313" t="s">
        <v>1243</v>
      </c>
      <c r="D296" s="692">
        <v>2</v>
      </c>
      <c r="E296" s="57"/>
      <c r="F296" s="1232">
        <f>+E296*D296</f>
        <v>0</v>
      </c>
    </row>
    <row r="297" spans="1:6" ht="15" customHeight="1">
      <c r="A297" s="320"/>
      <c r="B297" s="335"/>
      <c r="C297" s="316"/>
      <c r="D297" s="1242"/>
      <c r="E297" s="318"/>
      <c r="F297" s="318"/>
    </row>
    <row r="298" spans="1:6" ht="60">
      <c r="A298" s="305" t="s">
        <v>1288</v>
      </c>
      <c r="B298" s="306" t="s">
        <v>1289</v>
      </c>
      <c r="C298" s="313" t="s">
        <v>1243</v>
      </c>
      <c r="D298" s="692">
        <v>1</v>
      </c>
      <c r="E298" s="57"/>
      <c r="F298" s="1232">
        <f>+E298*D298</f>
        <v>0</v>
      </c>
    </row>
    <row r="299" spans="1:6" ht="15" customHeight="1">
      <c r="A299" s="305"/>
      <c r="B299" s="306"/>
      <c r="C299" s="313"/>
      <c r="D299" s="692"/>
      <c r="E299" s="312"/>
      <c r="F299" s="312"/>
    </row>
    <row r="300" spans="1:6" ht="30">
      <c r="A300" s="305" t="s">
        <v>1290</v>
      </c>
      <c r="B300" s="306" t="s">
        <v>1291</v>
      </c>
      <c r="C300" s="313" t="s">
        <v>1292</v>
      </c>
      <c r="D300" s="692">
        <v>1</v>
      </c>
      <c r="E300" s="57"/>
      <c r="F300" s="1232">
        <f>+E300*D300</f>
        <v>0</v>
      </c>
    </row>
    <row r="301" spans="1:6" ht="15.75" customHeight="1">
      <c r="A301" s="305"/>
      <c r="B301" s="306"/>
      <c r="C301" s="313"/>
      <c r="D301" s="692"/>
      <c r="E301" s="312"/>
      <c r="F301" s="312"/>
    </row>
    <row r="302" spans="1:6" ht="30">
      <c r="A302" s="305" t="s">
        <v>1293</v>
      </c>
      <c r="B302" s="306" t="s">
        <v>1294</v>
      </c>
      <c r="C302" s="313" t="s">
        <v>1292</v>
      </c>
      <c r="D302" s="692">
        <v>1</v>
      </c>
      <c r="E302" s="57"/>
      <c r="F302" s="1232">
        <f>+E302*D302</f>
        <v>0</v>
      </c>
    </row>
    <row r="303" spans="1:6" ht="15.75" customHeight="1">
      <c r="A303" s="337"/>
      <c r="B303" s="333" t="s">
        <v>1295</v>
      </c>
      <c r="C303" s="338"/>
      <c r="D303" s="1246"/>
      <c r="E303" s="1222"/>
      <c r="F303" s="312"/>
    </row>
    <row r="304" spans="1:6" ht="15" customHeight="1">
      <c r="A304" s="320"/>
      <c r="B304" s="321"/>
      <c r="C304" s="316"/>
      <c r="D304" s="1242"/>
      <c r="E304" s="318"/>
      <c r="F304" s="318"/>
    </row>
    <row r="305" spans="1:6" ht="15" customHeight="1">
      <c r="A305" s="320"/>
      <c r="B305" s="321"/>
      <c r="C305" s="316"/>
      <c r="D305" s="1242"/>
      <c r="E305" s="318"/>
      <c r="F305" s="318"/>
    </row>
    <row r="306" spans="1:6" ht="15.75" customHeight="1">
      <c r="A306" s="308" t="s">
        <v>1296</v>
      </c>
      <c r="B306" s="309" t="s">
        <v>1297</v>
      </c>
      <c r="C306" s="313"/>
      <c r="D306" s="692"/>
      <c r="E306" s="312"/>
      <c r="F306" s="312"/>
    </row>
    <row r="307" spans="1:6" ht="15.75" customHeight="1">
      <c r="A307" s="337"/>
      <c r="B307" s="308"/>
      <c r="C307" s="323"/>
      <c r="D307" s="1243"/>
      <c r="E307" s="312"/>
      <c r="F307" s="312"/>
    </row>
    <row r="308" spans="1:6" ht="15.75" customHeight="1">
      <c r="A308" s="308" t="s">
        <v>1298</v>
      </c>
      <c r="B308" s="308" t="s">
        <v>1299</v>
      </c>
      <c r="C308" s="323"/>
      <c r="D308" s="1243"/>
      <c r="E308" s="312"/>
      <c r="F308" s="312"/>
    </row>
    <row r="309" spans="1:6" ht="150">
      <c r="A309" s="305" t="s">
        <v>1300</v>
      </c>
      <c r="B309" s="306" t="s">
        <v>1301</v>
      </c>
      <c r="C309" s="313" t="s">
        <v>1243</v>
      </c>
      <c r="D309" s="692">
        <v>9</v>
      </c>
      <c r="E309" s="57"/>
      <c r="F309" s="1232">
        <f>+E309*D309</f>
        <v>0</v>
      </c>
    </row>
    <row r="310" spans="1:6" ht="15" customHeight="1">
      <c r="A310" s="320"/>
      <c r="B310" s="321"/>
      <c r="C310" s="316"/>
      <c r="D310" s="1242"/>
      <c r="E310" s="318"/>
      <c r="F310" s="318"/>
    </row>
    <row r="311" spans="1:6" ht="150">
      <c r="A311" s="305" t="s">
        <v>1302</v>
      </c>
      <c r="B311" s="306" t="s">
        <v>1303</v>
      </c>
      <c r="C311" s="313" t="s">
        <v>1243</v>
      </c>
      <c r="D311" s="692">
        <v>3</v>
      </c>
      <c r="E311" s="57"/>
      <c r="F311" s="1232">
        <f>+E311*D311</f>
        <v>0</v>
      </c>
    </row>
    <row r="312" spans="1:6" ht="15" customHeight="1">
      <c r="A312" s="337"/>
      <c r="B312" s="321"/>
      <c r="C312" s="313"/>
      <c r="D312" s="1237"/>
      <c r="E312" s="318"/>
      <c r="F312" s="318"/>
    </row>
    <row r="313" spans="1:6" ht="90">
      <c r="A313" s="305" t="s">
        <v>1304</v>
      </c>
      <c r="B313" s="306" t="s">
        <v>1305</v>
      </c>
      <c r="C313" s="313" t="s">
        <v>1306</v>
      </c>
      <c r="D313" s="692">
        <v>10</v>
      </c>
      <c r="E313" s="57"/>
      <c r="F313" s="1232">
        <f>+E313*D313</f>
        <v>0</v>
      </c>
    </row>
    <row r="314" spans="1:6" ht="15" customHeight="1">
      <c r="A314" s="320"/>
      <c r="B314" s="321"/>
      <c r="C314" s="316"/>
      <c r="D314" s="1242"/>
      <c r="E314" s="318"/>
      <c r="F314" s="318"/>
    </row>
    <row r="315" spans="1:6" ht="75">
      <c r="A315" s="305" t="s">
        <v>1307</v>
      </c>
      <c r="B315" s="306" t="s">
        <v>1308</v>
      </c>
      <c r="C315" s="313" t="s">
        <v>1306</v>
      </c>
      <c r="D315" s="692">
        <v>10</v>
      </c>
      <c r="E315" s="57"/>
      <c r="F315" s="1232">
        <f>+E315*D315</f>
        <v>0</v>
      </c>
    </row>
    <row r="316" spans="1:6" ht="15" customHeight="1">
      <c r="A316" s="337"/>
      <c r="B316" s="321"/>
      <c r="C316" s="316"/>
      <c r="D316" s="1242"/>
      <c r="E316" s="318"/>
      <c r="F316" s="318"/>
    </row>
    <row r="317" spans="1:6" ht="30" customHeight="1">
      <c r="A317" s="325" t="s">
        <v>1309</v>
      </c>
      <c r="B317" s="326" t="s">
        <v>1310</v>
      </c>
      <c r="C317" s="327"/>
      <c r="D317" s="693"/>
      <c r="E317" s="329"/>
      <c r="F317" s="329"/>
    </row>
    <row r="318" spans="1:6" ht="15">
      <c r="A318" s="325"/>
      <c r="B318" s="326" t="s">
        <v>1311</v>
      </c>
      <c r="C318" s="327" t="s">
        <v>1243</v>
      </c>
      <c r="D318" s="693">
        <v>1</v>
      </c>
      <c r="E318" s="57"/>
      <c r="F318" s="1232">
        <f>+E318*D318</f>
        <v>0</v>
      </c>
    </row>
    <row r="319" spans="1:6" ht="15">
      <c r="A319" s="325"/>
      <c r="B319" s="326" t="s">
        <v>1312</v>
      </c>
      <c r="C319" s="327" t="s">
        <v>1243</v>
      </c>
      <c r="D319" s="693">
        <v>1</v>
      </c>
      <c r="E319" s="57"/>
      <c r="F319" s="1232">
        <f>+E319*D319</f>
        <v>0</v>
      </c>
    </row>
    <row r="320" spans="1:6" ht="15" customHeight="1">
      <c r="A320" s="305"/>
      <c r="B320" s="306"/>
      <c r="C320" s="313"/>
      <c r="D320" s="692"/>
      <c r="E320" s="312"/>
      <c r="F320" s="318"/>
    </row>
    <row r="321" spans="1:6" ht="15" customHeight="1">
      <c r="A321" s="305"/>
      <c r="B321" s="306"/>
      <c r="C321" s="313"/>
      <c r="D321" s="692"/>
      <c r="E321" s="312"/>
      <c r="F321" s="318"/>
    </row>
    <row r="322" spans="1:6" ht="60">
      <c r="A322" s="305"/>
      <c r="B322" s="306" t="s">
        <v>1313</v>
      </c>
      <c r="C322" s="313" t="s">
        <v>1243</v>
      </c>
      <c r="D322" s="692">
        <v>1</v>
      </c>
      <c r="E322" s="57"/>
      <c r="F322" s="1232">
        <f>+E322*D322</f>
        <v>0</v>
      </c>
    </row>
    <row r="323" spans="1:6" ht="15" customHeight="1">
      <c r="A323" s="305"/>
      <c r="B323" s="306"/>
      <c r="C323" s="313"/>
      <c r="D323" s="692"/>
      <c r="E323" s="312"/>
      <c r="F323" s="318"/>
    </row>
    <row r="324" spans="1:6" ht="15" customHeight="1">
      <c r="A324" s="305"/>
      <c r="B324" s="306"/>
      <c r="C324" s="313"/>
      <c r="D324" s="692"/>
      <c r="E324" s="312"/>
      <c r="F324" s="318"/>
    </row>
    <row r="325" spans="1:6" ht="60">
      <c r="A325" s="305"/>
      <c r="B325" s="306" t="s">
        <v>1314</v>
      </c>
      <c r="C325" s="313" t="s">
        <v>1243</v>
      </c>
      <c r="D325" s="692">
        <v>1</v>
      </c>
      <c r="E325" s="57"/>
      <c r="F325" s="1232">
        <f>+E325*D325</f>
        <v>0</v>
      </c>
    </row>
    <row r="326" spans="1:6" ht="15" customHeight="1">
      <c r="A326" s="305"/>
      <c r="B326" s="306"/>
      <c r="C326" s="313"/>
      <c r="D326" s="692"/>
      <c r="E326" s="312"/>
      <c r="F326" s="318"/>
    </row>
    <row r="327" spans="1:6" ht="60">
      <c r="A327" s="305"/>
      <c r="B327" s="306" t="s">
        <v>1315</v>
      </c>
      <c r="C327" s="313" t="s">
        <v>1243</v>
      </c>
      <c r="D327" s="692">
        <v>1</v>
      </c>
      <c r="E327" s="57"/>
      <c r="F327" s="1232">
        <f>+E327*D327</f>
        <v>0</v>
      </c>
    </row>
    <row r="328" spans="1:6" ht="15" customHeight="1">
      <c r="A328" s="320"/>
      <c r="B328" s="321"/>
      <c r="C328" s="316"/>
      <c r="D328" s="1242"/>
      <c r="E328" s="318"/>
      <c r="F328" s="318"/>
    </row>
    <row r="329" spans="1:6" ht="15">
      <c r="A329" s="305">
        <v>11</v>
      </c>
      <c r="B329" s="306" t="s">
        <v>1274</v>
      </c>
      <c r="C329" s="313" t="s">
        <v>1275</v>
      </c>
      <c r="D329" s="692">
        <v>1</v>
      </c>
      <c r="E329" s="57"/>
      <c r="F329" s="1232">
        <f>+E329*D329</f>
        <v>0</v>
      </c>
    </row>
    <row r="330" spans="1:6" ht="15" customHeight="1">
      <c r="A330" s="305"/>
      <c r="B330" s="306"/>
      <c r="C330" s="313"/>
      <c r="D330" s="692"/>
      <c r="E330" s="312"/>
      <c r="F330" s="312"/>
    </row>
    <row r="331" spans="1:6" ht="30">
      <c r="A331" s="305">
        <v>12</v>
      </c>
      <c r="B331" s="306" t="s">
        <v>1316</v>
      </c>
      <c r="C331" s="313" t="s">
        <v>1275</v>
      </c>
      <c r="D331" s="692">
        <v>1</v>
      </c>
      <c r="E331" s="57"/>
      <c r="F331" s="1232">
        <f>+E331*D331</f>
        <v>0</v>
      </c>
    </row>
    <row r="332" spans="1:6" ht="15.75" customHeight="1">
      <c r="A332" s="337"/>
      <c r="B332" s="333" t="s">
        <v>1317</v>
      </c>
      <c r="C332" s="313"/>
      <c r="D332" s="1237"/>
      <c r="E332" s="318"/>
      <c r="F332" s="318"/>
    </row>
    <row r="333" spans="1:6" ht="15.75" customHeight="1">
      <c r="A333" s="320"/>
      <c r="B333" s="315"/>
      <c r="C333" s="316"/>
      <c r="D333" s="1242"/>
      <c r="E333" s="318"/>
      <c r="F333" s="318"/>
    </row>
    <row r="334" spans="1:6" ht="14.25" customHeight="1">
      <c r="A334" s="279"/>
      <c r="B334" s="279"/>
      <c r="C334" s="340"/>
      <c r="D334" s="1247"/>
    </row>
    <row r="335" spans="1:6" ht="14.25" customHeight="1">
      <c r="A335" s="279"/>
      <c r="B335" s="279"/>
      <c r="C335" s="340"/>
      <c r="D335" s="1247"/>
    </row>
    <row r="336" spans="1:6" ht="14.25" customHeight="1">
      <c r="A336" s="279"/>
      <c r="B336" s="279"/>
      <c r="C336" s="340"/>
      <c r="D336" s="1247"/>
    </row>
    <row r="337" spans="1:6" ht="15.75" customHeight="1">
      <c r="A337" s="314"/>
      <c r="B337" s="342"/>
      <c r="C337" s="316"/>
      <c r="D337" s="1242"/>
      <c r="E337" s="318"/>
      <c r="F337" s="318"/>
    </row>
    <row r="338" spans="1:6" ht="31.5" customHeight="1">
      <c r="A338" s="308" t="s">
        <v>1318</v>
      </c>
      <c r="B338" s="309" t="s">
        <v>1319</v>
      </c>
      <c r="C338" s="316"/>
      <c r="D338" s="1248"/>
      <c r="E338" s="1223"/>
      <c r="F338" s="1223"/>
    </row>
    <row r="339" spans="1:6" ht="15.75" customHeight="1">
      <c r="A339" s="320"/>
      <c r="B339" s="315"/>
      <c r="C339" s="316"/>
      <c r="D339" s="1242"/>
      <c r="E339" s="318"/>
      <c r="F339" s="318"/>
    </row>
    <row r="340" spans="1:6" ht="150">
      <c r="A340" s="325">
        <v>1</v>
      </c>
      <c r="B340" s="326" t="s">
        <v>1320</v>
      </c>
      <c r="C340" s="327" t="s">
        <v>1306</v>
      </c>
      <c r="D340" s="693">
        <v>5</v>
      </c>
      <c r="E340" s="57"/>
      <c r="F340" s="1232">
        <f>+E340*D340</f>
        <v>0</v>
      </c>
    </row>
    <row r="341" spans="1:6" ht="15" customHeight="1">
      <c r="A341" s="345"/>
      <c r="B341" s="326"/>
      <c r="C341" s="346"/>
      <c r="D341" s="1249"/>
      <c r="E341" s="329"/>
      <c r="F341" s="329"/>
    </row>
    <row r="342" spans="1:6" ht="135">
      <c r="A342" s="325">
        <v>2</v>
      </c>
      <c r="B342" s="326" t="s">
        <v>1321</v>
      </c>
      <c r="C342" s="327" t="s">
        <v>1306</v>
      </c>
      <c r="D342" s="693">
        <v>5</v>
      </c>
      <c r="E342" s="57"/>
      <c r="F342" s="1232">
        <f>+E342*D342</f>
        <v>0</v>
      </c>
    </row>
    <row r="343" spans="1:6" ht="15.75" customHeight="1">
      <c r="A343" s="279"/>
      <c r="B343" s="315"/>
      <c r="C343" s="340"/>
      <c r="D343" s="1247"/>
      <c r="E343" s="318"/>
      <c r="F343" s="318"/>
    </row>
    <row r="344" spans="1:6" ht="90">
      <c r="A344" s="305" t="s">
        <v>1282</v>
      </c>
      <c r="B344" s="306" t="s">
        <v>1323</v>
      </c>
      <c r="C344" s="313" t="s">
        <v>1306</v>
      </c>
      <c r="D344" s="692">
        <v>30</v>
      </c>
      <c r="E344" s="57"/>
      <c r="F344" s="1232">
        <f>+E344*D344</f>
        <v>0</v>
      </c>
    </row>
    <row r="345" spans="1:6" ht="15" customHeight="1">
      <c r="A345" s="320"/>
      <c r="B345" s="321"/>
      <c r="C345" s="340"/>
      <c r="D345" s="1247"/>
      <c r="E345" s="318"/>
      <c r="F345" s="318"/>
    </row>
    <row r="346" spans="1:6" ht="30">
      <c r="A346" s="305" t="s">
        <v>1284</v>
      </c>
      <c r="B346" s="306" t="s">
        <v>1324</v>
      </c>
      <c r="C346" s="313" t="s">
        <v>1243</v>
      </c>
      <c r="D346" s="692">
        <v>2</v>
      </c>
      <c r="E346" s="57"/>
      <c r="F346" s="1232">
        <f>+E346*D346</f>
        <v>0</v>
      </c>
    </row>
    <row r="347" spans="1:6" ht="15" customHeight="1">
      <c r="A347" s="305"/>
      <c r="B347" s="306"/>
      <c r="C347" s="313"/>
      <c r="D347" s="692"/>
      <c r="E347" s="312"/>
      <c r="F347" s="312"/>
    </row>
    <row r="348" spans="1:6" ht="30">
      <c r="A348" s="305" t="s">
        <v>1286</v>
      </c>
      <c r="B348" s="306" t="s">
        <v>1325</v>
      </c>
      <c r="C348" s="313" t="s">
        <v>1243</v>
      </c>
      <c r="D348" s="692">
        <v>2</v>
      </c>
      <c r="E348" s="57"/>
      <c r="F348" s="1232">
        <f>+E348*D348</f>
        <v>0</v>
      </c>
    </row>
    <row r="349" spans="1:6" ht="15" customHeight="1">
      <c r="A349" s="349"/>
      <c r="B349" s="306"/>
      <c r="C349" s="313"/>
      <c r="D349" s="692"/>
      <c r="E349" s="312"/>
      <c r="F349" s="312"/>
    </row>
    <row r="350" spans="1:6" ht="45">
      <c r="A350" s="305" t="s">
        <v>1288</v>
      </c>
      <c r="B350" s="306" t="s">
        <v>1326</v>
      </c>
      <c r="C350" s="313" t="s">
        <v>1243</v>
      </c>
      <c r="D350" s="692">
        <v>2</v>
      </c>
      <c r="E350" s="57"/>
      <c r="F350" s="1232">
        <f>+E350*D350</f>
        <v>0</v>
      </c>
    </row>
    <row r="351" spans="1:6" ht="15" customHeight="1">
      <c r="A351" s="305"/>
      <c r="B351" s="306"/>
      <c r="C351" s="340"/>
      <c r="D351" s="1250"/>
      <c r="E351" s="312"/>
      <c r="F351" s="312"/>
    </row>
    <row r="352" spans="1:6" ht="15">
      <c r="A352" s="305" t="s">
        <v>1290</v>
      </c>
      <c r="B352" s="306" t="s">
        <v>1274</v>
      </c>
      <c r="C352" s="313" t="s">
        <v>1275</v>
      </c>
      <c r="D352" s="692">
        <v>1</v>
      </c>
      <c r="E352" s="57"/>
      <c r="F352" s="1232">
        <f>+E352*D352</f>
        <v>0</v>
      </c>
    </row>
    <row r="353" spans="1:6" ht="15" customHeight="1">
      <c r="A353" s="305"/>
      <c r="B353" s="306"/>
      <c r="C353" s="340"/>
      <c r="D353" s="1251"/>
      <c r="E353" s="312"/>
      <c r="F353" s="312"/>
    </row>
    <row r="354" spans="1:6" ht="30">
      <c r="A354" s="305" t="s">
        <v>1293</v>
      </c>
      <c r="B354" s="306" t="s">
        <v>1316</v>
      </c>
      <c r="C354" s="313" t="s">
        <v>1275</v>
      </c>
      <c r="D354" s="692">
        <v>1</v>
      </c>
      <c r="E354" s="57"/>
      <c r="F354" s="1232">
        <f>+E354*D354</f>
        <v>0</v>
      </c>
    </row>
    <row r="355" spans="1:6" ht="15.75" customHeight="1">
      <c r="A355" s="305"/>
      <c r="B355" s="333" t="s">
        <v>1328</v>
      </c>
      <c r="C355" s="352"/>
      <c r="D355" s="1252"/>
      <c r="E355" s="312"/>
      <c r="F355" s="312"/>
    </row>
    <row r="356" spans="1:6" ht="15.75" customHeight="1">
      <c r="A356" s="354"/>
      <c r="B356" s="355"/>
      <c r="C356" s="356"/>
      <c r="D356" s="1253"/>
      <c r="E356" s="358"/>
      <c r="F356" s="358"/>
    </row>
    <row r="357" spans="1:6" ht="15.75" customHeight="1">
      <c r="A357" s="354"/>
      <c r="B357" s="355"/>
      <c r="C357" s="356"/>
      <c r="D357" s="1253"/>
      <c r="E357" s="358"/>
      <c r="F357" s="358"/>
    </row>
    <row r="358" spans="1:6" ht="15.75" customHeight="1">
      <c r="A358" s="354"/>
      <c r="B358" s="355"/>
      <c r="C358" s="356"/>
      <c r="D358" s="1253"/>
      <c r="E358" s="358"/>
      <c r="F358" s="358"/>
    </row>
    <row r="359" spans="1:6" ht="15.75" customHeight="1">
      <c r="A359" s="354"/>
      <c r="B359" s="355"/>
      <c r="C359" s="356"/>
      <c r="D359" s="1253"/>
      <c r="E359" s="358"/>
      <c r="F359" s="358"/>
    </row>
    <row r="360" spans="1:6" ht="15.75" customHeight="1">
      <c r="A360" s="354"/>
      <c r="B360" s="355"/>
      <c r="C360" s="356"/>
      <c r="D360" s="1253"/>
      <c r="E360" s="358"/>
      <c r="F360" s="358"/>
    </row>
    <row r="361" spans="1:6" ht="15.75" customHeight="1">
      <c r="A361" s="359"/>
      <c r="B361" s="360"/>
      <c r="C361" s="361"/>
      <c r="D361" s="1254"/>
      <c r="E361" s="363"/>
      <c r="F361" s="364"/>
    </row>
    <row r="362" spans="1:6" ht="31.5" customHeight="1">
      <c r="A362" s="308" t="s">
        <v>1329</v>
      </c>
      <c r="B362" s="319" t="s">
        <v>1330</v>
      </c>
      <c r="C362" s="323"/>
      <c r="D362" s="1243"/>
      <c r="E362" s="290"/>
      <c r="F362" s="312"/>
    </row>
    <row r="363" spans="1:6" ht="15.75" customHeight="1">
      <c r="A363" s="308"/>
      <c r="B363" s="319"/>
      <c r="C363" s="323"/>
      <c r="D363" s="1243"/>
      <c r="E363" s="290"/>
      <c r="F363" s="312"/>
    </row>
    <row r="364" spans="1:6" ht="135">
      <c r="A364" s="305">
        <v>1</v>
      </c>
      <c r="B364" s="306" t="s">
        <v>1331</v>
      </c>
      <c r="C364" s="313" t="s">
        <v>1243</v>
      </c>
      <c r="D364" s="692">
        <v>1</v>
      </c>
      <c r="E364" s="57"/>
      <c r="F364" s="1232">
        <f>+E364*D364</f>
        <v>0</v>
      </c>
    </row>
    <row r="365" spans="1:6" ht="15" customHeight="1">
      <c r="A365" s="320"/>
      <c r="B365" s="321"/>
      <c r="C365" s="316"/>
      <c r="D365" s="1242"/>
      <c r="E365" s="318"/>
      <c r="F365" s="318"/>
    </row>
    <row r="366" spans="1:6" ht="90">
      <c r="A366" s="305">
        <v>2</v>
      </c>
      <c r="B366" s="306" t="s">
        <v>1332</v>
      </c>
      <c r="C366" s="313" t="s">
        <v>1243</v>
      </c>
      <c r="D366" s="692">
        <v>3</v>
      </c>
      <c r="E366" s="57"/>
      <c r="F366" s="1232">
        <f>+E366*D366</f>
        <v>0</v>
      </c>
    </row>
    <row r="367" spans="1:6" ht="15" customHeight="1">
      <c r="A367" s="320"/>
      <c r="B367" s="321"/>
      <c r="C367" s="313"/>
      <c r="D367" s="1237"/>
      <c r="E367" s="318"/>
      <c r="F367" s="318"/>
    </row>
    <row r="368" spans="1:6" ht="30">
      <c r="A368" s="305">
        <v>3</v>
      </c>
      <c r="B368" s="306" t="s">
        <v>1333</v>
      </c>
      <c r="C368" s="313" t="s">
        <v>1243</v>
      </c>
      <c r="D368" s="692">
        <v>3</v>
      </c>
      <c r="E368" s="57"/>
      <c r="F368" s="1232">
        <f>+E368*D368</f>
        <v>0</v>
      </c>
    </row>
    <row r="369" spans="1:6" ht="15" customHeight="1">
      <c r="A369" s="305"/>
      <c r="B369" s="306"/>
      <c r="C369" s="313"/>
      <c r="D369" s="692"/>
      <c r="E369" s="312"/>
      <c r="F369" s="312"/>
    </row>
    <row r="370" spans="1:6" ht="75">
      <c r="A370" s="305">
        <v>4</v>
      </c>
      <c r="B370" s="306" t="s">
        <v>1334</v>
      </c>
      <c r="C370" s="313" t="s">
        <v>1306</v>
      </c>
      <c r="D370" s="692">
        <v>10</v>
      </c>
      <c r="E370" s="57"/>
      <c r="F370" s="1232">
        <f>+E370*D370</f>
        <v>0</v>
      </c>
    </row>
    <row r="371" spans="1:6" ht="15" customHeight="1">
      <c r="A371" s="320"/>
      <c r="B371" s="321"/>
      <c r="C371" s="313"/>
      <c r="D371" s="1237"/>
      <c r="E371" s="318"/>
      <c r="F371" s="318"/>
    </row>
    <row r="372" spans="1:6" ht="81">
      <c r="A372" s="305">
        <v>5</v>
      </c>
      <c r="B372" s="306" t="s">
        <v>1335</v>
      </c>
      <c r="C372" s="313" t="s">
        <v>1243</v>
      </c>
      <c r="D372" s="692">
        <v>6</v>
      </c>
      <c r="E372" s="57"/>
      <c r="F372" s="1232">
        <f>+E372*D372</f>
        <v>0</v>
      </c>
    </row>
    <row r="373" spans="1:6" ht="15" customHeight="1">
      <c r="A373" s="305"/>
      <c r="B373" s="306"/>
      <c r="C373" s="313"/>
      <c r="D373" s="1237"/>
      <c r="E373" s="312"/>
      <c r="F373" s="312"/>
    </row>
    <row r="374" spans="1:6" ht="15">
      <c r="A374" s="305">
        <v>6</v>
      </c>
      <c r="B374" s="306" t="s">
        <v>1336</v>
      </c>
      <c r="C374" s="313" t="s">
        <v>1243</v>
      </c>
      <c r="D374" s="692">
        <v>1</v>
      </c>
      <c r="E374" s="57"/>
      <c r="F374" s="1232">
        <f>+E374*D374</f>
        <v>0</v>
      </c>
    </row>
    <row r="375" spans="1:6" ht="15" customHeight="1">
      <c r="A375" s="305"/>
      <c r="B375" s="306"/>
      <c r="C375" s="313"/>
      <c r="D375" s="692"/>
      <c r="E375" s="312"/>
      <c r="F375" s="312"/>
    </row>
    <row r="376" spans="1:6" ht="30">
      <c r="A376" s="305">
        <v>7</v>
      </c>
      <c r="B376" s="306" t="s">
        <v>1337</v>
      </c>
      <c r="C376" s="313" t="s">
        <v>1338</v>
      </c>
      <c r="D376" s="692">
        <v>1</v>
      </c>
      <c r="E376" s="57"/>
      <c r="F376" s="1232">
        <f>+E376*D376</f>
        <v>0</v>
      </c>
    </row>
    <row r="377" spans="1:6" ht="15" customHeight="1">
      <c r="A377" s="337"/>
      <c r="B377" s="306"/>
      <c r="C377" s="313"/>
      <c r="D377" s="692"/>
      <c r="E377" s="312"/>
      <c r="F377" s="312"/>
    </row>
    <row r="378" spans="1:6" ht="15">
      <c r="A378" s="305">
        <v>8</v>
      </c>
      <c r="B378" s="306" t="s">
        <v>1339</v>
      </c>
      <c r="C378" s="313" t="s">
        <v>1338</v>
      </c>
      <c r="D378" s="692">
        <v>1</v>
      </c>
      <c r="E378" s="57"/>
      <c r="F378" s="1232">
        <f>+E378*D378</f>
        <v>0</v>
      </c>
    </row>
    <row r="379" spans="1:6" ht="15.75" customHeight="1">
      <c r="A379" s="337"/>
      <c r="B379" s="333" t="s">
        <v>1340</v>
      </c>
      <c r="C379" s="313"/>
      <c r="D379" s="692"/>
      <c r="E379" s="312"/>
      <c r="F379" s="312"/>
    </row>
    <row r="380" spans="1:6" ht="15.75" customHeight="1">
      <c r="A380" s="365"/>
      <c r="B380" s="366"/>
      <c r="C380" s="361"/>
      <c r="D380" s="1254"/>
      <c r="E380" s="363"/>
      <c r="F380" s="363"/>
    </row>
    <row r="381" spans="1:6" ht="15.75" customHeight="1">
      <c r="A381" s="308" t="s">
        <v>1341</v>
      </c>
      <c r="B381" s="308" t="s">
        <v>1342</v>
      </c>
      <c r="C381" s="313"/>
      <c r="D381" s="692"/>
      <c r="E381" s="312"/>
      <c r="F381" s="312"/>
    </row>
    <row r="382" spans="1:6" ht="60" customHeight="1">
      <c r="A382" s="279"/>
      <c r="B382" s="306" t="s">
        <v>1343</v>
      </c>
      <c r="C382" s="313"/>
      <c r="D382" s="692"/>
      <c r="E382" s="312"/>
      <c r="F382" s="312"/>
    </row>
    <row r="383" spans="1:6" ht="60">
      <c r="A383" s="305">
        <v>1</v>
      </c>
      <c r="B383" s="306" t="s">
        <v>1344</v>
      </c>
      <c r="C383" s="313" t="s">
        <v>1243</v>
      </c>
      <c r="D383" s="692">
        <v>25</v>
      </c>
      <c r="E383" s="57"/>
      <c r="F383" s="1232">
        <f>+E383*D383</f>
        <v>0</v>
      </c>
    </row>
    <row r="384" spans="1:6" ht="15" customHeight="1">
      <c r="A384" s="305"/>
      <c r="B384" s="306"/>
      <c r="C384" s="313"/>
      <c r="D384" s="692"/>
      <c r="E384" s="312"/>
      <c r="F384" s="312"/>
    </row>
    <row r="385" spans="1:6" ht="45">
      <c r="A385" s="305">
        <v>2</v>
      </c>
      <c r="B385" s="306" t="s">
        <v>1345</v>
      </c>
      <c r="C385" s="313" t="s">
        <v>74</v>
      </c>
      <c r="D385" s="692">
        <v>3</v>
      </c>
      <c r="E385" s="57"/>
      <c r="F385" s="1232">
        <f>+E385*D385</f>
        <v>0</v>
      </c>
    </row>
    <row r="386" spans="1:6" ht="15.75" customHeight="1">
      <c r="A386" s="305"/>
      <c r="B386" s="306"/>
      <c r="C386" s="313"/>
      <c r="D386" s="692"/>
      <c r="E386" s="312"/>
      <c r="F386" s="312"/>
    </row>
    <row r="387" spans="1:6" ht="135.75">
      <c r="A387" s="305" t="s">
        <v>1282</v>
      </c>
      <c r="B387" s="306" t="s">
        <v>1346</v>
      </c>
      <c r="C387" s="313" t="s">
        <v>1243</v>
      </c>
      <c r="D387" s="692">
        <v>1</v>
      </c>
      <c r="E387" s="57"/>
      <c r="F387" s="1232">
        <f>+E387*D387</f>
        <v>0</v>
      </c>
    </row>
    <row r="388" spans="1:6" ht="15.75" customHeight="1">
      <c r="A388" s="354"/>
      <c r="B388" s="306"/>
      <c r="C388" s="316"/>
      <c r="D388" s="1242"/>
      <c r="E388" s="312"/>
      <c r="F388" s="312"/>
    </row>
    <row r="389" spans="1:6" ht="30">
      <c r="A389" s="305" t="s">
        <v>1284</v>
      </c>
      <c r="B389" s="306" t="s">
        <v>1347</v>
      </c>
      <c r="C389" s="313" t="s">
        <v>74</v>
      </c>
      <c r="D389" s="692">
        <v>30</v>
      </c>
      <c r="E389" s="57"/>
      <c r="F389" s="1232">
        <f>+E389*D389</f>
        <v>0</v>
      </c>
    </row>
    <row r="390" spans="1:6" ht="15" customHeight="1">
      <c r="A390" s="320"/>
      <c r="B390" s="321"/>
      <c r="C390" s="316"/>
      <c r="D390" s="1242"/>
      <c r="E390" s="318"/>
      <c r="F390" s="318"/>
    </row>
    <row r="391" spans="1:6" ht="409.5">
      <c r="A391" s="305" t="s">
        <v>1286</v>
      </c>
      <c r="B391" s="306" t="s">
        <v>1348</v>
      </c>
      <c r="C391" s="313" t="s">
        <v>1243</v>
      </c>
      <c r="D391" s="692">
        <v>2</v>
      </c>
      <c r="E391" s="57"/>
      <c r="F391" s="1232">
        <f>+E391*D391</f>
        <v>0</v>
      </c>
    </row>
    <row r="392" spans="1:6" ht="15.75" customHeight="1">
      <c r="A392" s="320"/>
      <c r="B392" s="367"/>
      <c r="C392" s="313"/>
      <c r="D392" s="692"/>
      <c r="E392" s="312"/>
      <c r="F392" s="312"/>
    </row>
    <row r="393" spans="1:6" ht="165" customHeight="1">
      <c r="A393" s="305" t="s">
        <v>1288</v>
      </c>
      <c r="B393" s="306" t="s">
        <v>1349</v>
      </c>
      <c r="C393" s="313"/>
      <c r="D393" s="692"/>
      <c r="E393" s="312"/>
      <c r="F393" s="312"/>
    </row>
    <row r="394" spans="1:6" ht="15">
      <c r="A394" s="305"/>
      <c r="B394" s="306" t="s">
        <v>1350</v>
      </c>
      <c r="C394" s="313" t="s">
        <v>335</v>
      </c>
      <c r="D394" s="692">
        <v>45</v>
      </c>
      <c r="E394" s="57"/>
      <c r="F394" s="1232">
        <f>+E394*D394</f>
        <v>0</v>
      </c>
    </row>
    <row r="395" spans="1:6" ht="15">
      <c r="A395" s="305"/>
      <c r="B395" s="306" t="s">
        <v>1351</v>
      </c>
      <c r="C395" s="313" t="s">
        <v>1352</v>
      </c>
      <c r="D395" s="692">
        <v>13</v>
      </c>
      <c r="E395" s="57"/>
      <c r="F395" s="1232">
        <f>+E395*D395</f>
        <v>0</v>
      </c>
    </row>
    <row r="396" spans="1:6" ht="15" customHeight="1">
      <c r="A396" s="320"/>
      <c r="B396" s="321"/>
      <c r="C396" s="316"/>
      <c r="D396" s="1242"/>
      <c r="E396" s="318"/>
      <c r="F396" s="318"/>
    </row>
    <row r="397" spans="1:6" ht="30" customHeight="1">
      <c r="A397" s="305">
        <v>7</v>
      </c>
      <c r="B397" s="306" t="s">
        <v>1353</v>
      </c>
      <c r="C397" s="313"/>
      <c r="D397" s="692"/>
      <c r="E397" s="318"/>
      <c r="F397" s="318"/>
    </row>
    <row r="398" spans="1:6" ht="15">
      <c r="A398" s="320"/>
      <c r="B398" s="306" t="s">
        <v>1354</v>
      </c>
      <c r="C398" s="313" t="s">
        <v>1243</v>
      </c>
      <c r="D398" s="692">
        <v>5</v>
      </c>
      <c r="E398" s="57"/>
      <c r="F398" s="1232">
        <f>+E398*D398</f>
        <v>0</v>
      </c>
    </row>
    <row r="399" spans="1:6" ht="15">
      <c r="A399" s="320"/>
      <c r="B399" s="306" t="s">
        <v>1355</v>
      </c>
      <c r="C399" s="313" t="s">
        <v>1306</v>
      </c>
      <c r="D399" s="692">
        <v>5</v>
      </c>
      <c r="E399" s="57"/>
      <c r="F399" s="1232">
        <f>+E399*D399</f>
        <v>0</v>
      </c>
    </row>
    <row r="400" spans="1:6" ht="15" customHeight="1">
      <c r="A400" s="320"/>
      <c r="B400" s="321"/>
      <c r="C400" s="316"/>
      <c r="D400" s="1242"/>
      <c r="E400" s="318"/>
      <c r="F400" s="318"/>
    </row>
    <row r="401" spans="1:6" ht="30">
      <c r="A401" s="305">
        <v>9</v>
      </c>
      <c r="B401" s="306" t="s">
        <v>1356</v>
      </c>
      <c r="C401" s="313" t="s">
        <v>1275</v>
      </c>
      <c r="D401" s="692">
        <v>1</v>
      </c>
      <c r="E401" s="57"/>
      <c r="F401" s="1232">
        <f>+E401*D401</f>
        <v>0</v>
      </c>
    </row>
    <row r="402" spans="1:6" ht="15" customHeight="1">
      <c r="A402" s="305"/>
      <c r="B402" s="306"/>
      <c r="C402" s="313"/>
      <c r="D402" s="692"/>
      <c r="E402" s="312"/>
      <c r="F402" s="312"/>
    </row>
    <row r="403" spans="1:6" ht="30">
      <c r="A403" s="305">
        <v>10</v>
      </c>
      <c r="B403" s="306" t="s">
        <v>1316</v>
      </c>
      <c r="C403" s="313" t="s">
        <v>1275</v>
      </c>
      <c r="D403" s="692">
        <v>1</v>
      </c>
      <c r="E403" s="57"/>
      <c r="F403" s="1232">
        <f>+E403*D403</f>
        <v>0</v>
      </c>
    </row>
    <row r="404" spans="1:6" ht="45" customHeight="1">
      <c r="A404" s="337"/>
      <c r="B404" s="306" t="s">
        <v>1357</v>
      </c>
      <c r="C404" s="313"/>
      <c r="D404" s="692"/>
      <c r="E404" s="312"/>
      <c r="F404" s="312"/>
    </row>
    <row r="405" spans="1:6" ht="15.75" customHeight="1">
      <c r="A405" s="305"/>
      <c r="B405" s="333" t="s">
        <v>1358</v>
      </c>
      <c r="C405" s="313"/>
      <c r="D405" s="1237"/>
      <c r="E405" s="312"/>
      <c r="F405" s="312"/>
    </row>
    <row r="406" spans="1:6" ht="15.75" customHeight="1">
      <c r="A406" s="365"/>
      <c r="B406" s="366"/>
      <c r="C406" s="361"/>
      <c r="D406" s="1254"/>
      <c r="E406" s="363"/>
      <c r="F406" s="363"/>
    </row>
    <row r="407" spans="1:6" ht="15.75" customHeight="1">
      <c r="A407" s="368"/>
      <c r="B407" s="366"/>
      <c r="C407" s="361"/>
      <c r="D407" s="1255"/>
      <c r="E407" s="1224"/>
      <c r="F407" s="1224"/>
    </row>
    <row r="408" spans="1:6" ht="15.75" customHeight="1">
      <c r="A408" s="308" t="s">
        <v>1359</v>
      </c>
      <c r="B408" s="308" t="s">
        <v>1360</v>
      </c>
      <c r="C408" s="313"/>
      <c r="D408" s="692"/>
      <c r="E408" s="312"/>
      <c r="F408" s="312"/>
    </row>
    <row r="409" spans="1:6" ht="15.75" customHeight="1">
      <c r="A409" s="308"/>
      <c r="B409" s="305"/>
      <c r="C409" s="313"/>
      <c r="D409" s="692"/>
      <c r="E409" s="312"/>
      <c r="F409" s="312"/>
    </row>
    <row r="410" spans="1:6" ht="30">
      <c r="A410" s="305">
        <v>1</v>
      </c>
      <c r="B410" s="306" t="s">
        <v>1361</v>
      </c>
      <c r="C410" s="1189" t="s">
        <v>74</v>
      </c>
      <c r="D410" s="692">
        <v>1</v>
      </c>
      <c r="E410" s="57"/>
      <c r="F410" s="1232">
        <f>+E410*D410</f>
        <v>0</v>
      </c>
    </row>
    <row r="411" spans="1:6" ht="15" customHeight="1">
      <c r="A411" s="305"/>
      <c r="B411" s="305"/>
      <c r="C411" s="1189"/>
      <c r="D411" s="692"/>
      <c r="E411" s="1192"/>
      <c r="F411" s="312"/>
    </row>
    <row r="412" spans="1:6" ht="60">
      <c r="A412" s="305">
        <v>2</v>
      </c>
      <c r="B412" s="306" t="s">
        <v>1362</v>
      </c>
      <c r="C412" s="1189" t="s">
        <v>1243</v>
      </c>
      <c r="D412" s="692">
        <v>1</v>
      </c>
      <c r="E412" s="57"/>
      <c r="F412" s="1232">
        <f>+E412*D412</f>
        <v>0</v>
      </c>
    </row>
    <row r="413" spans="1:6" ht="15" customHeight="1">
      <c r="A413" s="305"/>
      <c r="B413" s="305"/>
      <c r="C413" s="1189"/>
      <c r="D413" s="692"/>
      <c r="E413" s="1192"/>
      <c r="F413" s="312"/>
    </row>
    <row r="414" spans="1:6" ht="60">
      <c r="A414" s="305">
        <v>3</v>
      </c>
      <c r="B414" s="306" t="s">
        <v>1363</v>
      </c>
      <c r="C414" s="1189" t="s">
        <v>1243</v>
      </c>
      <c r="D414" s="692">
        <v>1</v>
      </c>
      <c r="E414" s="57"/>
      <c r="F414" s="1232">
        <f>+E414*D414</f>
        <v>0</v>
      </c>
    </row>
    <row r="415" spans="1:6" ht="15" customHeight="1">
      <c r="A415" s="305"/>
      <c r="B415" s="305"/>
      <c r="C415" s="1189"/>
      <c r="D415" s="1244"/>
      <c r="E415" s="1192"/>
      <c r="F415" s="312"/>
    </row>
    <row r="416" spans="1:6" ht="60">
      <c r="A416" s="305">
        <v>4</v>
      </c>
      <c r="B416" s="306" t="s">
        <v>1364</v>
      </c>
      <c r="C416" s="1189" t="s">
        <v>1243</v>
      </c>
      <c r="D416" s="692">
        <v>1</v>
      </c>
      <c r="E416" s="57"/>
      <c r="F416" s="1232">
        <f>+E416*D416</f>
        <v>0</v>
      </c>
    </row>
    <row r="417" spans="1:6" ht="15.75" customHeight="1">
      <c r="A417" s="337"/>
      <c r="B417" s="371" t="s">
        <v>1365</v>
      </c>
      <c r="C417" s="1189"/>
      <c r="D417" s="1244"/>
      <c r="E417" s="1192"/>
      <c r="F417" s="312"/>
    </row>
    <row r="418" spans="1:6" ht="15.75" customHeight="1">
      <c r="A418" s="372"/>
      <c r="B418" s="373"/>
      <c r="C418" s="356"/>
      <c r="D418" s="1256"/>
      <c r="E418" s="1225"/>
      <c r="F418" s="1225"/>
    </row>
    <row r="419" spans="1:6" ht="15.75" customHeight="1">
      <c r="A419" s="372"/>
      <c r="B419" s="360"/>
      <c r="C419" s="375"/>
      <c r="D419" s="1257"/>
      <c r="E419" s="377"/>
      <c r="F419" s="363"/>
    </row>
    <row r="420" spans="1:6" ht="14.25" customHeight="1">
      <c r="A420" s="368"/>
      <c r="B420" s="360"/>
      <c r="C420" s="361"/>
      <c r="D420" s="1255"/>
      <c r="E420" s="1224"/>
      <c r="F420" s="1224"/>
    </row>
    <row r="421" spans="1:6" ht="14.25" customHeight="1">
      <c r="A421" s="368"/>
      <c r="B421" s="360"/>
      <c r="C421" s="361"/>
      <c r="D421" s="1255"/>
      <c r="E421" s="1224"/>
      <c r="F421" s="1224"/>
    </row>
    <row r="422" spans="1:6" ht="14.25" customHeight="1">
      <c r="A422" s="368"/>
      <c r="B422" s="360"/>
      <c r="C422" s="361"/>
      <c r="D422" s="1255"/>
      <c r="E422" s="1224"/>
      <c r="F422" s="1224"/>
    </row>
    <row r="423" spans="1:6" ht="14.25" customHeight="1">
      <c r="A423" s="368"/>
      <c r="B423" s="360"/>
      <c r="C423" s="361"/>
      <c r="D423" s="1255"/>
      <c r="E423" s="1224"/>
      <c r="F423" s="1224"/>
    </row>
    <row r="424" spans="1:6" ht="14.25" customHeight="1">
      <c r="A424" s="368"/>
      <c r="B424" s="360"/>
      <c r="C424" s="361"/>
      <c r="D424" s="1255"/>
      <c r="E424" s="1224"/>
      <c r="F424" s="1224"/>
    </row>
    <row r="425" spans="1:6" ht="14.25" customHeight="1">
      <c r="A425" s="368"/>
      <c r="B425" s="360"/>
      <c r="C425" s="361"/>
      <c r="D425" s="1255"/>
      <c r="E425" s="1224"/>
      <c r="F425" s="1224"/>
    </row>
    <row r="426" spans="1:6" ht="14.25" customHeight="1">
      <c r="A426" s="368"/>
      <c r="B426" s="360"/>
      <c r="C426" s="361"/>
      <c r="D426" s="1255"/>
      <c r="E426" s="1224"/>
      <c r="F426" s="1224"/>
    </row>
    <row r="427" spans="1:6" ht="14.25" customHeight="1">
      <c r="A427" s="368"/>
      <c r="B427" s="360"/>
      <c r="C427" s="361"/>
      <c r="D427" s="1255"/>
      <c r="E427" s="1224"/>
      <c r="F427" s="1224"/>
    </row>
    <row r="428" spans="1:6" ht="14.25" customHeight="1">
      <c r="A428" s="368"/>
      <c r="B428" s="360"/>
      <c r="C428" s="361"/>
      <c r="D428" s="1255"/>
      <c r="E428" s="1224"/>
      <c r="F428" s="1224"/>
    </row>
    <row r="429" spans="1:6" ht="14.25" customHeight="1">
      <c r="A429" s="368"/>
      <c r="B429" s="360"/>
      <c r="C429" s="361"/>
      <c r="D429" s="1255"/>
      <c r="E429" s="1224"/>
      <c r="F429" s="1224"/>
    </row>
    <row r="430" spans="1:6" ht="14.25" customHeight="1">
      <c r="A430" s="368"/>
      <c r="B430" s="360"/>
      <c r="C430" s="361"/>
      <c r="D430" s="1255"/>
      <c r="E430" s="1224"/>
      <c r="F430" s="1224"/>
    </row>
    <row r="431" spans="1:6" ht="14.25" customHeight="1">
      <c r="A431" s="368"/>
      <c r="B431" s="360"/>
      <c r="C431" s="361"/>
      <c r="D431" s="1255"/>
      <c r="E431" s="1224"/>
      <c r="F431" s="1224"/>
    </row>
    <row r="432" spans="1:6" ht="15.75" customHeight="1">
      <c r="A432" s="308" t="s">
        <v>1366</v>
      </c>
      <c r="B432" s="319" t="s">
        <v>1367</v>
      </c>
      <c r="C432" s="313"/>
      <c r="D432" s="1237"/>
      <c r="E432" s="1219"/>
      <c r="F432" s="1219"/>
    </row>
    <row r="433" spans="1:6" ht="15.75" customHeight="1">
      <c r="A433" s="308"/>
      <c r="B433" s="319"/>
      <c r="C433" s="1189"/>
      <c r="D433" s="1244"/>
      <c r="E433" s="312"/>
      <c r="F433" s="312"/>
    </row>
    <row r="434" spans="1:6" ht="15.75" customHeight="1">
      <c r="A434" s="305"/>
      <c r="B434" s="319" t="s">
        <v>1368</v>
      </c>
      <c r="C434" s="1189"/>
      <c r="D434" s="1244"/>
      <c r="E434" s="312"/>
      <c r="F434" s="312"/>
    </row>
    <row r="435" spans="1:6" ht="180">
      <c r="A435" s="337" t="s">
        <v>1369</v>
      </c>
      <c r="B435" s="306" t="s">
        <v>1370</v>
      </c>
      <c r="C435" s="1189" t="s">
        <v>1243</v>
      </c>
      <c r="D435" s="1244">
        <v>2</v>
      </c>
      <c r="E435" s="57"/>
      <c r="F435" s="1232">
        <f>+E435*D435</f>
        <v>0</v>
      </c>
    </row>
    <row r="436" spans="1:6" ht="15" customHeight="1">
      <c r="A436" s="305"/>
      <c r="B436" s="306"/>
      <c r="C436" s="1189"/>
      <c r="D436" s="1244"/>
      <c r="E436" s="312"/>
      <c r="F436" s="1192"/>
    </row>
    <row r="437" spans="1:6" ht="30">
      <c r="A437" s="305" t="s">
        <v>1371</v>
      </c>
      <c r="B437" s="306" t="s">
        <v>1372</v>
      </c>
      <c r="C437" s="1189" t="s">
        <v>1243</v>
      </c>
      <c r="D437" s="1244">
        <v>2</v>
      </c>
      <c r="E437" s="57"/>
      <c r="F437" s="1232">
        <f>+E437*D437</f>
        <v>0</v>
      </c>
    </row>
    <row r="438" spans="1:6" ht="15" customHeight="1">
      <c r="A438" s="305"/>
      <c r="B438" s="306"/>
      <c r="C438" s="1189"/>
      <c r="D438" s="1244"/>
      <c r="E438" s="312"/>
      <c r="F438" s="1192"/>
    </row>
    <row r="439" spans="1:6" ht="30">
      <c r="A439" s="305" t="s">
        <v>1282</v>
      </c>
      <c r="B439" s="306" t="s">
        <v>1373</v>
      </c>
      <c r="C439" s="1189" t="s">
        <v>1243</v>
      </c>
      <c r="D439" s="1244">
        <v>2</v>
      </c>
      <c r="E439" s="57"/>
      <c r="F439" s="1232">
        <f>+E439*D439</f>
        <v>0</v>
      </c>
    </row>
    <row r="440" spans="1:6" ht="15" customHeight="1">
      <c r="A440" s="305"/>
      <c r="B440" s="306"/>
      <c r="C440" s="1189"/>
      <c r="D440" s="1244"/>
      <c r="E440" s="1192"/>
      <c r="F440" s="1192"/>
    </row>
    <row r="441" spans="1:6" ht="90">
      <c r="A441" s="305" t="s">
        <v>1284</v>
      </c>
      <c r="B441" s="306" t="s">
        <v>1374</v>
      </c>
      <c r="C441" s="1189" t="s">
        <v>1243</v>
      </c>
      <c r="D441" s="1244">
        <v>1</v>
      </c>
      <c r="E441" s="57"/>
      <c r="F441" s="1232">
        <f>+E441*D441</f>
        <v>0</v>
      </c>
    </row>
    <row r="442" spans="1:6" ht="15" customHeight="1">
      <c r="A442" s="305"/>
      <c r="B442" s="306"/>
      <c r="C442" s="1189"/>
      <c r="D442" s="1244"/>
      <c r="E442" s="1192"/>
      <c r="F442" s="1192"/>
    </row>
    <row r="443" spans="1:6" ht="30">
      <c r="A443" s="305" t="s">
        <v>1286</v>
      </c>
      <c r="B443" s="306" t="s">
        <v>1375</v>
      </c>
      <c r="C443" s="1189" t="s">
        <v>1243</v>
      </c>
      <c r="D443" s="1244">
        <v>2</v>
      </c>
      <c r="E443" s="57"/>
      <c r="F443" s="1232">
        <f>+E443*D443</f>
        <v>0</v>
      </c>
    </row>
    <row r="444" spans="1:6" ht="15" customHeight="1">
      <c r="A444" s="305"/>
      <c r="B444" s="306"/>
      <c r="C444" s="1189"/>
      <c r="D444" s="1244"/>
      <c r="E444" s="1192"/>
      <c r="F444" s="1192"/>
    </row>
    <row r="445" spans="1:6" ht="30">
      <c r="A445" s="305" t="s">
        <v>1288</v>
      </c>
      <c r="B445" s="306" t="s">
        <v>1376</v>
      </c>
      <c r="C445" s="1189" t="s">
        <v>1243</v>
      </c>
      <c r="D445" s="1244">
        <v>2</v>
      </c>
      <c r="E445" s="57"/>
      <c r="F445" s="1232">
        <f>+E445*D445</f>
        <v>0</v>
      </c>
    </row>
    <row r="446" spans="1:6" ht="15" customHeight="1">
      <c r="A446" s="305"/>
      <c r="B446" s="306"/>
      <c r="C446" s="1189"/>
      <c r="D446" s="1244"/>
      <c r="E446" s="1192"/>
      <c r="F446" s="1192"/>
    </row>
    <row r="447" spans="1:6" ht="30">
      <c r="A447" s="305" t="s">
        <v>1290</v>
      </c>
      <c r="B447" s="306" t="s">
        <v>1377</v>
      </c>
      <c r="C447" s="1189" t="s">
        <v>1243</v>
      </c>
      <c r="D447" s="1244">
        <v>2</v>
      </c>
      <c r="E447" s="57"/>
      <c r="F447" s="1232">
        <f>+E447*D447</f>
        <v>0</v>
      </c>
    </row>
    <row r="448" spans="1:6" ht="15" customHeight="1">
      <c r="A448" s="305"/>
      <c r="B448" s="306" t="s">
        <v>1378</v>
      </c>
      <c r="C448" s="1189"/>
      <c r="D448" s="1244"/>
      <c r="E448" s="1192"/>
      <c r="F448" s="1192"/>
    </row>
    <row r="449" spans="1:6" ht="15" customHeight="1">
      <c r="A449" s="305"/>
      <c r="B449" s="306"/>
      <c r="C449" s="1189"/>
      <c r="D449" s="1258"/>
      <c r="E449" s="1192"/>
      <c r="F449" s="379"/>
    </row>
    <row r="450" spans="1:6" ht="30">
      <c r="A450" s="305" t="s">
        <v>1293</v>
      </c>
      <c r="B450" s="306" t="s">
        <v>1379</v>
      </c>
      <c r="C450" s="1189" t="s">
        <v>1380</v>
      </c>
      <c r="D450" s="1244">
        <v>1</v>
      </c>
      <c r="E450" s="57"/>
      <c r="F450" s="1232">
        <f>+E450*D450</f>
        <v>0</v>
      </c>
    </row>
    <row r="451" spans="1:6" ht="15.75" customHeight="1">
      <c r="A451" s="305"/>
      <c r="B451" s="380" t="s">
        <v>1381</v>
      </c>
      <c r="C451" s="1189"/>
      <c r="D451" s="1244"/>
      <c r="E451" s="1192"/>
      <c r="F451" s="1192"/>
    </row>
    <row r="452" spans="1:6" ht="15.75" customHeight="1">
      <c r="A452" s="334"/>
      <c r="B452" s="381"/>
      <c r="C452" s="382"/>
      <c r="D452" s="1259"/>
      <c r="E452" s="384"/>
      <c r="F452" s="318"/>
    </row>
    <row r="453" spans="1:6" ht="15.75" customHeight="1">
      <c r="A453" s="334"/>
      <c r="B453" s="381"/>
      <c r="C453" s="382"/>
      <c r="D453" s="1259"/>
      <c r="E453" s="384"/>
      <c r="F453" s="318"/>
    </row>
    <row r="454" spans="1:6" ht="15.75" customHeight="1">
      <c r="A454" s="334"/>
      <c r="B454" s="381"/>
      <c r="C454" s="382"/>
      <c r="D454" s="1259"/>
      <c r="E454" s="384"/>
      <c r="F454" s="318"/>
    </row>
    <row r="455" spans="1:6" ht="15.75" customHeight="1">
      <c r="A455" s="334"/>
      <c r="B455" s="381"/>
      <c r="C455" s="382"/>
      <c r="D455" s="1259"/>
      <c r="E455" s="384"/>
      <c r="F455" s="318"/>
    </row>
    <row r="456" spans="1:6" ht="15.75" customHeight="1">
      <c r="A456" s="334"/>
      <c r="B456" s="381"/>
      <c r="C456" s="382"/>
      <c r="D456" s="1259"/>
      <c r="E456" s="384"/>
      <c r="F456" s="318"/>
    </row>
    <row r="457" spans="1:6" ht="15.75" customHeight="1">
      <c r="A457" s="334"/>
      <c r="B457" s="381"/>
      <c r="C457" s="382"/>
      <c r="D457" s="1259"/>
      <c r="E457" s="384"/>
      <c r="F457" s="318"/>
    </row>
    <row r="458" spans="1:6" ht="15.75" customHeight="1">
      <c r="A458" s="334"/>
      <c r="B458" s="381"/>
      <c r="C458" s="382"/>
      <c r="D458" s="1259"/>
      <c r="E458" s="384"/>
      <c r="F458" s="318"/>
    </row>
    <row r="459" spans="1:6" ht="15.75" customHeight="1">
      <c r="A459" s="337" t="s">
        <v>1382</v>
      </c>
      <c r="B459" s="319" t="s">
        <v>1383</v>
      </c>
      <c r="C459" s="313"/>
      <c r="D459" s="1237"/>
      <c r="E459" s="1219"/>
      <c r="F459" s="1219"/>
    </row>
    <row r="460" spans="1:6" ht="15.75" customHeight="1">
      <c r="A460" s="308"/>
      <c r="B460" s="319"/>
      <c r="C460" s="1189"/>
      <c r="D460" s="1244"/>
      <c r="E460" s="1192"/>
      <c r="F460" s="312"/>
    </row>
    <row r="461" spans="1:6" ht="210">
      <c r="A461" s="305">
        <v>1</v>
      </c>
      <c r="B461" s="306" t="s">
        <v>1384</v>
      </c>
      <c r="C461" s="1189" t="s">
        <v>1243</v>
      </c>
      <c r="D461" s="1244">
        <v>2</v>
      </c>
      <c r="E461" s="57"/>
      <c r="F461" s="1232">
        <f>+E461*D461</f>
        <v>0</v>
      </c>
    </row>
    <row r="462" spans="1:6" ht="15" customHeight="1">
      <c r="A462" s="305"/>
      <c r="B462" s="306"/>
      <c r="C462" s="1189"/>
      <c r="D462" s="1244"/>
      <c r="E462" s="1192"/>
      <c r="F462" s="1192"/>
    </row>
    <row r="463" spans="1:6" ht="165">
      <c r="A463" s="305">
        <v>2</v>
      </c>
      <c r="B463" s="306" t="s">
        <v>1385</v>
      </c>
      <c r="C463" s="1189" t="s">
        <v>1243</v>
      </c>
      <c r="D463" s="1244">
        <v>1</v>
      </c>
      <c r="E463" s="57"/>
      <c r="F463" s="1232">
        <f>+E463*D463</f>
        <v>0</v>
      </c>
    </row>
    <row r="464" spans="1:6" ht="15" customHeight="1">
      <c r="A464" s="354"/>
      <c r="B464" s="306"/>
      <c r="C464" s="1189"/>
      <c r="D464" s="1244"/>
      <c r="E464" s="1192"/>
      <c r="F464" s="1192"/>
    </row>
    <row r="465" spans="1:6" ht="120">
      <c r="A465" s="305" t="s">
        <v>1282</v>
      </c>
      <c r="B465" s="306" t="s">
        <v>1386</v>
      </c>
      <c r="C465" s="1189" t="s">
        <v>1243</v>
      </c>
      <c r="D465" s="1244">
        <v>1</v>
      </c>
      <c r="E465" s="57"/>
      <c r="F465" s="1232">
        <f>+E465*D465</f>
        <v>0</v>
      </c>
    </row>
    <row r="466" spans="1:6" ht="15" customHeight="1">
      <c r="A466" s="305"/>
      <c r="B466" s="306"/>
      <c r="C466" s="1189"/>
      <c r="D466" s="1244"/>
      <c r="E466" s="1192"/>
      <c r="F466" s="1219"/>
    </row>
    <row r="467" spans="1:6" ht="90">
      <c r="A467" s="305" t="s">
        <v>1284</v>
      </c>
      <c r="B467" s="306" t="s">
        <v>1387</v>
      </c>
      <c r="C467" s="1189" t="s">
        <v>1243</v>
      </c>
      <c r="D467" s="1244">
        <v>2</v>
      </c>
      <c r="E467" s="57"/>
      <c r="F467" s="1232">
        <f>+E467*D467</f>
        <v>0</v>
      </c>
    </row>
    <row r="468" spans="1:6" ht="15" customHeight="1">
      <c r="A468" s="305"/>
      <c r="B468" s="306"/>
      <c r="C468" s="1189"/>
      <c r="D468" s="1244"/>
      <c r="E468" s="1192"/>
      <c r="F468" s="1219"/>
    </row>
    <row r="469" spans="1:6" ht="90">
      <c r="A469" s="305" t="s">
        <v>1286</v>
      </c>
      <c r="B469" s="306" t="s">
        <v>1388</v>
      </c>
      <c r="C469" s="1189" t="s">
        <v>1243</v>
      </c>
      <c r="D469" s="1244">
        <v>2</v>
      </c>
      <c r="E469" s="57"/>
      <c r="F469" s="1232">
        <f>+E469*D469</f>
        <v>0</v>
      </c>
    </row>
    <row r="470" spans="1:6" ht="15" customHeight="1">
      <c r="A470" s="305"/>
      <c r="B470" s="306"/>
      <c r="C470" s="1189"/>
      <c r="D470" s="1244"/>
      <c r="E470" s="1192"/>
      <c r="F470" s="1219"/>
    </row>
    <row r="471" spans="1:6" ht="15" customHeight="1">
      <c r="A471" s="305"/>
      <c r="B471" s="306"/>
      <c r="C471" s="1189"/>
      <c r="D471" s="1244"/>
      <c r="E471" s="1192"/>
      <c r="F471" s="1219"/>
    </row>
    <row r="472" spans="1:6" ht="105">
      <c r="A472" s="305" t="s">
        <v>1288</v>
      </c>
      <c r="B472" s="306" t="s">
        <v>1389</v>
      </c>
      <c r="C472" s="1189" t="s">
        <v>1243</v>
      </c>
      <c r="D472" s="1244">
        <v>3</v>
      </c>
      <c r="E472" s="57"/>
      <c r="F472" s="1232">
        <f>+E472*D472</f>
        <v>0</v>
      </c>
    </row>
    <row r="473" spans="1:6" ht="15" customHeight="1">
      <c r="A473" s="305"/>
      <c r="B473" s="306"/>
      <c r="C473" s="1189"/>
      <c r="D473" s="1244"/>
      <c r="E473" s="1192"/>
      <c r="F473" s="1219"/>
    </row>
    <row r="474" spans="1:6" ht="225">
      <c r="A474" s="305" t="s">
        <v>1290</v>
      </c>
      <c r="B474" s="386" t="s">
        <v>1390</v>
      </c>
      <c r="C474" s="1189" t="s">
        <v>1243</v>
      </c>
      <c r="D474" s="1244">
        <v>2</v>
      </c>
      <c r="E474" s="57"/>
      <c r="F474" s="1232">
        <f>+E474*D474</f>
        <v>0</v>
      </c>
    </row>
    <row r="475" spans="1:6" ht="15" customHeight="1">
      <c r="A475" s="305"/>
      <c r="B475" s="306"/>
      <c r="C475" s="1189"/>
      <c r="D475" s="1244"/>
      <c r="E475" s="1192"/>
      <c r="F475" s="1219"/>
    </row>
    <row r="476" spans="1:6" ht="165">
      <c r="A476" s="305" t="s">
        <v>1293</v>
      </c>
      <c r="B476" s="306" t="s">
        <v>1391</v>
      </c>
      <c r="C476" s="1189" t="s">
        <v>1243</v>
      </c>
      <c r="D476" s="1244">
        <v>2</v>
      </c>
      <c r="E476" s="57"/>
      <c r="F476" s="1232">
        <f>+E476*D476</f>
        <v>0</v>
      </c>
    </row>
    <row r="477" spans="1:6" ht="15" customHeight="1">
      <c r="A477" s="305"/>
      <c r="B477" s="306"/>
      <c r="C477" s="1189"/>
      <c r="D477" s="1244"/>
      <c r="E477" s="1192"/>
      <c r="F477" s="1219"/>
    </row>
    <row r="478" spans="1:6" ht="60">
      <c r="A478" s="305" t="s">
        <v>1327</v>
      </c>
      <c r="B478" s="306" t="s">
        <v>1392</v>
      </c>
      <c r="C478" s="1189" t="s">
        <v>1243</v>
      </c>
      <c r="D478" s="1244">
        <v>1</v>
      </c>
      <c r="E478" s="57"/>
      <c r="F478" s="1232">
        <f>+E478*D478</f>
        <v>0</v>
      </c>
    </row>
    <row r="479" spans="1:6" ht="15" customHeight="1">
      <c r="A479" s="305"/>
      <c r="B479" s="306"/>
      <c r="C479" s="1189"/>
      <c r="D479" s="1244"/>
      <c r="E479" s="1192"/>
      <c r="F479" s="1219"/>
    </row>
    <row r="480" spans="1:6" ht="90">
      <c r="A480" s="305" t="s">
        <v>1393</v>
      </c>
      <c r="B480" s="306" t="s">
        <v>1394</v>
      </c>
      <c r="C480" s="1189" t="s">
        <v>1243</v>
      </c>
      <c r="D480" s="1244">
        <v>6</v>
      </c>
      <c r="E480" s="57"/>
      <c r="F480" s="1232">
        <f>+E480*D480</f>
        <v>0</v>
      </c>
    </row>
    <row r="481" spans="1:6" ht="15" customHeight="1">
      <c r="A481" s="305"/>
      <c r="B481" s="306"/>
      <c r="C481" s="1189"/>
      <c r="D481" s="1244"/>
      <c r="E481" s="1192"/>
      <c r="F481" s="1219"/>
    </row>
    <row r="482" spans="1:6" ht="30">
      <c r="A482" s="305" t="s">
        <v>1395</v>
      </c>
      <c r="B482" s="306" t="s">
        <v>1396</v>
      </c>
      <c r="C482" s="1189" t="s">
        <v>1243</v>
      </c>
      <c r="D482" s="1244">
        <v>6</v>
      </c>
      <c r="E482" s="57"/>
      <c r="F482" s="1232">
        <f>+E482*D482</f>
        <v>0</v>
      </c>
    </row>
    <row r="483" spans="1:6" ht="15" customHeight="1">
      <c r="A483" s="305"/>
      <c r="B483" s="306"/>
      <c r="C483" s="1189"/>
      <c r="D483" s="1244"/>
      <c r="E483" s="1192"/>
      <c r="F483" s="1219"/>
    </row>
    <row r="484" spans="1:6" ht="105">
      <c r="A484" s="305" t="s">
        <v>1397</v>
      </c>
      <c r="B484" s="306" t="s">
        <v>1398</v>
      </c>
      <c r="C484" s="1189" t="s">
        <v>1399</v>
      </c>
      <c r="D484" s="1244">
        <v>1</v>
      </c>
      <c r="E484" s="57"/>
      <c r="F484" s="1232">
        <f>+E484*D484</f>
        <v>0</v>
      </c>
    </row>
    <row r="485" spans="1:6" ht="15" customHeight="1">
      <c r="A485" s="305"/>
      <c r="B485" s="387"/>
      <c r="C485" s="1189"/>
      <c r="D485" s="1244"/>
      <c r="E485" s="1192"/>
      <c r="F485" s="1219"/>
    </row>
    <row r="486" spans="1:6" ht="15" customHeight="1">
      <c r="A486" s="305"/>
      <c r="B486" s="387"/>
      <c r="C486" s="1189"/>
      <c r="D486" s="1244"/>
      <c r="E486" s="1192"/>
      <c r="F486" s="1219"/>
    </row>
    <row r="487" spans="1:6" ht="75">
      <c r="A487" s="305" t="s">
        <v>1400</v>
      </c>
      <c r="B487" s="306" t="s">
        <v>1401</v>
      </c>
      <c r="C487" s="1189" t="s">
        <v>1399</v>
      </c>
      <c r="D487" s="1244">
        <v>1</v>
      </c>
      <c r="E487" s="57"/>
      <c r="F487" s="1232">
        <f>+E487*D487</f>
        <v>0</v>
      </c>
    </row>
    <row r="488" spans="1:6" ht="15" customHeight="1">
      <c r="A488" s="305"/>
      <c r="B488" s="387"/>
      <c r="C488" s="1189"/>
      <c r="D488" s="1244"/>
      <c r="E488" s="1192"/>
      <c r="F488" s="1219"/>
    </row>
    <row r="489" spans="1:6" ht="45">
      <c r="A489" s="305" t="s">
        <v>1402</v>
      </c>
      <c r="B489" s="306" t="s">
        <v>1403</v>
      </c>
      <c r="C489" s="1189" t="s">
        <v>1399</v>
      </c>
      <c r="D489" s="1244">
        <v>1</v>
      </c>
      <c r="E489" s="57"/>
      <c r="F489" s="1232">
        <f>+E489*D489</f>
        <v>0</v>
      </c>
    </row>
    <row r="490" spans="1:6" ht="15" customHeight="1">
      <c r="A490" s="305"/>
      <c r="B490" s="306"/>
      <c r="C490" s="1189"/>
      <c r="D490" s="1244"/>
      <c r="E490" s="1192"/>
      <c r="F490" s="1219"/>
    </row>
    <row r="491" spans="1:6" ht="45">
      <c r="A491" s="305" t="s">
        <v>1404</v>
      </c>
      <c r="B491" s="306" t="s">
        <v>1405</v>
      </c>
      <c r="C491" s="1189" t="s">
        <v>1399</v>
      </c>
      <c r="D491" s="1244">
        <v>1</v>
      </c>
      <c r="E491" s="57"/>
      <c r="F491" s="1232">
        <f>+E491*D491</f>
        <v>0</v>
      </c>
    </row>
    <row r="492" spans="1:6" ht="15" customHeight="1">
      <c r="A492" s="305"/>
      <c r="B492" s="306"/>
      <c r="C492" s="1189"/>
      <c r="D492" s="1244"/>
      <c r="E492" s="1192"/>
      <c r="F492" s="1219"/>
    </row>
    <row r="493" spans="1:6" ht="105">
      <c r="A493" s="305" t="s">
        <v>1406</v>
      </c>
      <c r="B493" s="306" t="s">
        <v>1407</v>
      </c>
      <c r="C493" s="1189" t="s">
        <v>1243</v>
      </c>
      <c r="D493" s="1244">
        <v>2</v>
      </c>
      <c r="E493" s="57"/>
      <c r="F493" s="1232">
        <f>+E493*D493</f>
        <v>0</v>
      </c>
    </row>
    <row r="494" spans="1:6" ht="15" customHeight="1">
      <c r="A494" s="305"/>
      <c r="B494" s="306"/>
      <c r="C494" s="313"/>
      <c r="D494" s="1237"/>
      <c r="E494" s="1192"/>
      <c r="F494" s="1192"/>
    </row>
    <row r="495" spans="1:6" ht="75">
      <c r="A495" s="305" t="s">
        <v>1408</v>
      </c>
      <c r="B495" s="306" t="s">
        <v>1409</v>
      </c>
      <c r="C495" s="1189" t="s">
        <v>1243</v>
      </c>
      <c r="D495" s="1244">
        <v>6</v>
      </c>
      <c r="E495" s="57"/>
      <c r="F495" s="1232">
        <f>+E495*D495</f>
        <v>0</v>
      </c>
    </row>
    <row r="496" spans="1:6" ht="15" customHeight="1">
      <c r="A496" s="305"/>
      <c r="B496" s="306"/>
      <c r="C496" s="1189"/>
      <c r="D496" s="1244"/>
      <c r="E496" s="1192"/>
      <c r="F496" s="1192"/>
    </row>
    <row r="497" spans="1:6" ht="30">
      <c r="A497" s="305" t="s">
        <v>1410</v>
      </c>
      <c r="B497" s="306" t="s">
        <v>1377</v>
      </c>
      <c r="C497" s="1189" t="s">
        <v>1243</v>
      </c>
      <c r="D497" s="1244">
        <v>6</v>
      </c>
      <c r="E497" s="57"/>
      <c r="F497" s="1232">
        <f>+E497*D497</f>
        <v>0</v>
      </c>
    </row>
    <row r="498" spans="1:6" ht="15" customHeight="1">
      <c r="A498" s="305"/>
      <c r="B498" s="306"/>
      <c r="C498" s="1189"/>
      <c r="D498" s="1244"/>
      <c r="E498" s="1192"/>
      <c r="F498" s="1192"/>
    </row>
    <row r="499" spans="1:6" ht="15">
      <c r="A499" s="305" t="s">
        <v>1411</v>
      </c>
      <c r="B499" s="306" t="s">
        <v>1378</v>
      </c>
      <c r="C499" s="1189" t="s">
        <v>1380</v>
      </c>
      <c r="D499" s="1244">
        <v>1</v>
      </c>
      <c r="E499" s="57"/>
      <c r="F499" s="1232">
        <f>+E499*D499</f>
        <v>0</v>
      </c>
    </row>
    <row r="500" spans="1:6" ht="30">
      <c r="A500" s="305" t="s">
        <v>1412</v>
      </c>
      <c r="B500" s="306" t="s">
        <v>1413</v>
      </c>
      <c r="C500" s="1189" t="s">
        <v>1380</v>
      </c>
      <c r="D500" s="1244">
        <v>3</v>
      </c>
      <c r="E500" s="57"/>
      <c r="F500" s="1232">
        <f>+E500*D500</f>
        <v>0</v>
      </c>
    </row>
    <row r="501" spans="1:6" ht="15.75" customHeight="1">
      <c r="A501" s="388"/>
      <c r="B501" s="380" t="s">
        <v>1414</v>
      </c>
      <c r="C501" s="338"/>
      <c r="D501" s="1250"/>
      <c r="E501" s="1192"/>
      <c r="F501" s="1192"/>
    </row>
    <row r="502" spans="1:6" ht="15.75" customHeight="1">
      <c r="A502" s="349"/>
      <c r="B502" s="389"/>
      <c r="C502" s="356"/>
      <c r="D502" s="1253"/>
      <c r="E502" s="390"/>
      <c r="F502" s="390"/>
    </row>
    <row r="503" spans="1:6" ht="15.75" customHeight="1">
      <c r="A503" s="349"/>
      <c r="B503" s="389"/>
      <c r="C503" s="356"/>
      <c r="D503" s="1253"/>
      <c r="E503" s="390"/>
      <c r="F503" s="390"/>
    </row>
    <row r="504" spans="1:6" ht="15.75" customHeight="1">
      <c r="A504" s="290" t="s">
        <v>1415</v>
      </c>
      <c r="B504" s="319" t="s">
        <v>1416</v>
      </c>
      <c r="C504" s="310"/>
      <c r="D504" s="380"/>
      <c r="E504" s="392"/>
      <c r="F504" s="1192"/>
    </row>
    <row r="505" spans="1:6" ht="90" customHeight="1">
      <c r="A505" s="305" t="s">
        <v>1369</v>
      </c>
      <c r="B505" s="306" t="s">
        <v>1417</v>
      </c>
      <c r="C505" s="310"/>
      <c r="D505" s="380"/>
      <c r="E505" s="392"/>
      <c r="F505" s="1192"/>
    </row>
    <row r="506" spans="1:6" ht="15.75" customHeight="1">
      <c r="A506" s="305"/>
      <c r="B506" s="306"/>
      <c r="C506" s="310"/>
      <c r="D506" s="380"/>
      <c r="E506" s="392"/>
      <c r="F506" s="1192"/>
    </row>
    <row r="507" spans="1:6" ht="60">
      <c r="A507" s="305">
        <v>2</v>
      </c>
      <c r="B507" s="306" t="s">
        <v>1418</v>
      </c>
      <c r="C507" s="1189" t="s">
        <v>1243</v>
      </c>
      <c r="D507" s="1244">
        <v>1</v>
      </c>
      <c r="E507" s="57"/>
      <c r="F507" s="1232">
        <f>+E507*D507</f>
        <v>0</v>
      </c>
    </row>
    <row r="508" spans="1:6" ht="15" customHeight="1">
      <c r="A508" s="305"/>
      <c r="B508" s="306"/>
      <c r="C508" s="1189"/>
      <c r="D508" s="1244"/>
      <c r="E508" s="1192"/>
      <c r="F508" s="1192"/>
    </row>
    <row r="509" spans="1:6" ht="75">
      <c r="A509" s="305" t="s">
        <v>1282</v>
      </c>
      <c r="B509" s="306" t="s">
        <v>1419</v>
      </c>
      <c r="C509" s="1189" t="s">
        <v>1243</v>
      </c>
      <c r="D509" s="1244">
        <v>1</v>
      </c>
      <c r="E509" s="57"/>
      <c r="F509" s="1232">
        <f>+E509*D509</f>
        <v>0</v>
      </c>
    </row>
    <row r="510" spans="1:6" ht="15" customHeight="1">
      <c r="A510" s="305"/>
      <c r="B510" s="306"/>
      <c r="C510" s="1189"/>
      <c r="D510" s="1244"/>
      <c r="E510" s="1192"/>
      <c r="F510" s="1192"/>
    </row>
    <row r="511" spans="1:6" ht="30">
      <c r="A511" s="305" t="s">
        <v>1284</v>
      </c>
      <c r="B511" s="306" t="s">
        <v>1375</v>
      </c>
      <c r="C511" s="1189" t="s">
        <v>1243</v>
      </c>
      <c r="D511" s="1244">
        <v>1</v>
      </c>
      <c r="E511" s="57"/>
      <c r="F511" s="1232">
        <f>+E511*D511</f>
        <v>0</v>
      </c>
    </row>
    <row r="512" spans="1:6" ht="15" customHeight="1">
      <c r="A512" s="305"/>
      <c r="B512" s="306"/>
      <c r="C512" s="1189"/>
      <c r="D512" s="1237"/>
      <c r="E512" s="1192"/>
      <c r="F512" s="1192"/>
    </row>
    <row r="513" spans="1:6" ht="30">
      <c r="A513" s="305" t="s">
        <v>1286</v>
      </c>
      <c r="B513" s="306" t="s">
        <v>1420</v>
      </c>
      <c r="C513" s="1189" t="s">
        <v>1243</v>
      </c>
      <c r="D513" s="1244">
        <v>1</v>
      </c>
      <c r="E513" s="57"/>
      <c r="F513" s="1232">
        <f>+E513*D513</f>
        <v>0</v>
      </c>
    </row>
    <row r="514" spans="1:6" ht="15" customHeight="1">
      <c r="A514" s="305"/>
      <c r="B514" s="306"/>
      <c r="C514" s="1189"/>
      <c r="D514" s="1237"/>
      <c r="E514" s="1192"/>
      <c r="F514" s="1192"/>
    </row>
    <row r="515" spans="1:6" ht="30">
      <c r="A515" s="305" t="s">
        <v>1288</v>
      </c>
      <c r="B515" s="306" t="s">
        <v>1421</v>
      </c>
      <c r="C515" s="1189" t="s">
        <v>1243</v>
      </c>
      <c r="D515" s="1244">
        <v>2</v>
      </c>
      <c r="E515" s="57"/>
      <c r="F515" s="1232">
        <f>+E515*D515</f>
        <v>0</v>
      </c>
    </row>
    <row r="516" spans="1:6" ht="15" customHeight="1">
      <c r="A516" s="305"/>
      <c r="B516" s="306"/>
      <c r="C516" s="1189"/>
      <c r="D516" s="1244"/>
      <c r="E516" s="1192"/>
      <c r="F516" s="1219"/>
    </row>
    <row r="517" spans="1:6" ht="30">
      <c r="A517" s="305" t="s">
        <v>1290</v>
      </c>
      <c r="B517" s="306" t="s">
        <v>1422</v>
      </c>
      <c r="C517" s="1189" t="s">
        <v>1380</v>
      </c>
      <c r="D517" s="1244">
        <v>1</v>
      </c>
      <c r="E517" s="57"/>
      <c r="F517" s="1232">
        <f>+E517*D517</f>
        <v>0</v>
      </c>
    </row>
    <row r="518" spans="1:6" ht="15.75" customHeight="1">
      <c r="A518" s="349"/>
      <c r="B518" s="380" t="s">
        <v>1423</v>
      </c>
      <c r="C518" s="338"/>
      <c r="D518" s="1250"/>
      <c r="E518" s="1192"/>
      <c r="F518" s="1192"/>
    </row>
    <row r="519" spans="1:6" ht="15.75" customHeight="1">
      <c r="A519" s="334"/>
      <c r="B519" s="315"/>
      <c r="C519" s="382"/>
      <c r="D519" s="1259"/>
      <c r="E519" s="384"/>
      <c r="F519" s="393"/>
    </row>
    <row r="520" spans="1:6" ht="15.75" customHeight="1">
      <c r="A520" s="308" t="s">
        <v>1424</v>
      </c>
      <c r="B520" s="319" t="s">
        <v>1425</v>
      </c>
      <c r="C520" s="1189"/>
      <c r="D520" s="1244"/>
      <c r="E520" s="1192"/>
      <c r="F520" s="1192"/>
    </row>
    <row r="521" spans="1:6" ht="15.75" customHeight="1">
      <c r="A521" s="308"/>
      <c r="B521" s="319"/>
      <c r="C521" s="1189"/>
      <c r="D521" s="1244"/>
      <c r="E521" s="1192"/>
      <c r="F521" s="1192"/>
    </row>
    <row r="522" spans="1:6" ht="120">
      <c r="A522" s="305" t="s">
        <v>1369</v>
      </c>
      <c r="B522" s="306" t="s">
        <v>1426</v>
      </c>
      <c r="C522" s="1189" t="s">
        <v>1243</v>
      </c>
      <c r="D522" s="1244">
        <v>1</v>
      </c>
      <c r="E522" s="57"/>
      <c r="F522" s="1232">
        <f>+E522*D522</f>
        <v>0</v>
      </c>
    </row>
    <row r="523" spans="1:6" ht="15.75" customHeight="1">
      <c r="A523" s="305"/>
      <c r="B523" s="306"/>
      <c r="C523" s="1189"/>
      <c r="D523" s="1244"/>
      <c r="E523" s="1192"/>
      <c r="F523" s="1192"/>
    </row>
    <row r="524" spans="1:6" ht="120">
      <c r="A524" s="305" t="s">
        <v>1371</v>
      </c>
      <c r="B524" s="306" t="s">
        <v>1427</v>
      </c>
      <c r="C524" s="1189" t="s">
        <v>1428</v>
      </c>
      <c r="D524" s="1244">
        <v>1</v>
      </c>
      <c r="E524" s="57"/>
      <c r="F524" s="1232">
        <f>+E524*D524</f>
        <v>0</v>
      </c>
    </row>
    <row r="525" spans="1:6" ht="15" customHeight="1">
      <c r="A525" s="320"/>
      <c r="B525" s="321"/>
      <c r="C525" s="331"/>
      <c r="D525" s="1245"/>
      <c r="E525" s="393"/>
      <c r="F525" s="393"/>
    </row>
    <row r="526" spans="1:6" ht="60">
      <c r="A526" s="305" t="s">
        <v>1282</v>
      </c>
      <c r="B526" s="306" t="s">
        <v>1418</v>
      </c>
      <c r="C526" s="1189" t="s">
        <v>1243</v>
      </c>
      <c r="D526" s="1244">
        <v>1</v>
      </c>
      <c r="E526" s="57"/>
      <c r="F526" s="1232">
        <f>+E526*D526</f>
        <v>0</v>
      </c>
    </row>
    <row r="527" spans="1:6" ht="15" customHeight="1">
      <c r="A527" s="305"/>
      <c r="B527" s="306"/>
      <c r="C527" s="1189"/>
      <c r="D527" s="1244"/>
      <c r="E527" s="1192"/>
      <c r="F527" s="1192"/>
    </row>
    <row r="528" spans="1:6" ht="75">
      <c r="A528" s="305" t="s">
        <v>1284</v>
      </c>
      <c r="B528" s="306" t="s">
        <v>1429</v>
      </c>
      <c r="C528" s="1189" t="s">
        <v>1243</v>
      </c>
      <c r="D528" s="1244">
        <v>1</v>
      </c>
      <c r="E528" s="57"/>
      <c r="F528" s="1232">
        <f>+E528*D528</f>
        <v>0</v>
      </c>
    </row>
    <row r="529" spans="1:6" ht="15" customHeight="1">
      <c r="A529" s="305"/>
      <c r="B529" s="306"/>
      <c r="C529" s="1189"/>
      <c r="D529" s="1244"/>
      <c r="E529" s="1192"/>
      <c r="F529" s="1192"/>
    </row>
    <row r="530" spans="1:6" ht="30">
      <c r="A530" s="305" t="s">
        <v>1286</v>
      </c>
      <c r="B530" s="306" t="s">
        <v>1421</v>
      </c>
      <c r="C530" s="1189" t="s">
        <v>1243</v>
      </c>
      <c r="D530" s="1244">
        <v>1</v>
      </c>
      <c r="E530" s="57"/>
      <c r="F530" s="1232">
        <f>+E530*D530</f>
        <v>0</v>
      </c>
    </row>
    <row r="531" spans="1:6" ht="15.75" customHeight="1">
      <c r="A531" s="305"/>
      <c r="B531" s="306"/>
      <c r="C531" s="1189"/>
      <c r="D531" s="1244"/>
      <c r="E531" s="1192"/>
      <c r="F531" s="392"/>
    </row>
    <row r="532" spans="1:6" ht="30">
      <c r="A532" s="305" t="s">
        <v>1288</v>
      </c>
      <c r="B532" s="306" t="s">
        <v>1430</v>
      </c>
      <c r="C532" s="1189" t="s">
        <v>1380</v>
      </c>
      <c r="D532" s="1244">
        <v>1</v>
      </c>
      <c r="E532" s="57"/>
      <c r="F532" s="1232">
        <f>+E532*D532</f>
        <v>0</v>
      </c>
    </row>
    <row r="533" spans="1:6" ht="15.75" customHeight="1">
      <c r="A533" s="305"/>
      <c r="B533" s="380" t="s">
        <v>1431</v>
      </c>
      <c r="C533" s="338"/>
      <c r="D533" s="1250"/>
      <c r="E533" s="1192"/>
      <c r="F533" s="312"/>
    </row>
    <row r="534" spans="1:6" ht="15.75" customHeight="1">
      <c r="A534" s="359"/>
      <c r="B534" s="394"/>
      <c r="C534" s="356"/>
      <c r="D534" s="1256"/>
      <c r="E534" s="395"/>
      <c r="F534" s="363"/>
    </row>
    <row r="535" spans="1:6" ht="15.75" customHeight="1">
      <c r="A535" s="359"/>
      <c r="B535" s="394"/>
      <c r="C535" s="356"/>
      <c r="D535" s="1256"/>
      <c r="E535" s="395"/>
      <c r="F535" s="363"/>
    </row>
    <row r="536" spans="1:6" ht="15.75" customHeight="1">
      <c r="A536" s="359"/>
      <c r="B536" s="366"/>
      <c r="C536" s="396"/>
      <c r="D536" s="394"/>
      <c r="E536" s="398"/>
      <c r="F536" s="395"/>
    </row>
    <row r="537" spans="1:6" ht="15.75" customHeight="1">
      <c r="A537" s="372"/>
      <c r="B537" s="366"/>
      <c r="C537" s="399"/>
      <c r="D537" s="1260"/>
      <c r="E537" s="395"/>
      <c r="F537" s="395"/>
    </row>
    <row r="538" spans="1:6" ht="15.75" customHeight="1">
      <c r="A538" s="372"/>
      <c r="B538" s="366"/>
      <c r="C538" s="399"/>
      <c r="D538" s="1260"/>
      <c r="E538" s="395"/>
      <c r="F538" s="395"/>
    </row>
    <row r="539" spans="1:6" ht="15.75" customHeight="1">
      <c r="A539" s="308" t="s">
        <v>1432</v>
      </c>
      <c r="B539" s="308" t="s">
        <v>1433</v>
      </c>
      <c r="C539" s="313"/>
      <c r="D539" s="692"/>
      <c r="E539" s="312"/>
      <c r="F539" s="1192"/>
    </row>
    <row r="540" spans="1:6" ht="90" customHeight="1">
      <c r="A540" s="305"/>
      <c r="B540" s="306" t="s">
        <v>1434</v>
      </c>
      <c r="C540" s="1189"/>
      <c r="D540" s="1244"/>
      <c r="E540" s="1192"/>
      <c r="F540" s="1192"/>
    </row>
    <row r="541" spans="1:6" ht="15.75" customHeight="1">
      <c r="A541" s="401"/>
      <c r="B541" s="402"/>
      <c r="C541" s="1138"/>
      <c r="D541" s="1261"/>
      <c r="E541" s="1203"/>
      <c r="F541" s="1203"/>
    </row>
    <row r="542" spans="1:6" ht="120">
      <c r="A542" s="401" t="s">
        <v>1369</v>
      </c>
      <c r="B542" s="403" t="s">
        <v>1435</v>
      </c>
      <c r="C542" s="1138" t="s">
        <v>1380</v>
      </c>
      <c r="D542" s="1261">
        <v>1</v>
      </c>
      <c r="E542" s="57"/>
      <c r="F542" s="1232">
        <f>+E542*D542</f>
        <v>0</v>
      </c>
    </row>
    <row r="543" spans="1:6" ht="15" customHeight="1">
      <c r="A543" s="404"/>
      <c r="B543" s="405"/>
      <c r="C543" s="1139"/>
      <c r="D543" s="1262"/>
      <c r="E543" s="1204"/>
      <c r="F543" s="1204"/>
    </row>
    <row r="544" spans="1:6" ht="120" customHeight="1">
      <c r="A544" s="404"/>
      <c r="B544" s="405" t="s">
        <v>1436</v>
      </c>
      <c r="C544" s="1139"/>
      <c r="D544" s="1262"/>
      <c r="E544" s="1204"/>
      <c r="F544" s="1204"/>
    </row>
    <row r="545" spans="1:6" ht="180" customHeight="1">
      <c r="A545" s="404"/>
      <c r="B545" s="405" t="s">
        <v>1437</v>
      </c>
      <c r="C545" s="1139"/>
      <c r="D545" s="1262"/>
      <c r="E545" s="1204"/>
      <c r="F545" s="1204"/>
    </row>
    <row r="546" spans="1:6" ht="15" customHeight="1">
      <c r="A546" s="404"/>
      <c r="B546" s="405"/>
      <c r="C546" s="1139"/>
      <c r="D546" s="1262"/>
      <c r="E546" s="1204"/>
      <c r="F546" s="1204"/>
    </row>
    <row r="547" spans="1:6" ht="120" customHeight="1">
      <c r="A547" s="404"/>
      <c r="B547" s="405" t="s">
        <v>1438</v>
      </c>
      <c r="C547" s="1139"/>
      <c r="D547" s="1262"/>
      <c r="E547" s="1204"/>
      <c r="F547" s="1204"/>
    </row>
    <row r="548" spans="1:6" ht="45" customHeight="1">
      <c r="A548" s="404"/>
      <c r="B548" s="405" t="s">
        <v>1439</v>
      </c>
      <c r="C548" s="1139"/>
      <c r="D548" s="1262"/>
      <c r="E548" s="1204"/>
      <c r="F548" s="1204"/>
    </row>
    <row r="549" spans="1:6" ht="75" customHeight="1">
      <c r="A549" s="404"/>
      <c r="B549" s="405" t="s">
        <v>1440</v>
      </c>
      <c r="C549" s="1139"/>
      <c r="D549" s="1262"/>
      <c r="E549" s="1204"/>
      <c r="F549" s="1204"/>
    </row>
    <row r="550" spans="1:6" ht="120" customHeight="1">
      <c r="A550" s="406"/>
      <c r="B550" s="407" t="s">
        <v>1441</v>
      </c>
      <c r="C550" s="1140"/>
      <c r="D550" s="1263"/>
      <c r="E550" s="1205"/>
      <c r="F550" s="1205"/>
    </row>
    <row r="551" spans="1:6" ht="15.75" customHeight="1">
      <c r="A551" s="406"/>
      <c r="B551" s="408"/>
      <c r="C551" s="409"/>
      <c r="D551" s="1264"/>
      <c r="E551" s="411"/>
      <c r="F551" s="411"/>
    </row>
    <row r="552" spans="1:6" ht="60" customHeight="1">
      <c r="A552" s="305" t="s">
        <v>1371</v>
      </c>
      <c r="B552" s="306" t="s">
        <v>1442</v>
      </c>
      <c r="C552" s="1189"/>
      <c r="D552" s="1244"/>
      <c r="E552" s="1192"/>
      <c r="F552" s="1192"/>
    </row>
    <row r="553" spans="1:6" ht="15.75" customHeight="1">
      <c r="A553" s="305"/>
      <c r="B553" s="306"/>
      <c r="C553" s="1189"/>
      <c r="D553" s="1244"/>
      <c r="E553" s="1192"/>
      <c r="F553" s="1192"/>
    </row>
    <row r="554" spans="1:6" ht="120">
      <c r="A554" s="305"/>
      <c r="B554" s="306" t="s">
        <v>1443</v>
      </c>
      <c r="C554" s="1189" t="s">
        <v>1243</v>
      </c>
      <c r="D554" s="1244">
        <v>1</v>
      </c>
      <c r="E554" s="57"/>
      <c r="F554" s="1232">
        <f>+E554*D554</f>
        <v>0</v>
      </c>
    </row>
    <row r="555" spans="1:6" ht="15.75" customHeight="1">
      <c r="A555" s="305"/>
      <c r="B555" s="306"/>
      <c r="C555" s="1189"/>
      <c r="D555" s="1244"/>
      <c r="E555" s="1192"/>
      <c r="F555" s="1192"/>
    </row>
    <row r="556" spans="1:6" ht="135">
      <c r="A556" s="305"/>
      <c r="B556" s="306" t="s">
        <v>1444</v>
      </c>
      <c r="C556" s="1189" t="s">
        <v>1243</v>
      </c>
      <c r="D556" s="1244">
        <v>1</v>
      </c>
      <c r="E556" s="57"/>
      <c r="F556" s="1232">
        <f>+E556*D556</f>
        <v>0</v>
      </c>
    </row>
    <row r="557" spans="1:6" ht="15.75" customHeight="1">
      <c r="A557" s="305"/>
      <c r="B557" s="306"/>
      <c r="C557" s="1189"/>
      <c r="D557" s="1244"/>
      <c r="E557" s="1192"/>
      <c r="F557" s="1192"/>
    </row>
    <row r="558" spans="1:6" ht="15">
      <c r="A558" s="305"/>
      <c r="B558" s="306" t="s">
        <v>1445</v>
      </c>
      <c r="C558" s="1189" t="s">
        <v>1243</v>
      </c>
      <c r="D558" s="1244">
        <v>1</v>
      </c>
      <c r="E558" s="57"/>
      <c r="F558" s="1232">
        <f>+E558*D558</f>
        <v>0</v>
      </c>
    </row>
    <row r="559" spans="1:6" ht="30" customHeight="1">
      <c r="A559" s="305"/>
      <c r="B559" s="306" t="s">
        <v>1446</v>
      </c>
      <c r="C559" s="1189"/>
      <c r="D559" s="1244"/>
      <c r="E559" s="1192"/>
      <c r="F559" s="1192"/>
    </row>
    <row r="560" spans="1:6" ht="30" customHeight="1">
      <c r="A560" s="305"/>
      <c r="B560" s="306" t="s">
        <v>1447</v>
      </c>
      <c r="C560" s="1189"/>
      <c r="D560" s="1244"/>
      <c r="E560" s="1192"/>
      <c r="F560" s="1192"/>
    </row>
    <row r="561" spans="1:6" ht="30" customHeight="1">
      <c r="A561" s="305"/>
      <c r="B561" s="306" t="s">
        <v>1448</v>
      </c>
      <c r="C561" s="1189"/>
      <c r="D561" s="1244"/>
      <c r="E561" s="1192"/>
      <c r="F561" s="1192"/>
    </row>
    <row r="562" spans="1:6" ht="15.75" customHeight="1">
      <c r="A562" s="305"/>
      <c r="B562" s="306" t="s">
        <v>1449</v>
      </c>
      <c r="C562" s="1189"/>
      <c r="D562" s="1244"/>
      <c r="E562" s="1192"/>
      <c r="F562" s="1192"/>
    </row>
    <row r="563" spans="1:6" ht="15.75" customHeight="1">
      <c r="A563" s="305"/>
      <c r="B563" s="306" t="s">
        <v>1450</v>
      </c>
      <c r="C563" s="1189"/>
      <c r="D563" s="1244"/>
      <c r="E563" s="1192"/>
      <c r="F563" s="1192"/>
    </row>
    <row r="564" spans="1:6" ht="30" customHeight="1">
      <c r="A564" s="305"/>
      <c r="B564" s="306" t="s">
        <v>1451</v>
      </c>
      <c r="C564" s="1189"/>
      <c r="D564" s="1244"/>
      <c r="E564" s="1192"/>
      <c r="F564" s="1192"/>
    </row>
    <row r="565" spans="1:6" ht="15.75" customHeight="1">
      <c r="A565" s="305"/>
      <c r="B565" s="306" t="s">
        <v>1452</v>
      </c>
      <c r="C565" s="1189"/>
      <c r="D565" s="1244"/>
      <c r="E565" s="1192"/>
      <c r="F565" s="1192"/>
    </row>
    <row r="566" spans="1:6" ht="15.75" customHeight="1">
      <c r="A566" s="305"/>
      <c r="B566" s="306" t="s">
        <v>1453</v>
      </c>
      <c r="C566" s="1189"/>
      <c r="D566" s="1244"/>
      <c r="E566" s="1192"/>
      <c r="F566" s="1192"/>
    </row>
    <row r="567" spans="1:6" ht="15.75" customHeight="1">
      <c r="A567" s="305"/>
      <c r="B567" s="306" t="s">
        <v>1454</v>
      </c>
      <c r="C567" s="1189"/>
      <c r="D567" s="1244"/>
      <c r="E567" s="1192"/>
      <c r="F567" s="1192"/>
    </row>
    <row r="568" spans="1:6" ht="15.75" customHeight="1">
      <c r="A568" s="305"/>
      <c r="B568" s="306" t="s">
        <v>1455</v>
      </c>
      <c r="C568" s="1189"/>
      <c r="D568" s="1244"/>
      <c r="E568" s="1192"/>
      <c r="F568" s="1192"/>
    </row>
    <row r="569" spans="1:6" ht="15.75" customHeight="1">
      <c r="A569" s="305"/>
      <c r="B569" s="306" t="s">
        <v>1456</v>
      </c>
      <c r="C569" s="1189"/>
      <c r="D569" s="1244"/>
      <c r="E569" s="1192"/>
      <c r="F569" s="1192"/>
    </row>
    <row r="570" spans="1:6" ht="15.75" customHeight="1">
      <c r="A570" s="305"/>
      <c r="B570" s="306" t="s">
        <v>1457</v>
      </c>
      <c r="C570" s="1189"/>
      <c r="D570" s="1244"/>
      <c r="E570" s="1192"/>
      <c r="F570" s="1192"/>
    </row>
    <row r="571" spans="1:6" ht="30" customHeight="1">
      <c r="A571" s="305"/>
      <c r="B571" s="306" t="s">
        <v>1458</v>
      </c>
      <c r="C571" s="1189"/>
      <c r="D571" s="1244"/>
      <c r="E571" s="1192"/>
      <c r="F571" s="1192"/>
    </row>
    <row r="572" spans="1:6" ht="90">
      <c r="A572" s="305" t="s">
        <v>1282</v>
      </c>
      <c r="B572" s="306" t="s">
        <v>1459</v>
      </c>
      <c r="C572" s="1189" t="s">
        <v>1243</v>
      </c>
      <c r="D572" s="1244">
        <v>2</v>
      </c>
      <c r="E572" s="57"/>
      <c r="F572" s="1232">
        <f>+E572*D572</f>
        <v>0</v>
      </c>
    </row>
    <row r="573" spans="1:6" ht="30">
      <c r="A573" s="305" t="s">
        <v>1284</v>
      </c>
      <c r="B573" s="306" t="s">
        <v>1377</v>
      </c>
      <c r="C573" s="1189" t="s">
        <v>1243</v>
      </c>
      <c r="D573" s="1244">
        <v>2</v>
      </c>
      <c r="E573" s="57"/>
      <c r="F573" s="1232">
        <f>+E573*D573</f>
        <v>0</v>
      </c>
    </row>
    <row r="574" spans="1:6" ht="15.75" customHeight="1">
      <c r="A574" s="305"/>
      <c r="B574" s="306"/>
      <c r="C574" s="1189"/>
      <c r="D574" s="1244"/>
      <c r="E574" s="1192"/>
      <c r="F574" s="1192"/>
    </row>
    <row r="575" spans="1:6" ht="15">
      <c r="A575" s="305" t="s">
        <v>1286</v>
      </c>
      <c r="B575" s="306" t="s">
        <v>1378</v>
      </c>
      <c r="C575" s="1189" t="s">
        <v>1380</v>
      </c>
      <c r="D575" s="1244">
        <v>1</v>
      </c>
      <c r="E575" s="57"/>
      <c r="F575" s="1232">
        <f>+E575*D575</f>
        <v>0</v>
      </c>
    </row>
    <row r="576" spans="1:6" ht="15" customHeight="1">
      <c r="A576" s="305"/>
      <c r="B576" s="306"/>
      <c r="C576" s="338"/>
      <c r="D576" s="1250"/>
      <c r="E576" s="1192"/>
      <c r="F576" s="312"/>
    </row>
    <row r="577" spans="1:6" ht="30">
      <c r="A577" s="305" t="s">
        <v>1288</v>
      </c>
      <c r="B577" s="306" t="s">
        <v>1379</v>
      </c>
      <c r="C577" s="1189" t="s">
        <v>1380</v>
      </c>
      <c r="D577" s="1244">
        <v>1</v>
      </c>
      <c r="E577" s="57"/>
      <c r="F577" s="1232">
        <f>+E577*D577</f>
        <v>0</v>
      </c>
    </row>
    <row r="578" spans="1:6" ht="15" customHeight="1">
      <c r="A578" s="305"/>
      <c r="B578" s="306"/>
      <c r="C578" s="340"/>
      <c r="D578" s="1250"/>
      <c r="E578" s="1192"/>
      <c r="F578" s="312"/>
    </row>
    <row r="579" spans="1:6" ht="15.75" customHeight="1">
      <c r="A579" s="305" t="s">
        <v>1290</v>
      </c>
      <c r="B579" s="306" t="s">
        <v>1460</v>
      </c>
      <c r="C579" s="1189"/>
      <c r="D579" s="1244"/>
      <c r="E579" s="1192"/>
      <c r="F579" s="312"/>
    </row>
    <row r="580" spans="1:6" ht="30" customHeight="1">
      <c r="A580" s="305"/>
      <c r="B580" s="306" t="s">
        <v>1461</v>
      </c>
      <c r="C580" s="1189"/>
      <c r="D580" s="1244"/>
      <c r="E580" s="1192"/>
      <c r="F580" s="312"/>
    </row>
    <row r="581" spans="1:6" ht="15" customHeight="1">
      <c r="A581" s="359"/>
      <c r="B581" s="373"/>
      <c r="C581" s="399"/>
      <c r="D581" s="1260"/>
      <c r="E581" s="395"/>
      <c r="F581" s="363"/>
    </row>
    <row r="582" spans="1:6" ht="15" customHeight="1">
      <c r="A582" s="359"/>
      <c r="B582" s="368"/>
      <c r="C582" s="361"/>
      <c r="D582" s="1254"/>
      <c r="E582" s="363"/>
      <c r="F582" s="395"/>
    </row>
    <row r="583" spans="1:6" ht="14.25" customHeight="1">
      <c r="A583" s="368"/>
      <c r="B583" s="368"/>
      <c r="C583" s="361"/>
      <c r="D583" s="1255"/>
      <c r="E583" s="1224"/>
      <c r="F583" s="1265"/>
    </row>
    <row r="584" spans="1:6" ht="14.25" customHeight="1">
      <c r="A584" s="368"/>
      <c r="B584" s="368"/>
      <c r="C584" s="361"/>
      <c r="D584" s="1255"/>
      <c r="E584" s="1224"/>
      <c r="F584" s="1265"/>
    </row>
    <row r="585" spans="1:6" ht="31.5" customHeight="1">
      <c r="A585" s="413" t="s">
        <v>1462</v>
      </c>
      <c r="B585" s="414" t="s">
        <v>1463</v>
      </c>
      <c r="C585" s="327"/>
      <c r="D585" s="1266"/>
      <c r="E585" s="1226"/>
      <c r="F585" s="1267"/>
    </row>
    <row r="586" spans="1:6" ht="15.75" customHeight="1">
      <c r="A586" s="413"/>
      <c r="B586" s="326"/>
      <c r="C586" s="418"/>
      <c r="D586" s="1268"/>
      <c r="E586" s="420"/>
      <c r="F586" s="329"/>
    </row>
    <row r="587" spans="1:6" ht="90" customHeight="1">
      <c r="A587" s="325" t="s">
        <v>1369</v>
      </c>
      <c r="B587" s="326" t="s">
        <v>1464</v>
      </c>
      <c r="C587" s="418"/>
      <c r="D587" s="1268"/>
      <c r="E587" s="420"/>
      <c r="F587" s="329"/>
    </row>
    <row r="588" spans="1:6" ht="30">
      <c r="A588" s="325"/>
      <c r="B588" s="326" t="s">
        <v>1465</v>
      </c>
      <c r="C588" s="418" t="s">
        <v>1243</v>
      </c>
      <c r="D588" s="1268">
        <v>1</v>
      </c>
      <c r="E588" s="57"/>
      <c r="F588" s="1232">
        <f>+E588*D588</f>
        <v>0</v>
      </c>
    </row>
    <row r="589" spans="1:6" ht="30" customHeight="1">
      <c r="A589" s="325"/>
      <c r="B589" s="326" t="s">
        <v>1466</v>
      </c>
      <c r="C589" s="418"/>
      <c r="D589" s="1268"/>
      <c r="E589" s="420"/>
      <c r="F589" s="329"/>
    </row>
    <row r="590" spans="1:6" ht="30" customHeight="1">
      <c r="A590" s="325"/>
      <c r="B590" s="326" t="s">
        <v>1467</v>
      </c>
      <c r="C590" s="418"/>
      <c r="D590" s="1268"/>
      <c r="E590" s="420"/>
      <c r="F590" s="329"/>
    </row>
    <row r="591" spans="1:6" ht="15" customHeight="1">
      <c r="A591" s="325"/>
      <c r="B591" s="326" t="s">
        <v>1468</v>
      </c>
      <c r="C591" s="418"/>
      <c r="D591" s="1268"/>
      <c r="E591" s="420"/>
      <c r="F591" s="420"/>
    </row>
    <row r="592" spans="1:6" ht="15" customHeight="1">
      <c r="A592" s="325"/>
      <c r="B592" s="326" t="s">
        <v>1469</v>
      </c>
      <c r="C592" s="418"/>
      <c r="D592" s="1268"/>
      <c r="E592" s="420"/>
      <c r="F592" s="420"/>
    </row>
    <row r="593" spans="1:6" ht="15" customHeight="1">
      <c r="A593" s="325"/>
      <c r="B593" s="326"/>
      <c r="C593" s="418"/>
      <c r="D593" s="1268"/>
      <c r="E593" s="420"/>
      <c r="F593" s="420"/>
    </row>
    <row r="594" spans="1:6" ht="60">
      <c r="A594" s="325" t="s">
        <v>1371</v>
      </c>
      <c r="B594" s="326" t="s">
        <v>1470</v>
      </c>
      <c r="C594" s="418" t="s">
        <v>74</v>
      </c>
      <c r="D594" s="1268">
        <v>4</v>
      </c>
      <c r="E594" s="57"/>
      <c r="F594" s="1232">
        <f>+E594*D594</f>
        <v>0</v>
      </c>
    </row>
    <row r="595" spans="1:6" ht="15" customHeight="1">
      <c r="A595" s="325"/>
      <c r="B595" s="326"/>
      <c r="C595" s="418"/>
      <c r="D595" s="1268"/>
      <c r="E595" s="420"/>
      <c r="F595" s="420"/>
    </row>
    <row r="596" spans="1:6" ht="60">
      <c r="A596" s="325" t="s">
        <v>1282</v>
      </c>
      <c r="B596" s="326" t="s">
        <v>1471</v>
      </c>
      <c r="C596" s="418" t="s">
        <v>74</v>
      </c>
      <c r="D596" s="1268">
        <v>4</v>
      </c>
      <c r="E596" s="57"/>
      <c r="F596" s="1232">
        <f>+E596*D596</f>
        <v>0</v>
      </c>
    </row>
    <row r="597" spans="1:6" ht="15" customHeight="1">
      <c r="A597" s="325"/>
      <c r="B597" s="326"/>
      <c r="C597" s="418"/>
      <c r="D597" s="1268"/>
      <c r="E597" s="420"/>
      <c r="F597" s="420"/>
    </row>
    <row r="598" spans="1:6" ht="60">
      <c r="A598" s="325" t="s">
        <v>1284</v>
      </c>
      <c r="B598" s="326" t="s">
        <v>1472</v>
      </c>
      <c r="C598" s="418" t="s">
        <v>74</v>
      </c>
      <c r="D598" s="1268">
        <v>6</v>
      </c>
      <c r="E598" s="57"/>
      <c r="F598" s="1232">
        <f>+E598*D598</f>
        <v>0</v>
      </c>
    </row>
    <row r="599" spans="1:6" ht="15" customHeight="1">
      <c r="A599" s="325"/>
      <c r="B599" s="326"/>
      <c r="C599" s="418"/>
      <c r="D599" s="1268"/>
      <c r="E599" s="420"/>
      <c r="F599" s="420"/>
    </row>
    <row r="600" spans="1:6" ht="15">
      <c r="A600" s="325" t="s">
        <v>1286</v>
      </c>
      <c r="B600" s="326" t="s">
        <v>1378</v>
      </c>
      <c r="C600" s="418" t="s">
        <v>1380</v>
      </c>
      <c r="D600" s="1268">
        <v>1</v>
      </c>
      <c r="E600" s="57"/>
      <c r="F600" s="1232">
        <f>+E600*D600</f>
        <v>0</v>
      </c>
    </row>
    <row r="601" spans="1:6" ht="15.75" customHeight="1">
      <c r="A601" s="325"/>
      <c r="B601" s="326"/>
      <c r="C601" s="418"/>
      <c r="D601" s="1268"/>
      <c r="E601" s="420"/>
      <c r="F601" s="421"/>
    </row>
    <row r="602" spans="1:6" ht="30">
      <c r="A602" s="325" t="s">
        <v>1288</v>
      </c>
      <c r="B602" s="326" t="s">
        <v>1473</v>
      </c>
      <c r="C602" s="418" t="s">
        <v>1380</v>
      </c>
      <c r="D602" s="1268">
        <v>1</v>
      </c>
      <c r="E602" s="57"/>
      <c r="F602" s="1232">
        <f>+E602*D602</f>
        <v>0</v>
      </c>
    </row>
    <row r="603" spans="1:6" ht="15" customHeight="1">
      <c r="A603" s="422"/>
      <c r="B603" s="423"/>
      <c r="C603" s="424"/>
      <c r="D603" s="1269"/>
      <c r="E603" s="426"/>
      <c r="F603" s="426"/>
    </row>
    <row r="604" spans="1:6" ht="15.75" customHeight="1">
      <c r="A604" s="413" t="s">
        <v>1474</v>
      </c>
      <c r="B604" s="414" t="s">
        <v>1475</v>
      </c>
      <c r="C604" s="418"/>
      <c r="D604" s="1268"/>
      <c r="E604" s="420"/>
      <c r="F604" s="420"/>
    </row>
    <row r="605" spans="1:6" ht="15.75" customHeight="1">
      <c r="A605" s="413"/>
      <c r="B605" s="414"/>
      <c r="C605" s="418"/>
      <c r="D605" s="1268"/>
      <c r="E605" s="420"/>
      <c r="F605" s="420"/>
    </row>
    <row r="606" spans="1:6" ht="90" customHeight="1">
      <c r="A606" s="413" t="s">
        <v>1369</v>
      </c>
      <c r="B606" s="326" t="s">
        <v>1476</v>
      </c>
      <c r="C606" s="427"/>
      <c r="D606" s="1270"/>
      <c r="E606" s="421"/>
      <c r="F606" s="420"/>
    </row>
    <row r="607" spans="1:6" ht="15.75" customHeight="1">
      <c r="A607" s="413"/>
      <c r="B607" s="326"/>
      <c r="C607" s="427"/>
      <c r="D607" s="1270"/>
      <c r="E607" s="421"/>
      <c r="F607" s="420"/>
    </row>
    <row r="608" spans="1:6" ht="90">
      <c r="A608" s="325" t="s">
        <v>1371</v>
      </c>
      <c r="B608" s="326" t="s">
        <v>1477</v>
      </c>
      <c r="C608" s="418" t="s">
        <v>1352</v>
      </c>
      <c r="D608" s="1268">
        <v>25</v>
      </c>
      <c r="E608" s="57"/>
      <c r="F608" s="1232">
        <f>+E608*D608</f>
        <v>0</v>
      </c>
    </row>
    <row r="609" spans="1:6" ht="15.75" customHeight="1">
      <c r="A609" s="325"/>
      <c r="B609" s="326"/>
      <c r="C609" s="418"/>
      <c r="D609" s="1268"/>
      <c r="E609" s="420"/>
      <c r="F609" s="420"/>
    </row>
    <row r="610" spans="1:6" ht="75">
      <c r="A610" s="325" t="s">
        <v>1282</v>
      </c>
      <c r="B610" s="326" t="s">
        <v>1478</v>
      </c>
      <c r="C610" s="418" t="s">
        <v>1352</v>
      </c>
      <c r="D610" s="1268">
        <v>25</v>
      </c>
      <c r="E610" s="57"/>
      <c r="F610" s="1232">
        <f>+E610*D610</f>
        <v>0</v>
      </c>
    </row>
    <row r="611" spans="1:6" ht="15.75" customHeight="1">
      <c r="A611" s="325"/>
      <c r="B611" s="326"/>
      <c r="C611" s="418"/>
      <c r="D611" s="1268"/>
      <c r="E611" s="420"/>
      <c r="F611" s="420"/>
    </row>
    <row r="612" spans="1:6" ht="90">
      <c r="A612" s="325" t="s">
        <v>1284</v>
      </c>
      <c r="B612" s="326" t="s">
        <v>1479</v>
      </c>
      <c r="C612" s="418" t="s">
        <v>1352</v>
      </c>
      <c r="D612" s="1268">
        <v>25</v>
      </c>
      <c r="E612" s="57"/>
      <c r="F612" s="1232">
        <f>+E612*D612</f>
        <v>0</v>
      </c>
    </row>
    <row r="613" spans="1:6" ht="15.75" customHeight="1">
      <c r="A613" s="325"/>
      <c r="B613" s="326"/>
      <c r="C613" s="418"/>
      <c r="D613" s="1268"/>
      <c r="E613" s="420"/>
      <c r="F613" s="420"/>
    </row>
    <row r="614" spans="1:6" ht="90">
      <c r="A614" s="325" t="s">
        <v>1286</v>
      </c>
      <c r="B614" s="326" t="s">
        <v>1480</v>
      </c>
      <c r="C614" s="418" t="s">
        <v>1352</v>
      </c>
      <c r="D614" s="1268">
        <v>20</v>
      </c>
      <c r="E614" s="57"/>
      <c r="F614" s="1232">
        <f>+E614*D614</f>
        <v>0</v>
      </c>
    </row>
    <row r="615" spans="1:6" ht="15.75" customHeight="1">
      <c r="A615" s="325"/>
      <c r="B615" s="326"/>
      <c r="C615" s="418"/>
      <c r="D615" s="1268"/>
      <c r="E615" s="420"/>
      <c r="F615" s="420"/>
    </row>
    <row r="616" spans="1:6" ht="90">
      <c r="A616" s="325" t="s">
        <v>1288</v>
      </c>
      <c r="B616" s="326" t="s">
        <v>1481</v>
      </c>
      <c r="C616" s="418" t="s">
        <v>1352</v>
      </c>
      <c r="D616" s="1268">
        <v>25</v>
      </c>
      <c r="E616" s="57"/>
      <c r="F616" s="1232">
        <f>+E616*D616</f>
        <v>0</v>
      </c>
    </row>
    <row r="617" spans="1:6" ht="15.75" customHeight="1">
      <c r="A617" s="325"/>
      <c r="B617" s="326"/>
      <c r="C617" s="418"/>
      <c r="D617" s="1268"/>
      <c r="E617" s="420"/>
      <c r="F617" s="420"/>
    </row>
    <row r="618" spans="1:6" ht="90">
      <c r="A618" s="325" t="s">
        <v>1290</v>
      </c>
      <c r="B618" s="326" t="s">
        <v>1482</v>
      </c>
      <c r="C618" s="418" t="s">
        <v>1352</v>
      </c>
      <c r="D618" s="1268">
        <v>10</v>
      </c>
      <c r="E618" s="57"/>
      <c r="F618" s="1232">
        <f>+E618*D618</f>
        <v>0</v>
      </c>
    </row>
    <row r="619" spans="1:6" ht="63">
      <c r="A619" s="325" t="s">
        <v>1293</v>
      </c>
      <c r="B619" s="326" t="s">
        <v>1483</v>
      </c>
      <c r="C619" s="418" t="s">
        <v>1352</v>
      </c>
      <c r="D619" s="1268">
        <v>25</v>
      </c>
      <c r="E619" s="57"/>
      <c r="F619" s="1232">
        <f>+E619*D619</f>
        <v>0</v>
      </c>
    </row>
    <row r="620" spans="1:6" ht="15.75" customHeight="1">
      <c r="A620" s="325"/>
      <c r="B620" s="326"/>
      <c r="C620" s="418"/>
      <c r="D620" s="1268"/>
      <c r="E620" s="420"/>
      <c r="F620" s="420"/>
    </row>
    <row r="621" spans="1:6" ht="15">
      <c r="A621" s="325" t="s">
        <v>1327</v>
      </c>
      <c r="B621" s="326" t="s">
        <v>1378</v>
      </c>
      <c r="C621" s="418" t="s">
        <v>1352</v>
      </c>
      <c r="D621" s="1268">
        <v>15</v>
      </c>
      <c r="E621" s="57"/>
      <c r="F621" s="1232">
        <f>+E621*D621</f>
        <v>0</v>
      </c>
    </row>
    <row r="622" spans="1:6" ht="15" customHeight="1">
      <c r="A622" s="429"/>
      <c r="B622" s="423"/>
      <c r="C622" s="430"/>
      <c r="D622" s="1271"/>
      <c r="E622" s="426"/>
      <c r="F622" s="432"/>
    </row>
    <row r="623" spans="1:6" ht="15" customHeight="1">
      <c r="A623" s="429"/>
      <c r="B623" s="423"/>
      <c r="C623" s="430"/>
      <c r="D623" s="1271"/>
      <c r="E623" s="426"/>
      <c r="F623" s="432"/>
    </row>
    <row r="624" spans="1:6" ht="15.75" customHeight="1">
      <c r="A624" s="325" t="s">
        <v>1484</v>
      </c>
      <c r="B624" s="414" t="s">
        <v>1485</v>
      </c>
      <c r="C624" s="418"/>
      <c r="D624" s="1268"/>
      <c r="E624" s="420"/>
      <c r="F624" s="329"/>
    </row>
    <row r="625" spans="1:6" ht="30">
      <c r="A625" s="433" t="s">
        <v>1369</v>
      </c>
      <c r="B625" s="434" t="s">
        <v>1486</v>
      </c>
      <c r="C625" s="1110" t="s">
        <v>1380</v>
      </c>
      <c r="D625" s="1272">
        <v>1</v>
      </c>
      <c r="E625" s="57"/>
      <c r="F625" s="1232">
        <f>+E625*D625</f>
        <v>0</v>
      </c>
    </row>
    <row r="626" spans="1:6" ht="45" customHeight="1">
      <c r="A626" s="433"/>
      <c r="B626" s="435" t="s">
        <v>1487</v>
      </c>
      <c r="C626" s="1111"/>
      <c r="D626" s="1273"/>
      <c r="E626" s="420"/>
      <c r="F626" s="329"/>
    </row>
    <row r="627" spans="1:6" ht="15" customHeight="1">
      <c r="A627" s="433"/>
      <c r="B627" s="435" t="s">
        <v>1488</v>
      </c>
      <c r="C627" s="1111"/>
      <c r="D627" s="1273"/>
      <c r="E627" s="420"/>
      <c r="F627" s="329"/>
    </row>
    <row r="628" spans="1:6" ht="30" customHeight="1">
      <c r="A628" s="433"/>
      <c r="B628" s="435" t="s">
        <v>1489</v>
      </c>
      <c r="C628" s="1111"/>
      <c r="D628" s="1273"/>
      <c r="E628" s="420"/>
      <c r="F628" s="329"/>
    </row>
    <row r="629" spans="1:6" ht="30" customHeight="1">
      <c r="A629" s="433"/>
      <c r="B629" s="435" t="s">
        <v>1490</v>
      </c>
      <c r="C629" s="1111"/>
      <c r="D629" s="1273"/>
      <c r="E629" s="420"/>
      <c r="F629" s="329"/>
    </row>
    <row r="630" spans="1:6" ht="15" customHeight="1">
      <c r="A630" s="433"/>
      <c r="B630" s="435" t="s">
        <v>1491</v>
      </c>
      <c r="C630" s="1111"/>
      <c r="D630" s="1273"/>
      <c r="E630" s="420"/>
      <c r="F630" s="329"/>
    </row>
    <row r="631" spans="1:6" ht="45" customHeight="1">
      <c r="A631" s="433"/>
      <c r="B631" s="435" t="s">
        <v>1492</v>
      </c>
      <c r="C631" s="1111"/>
      <c r="D631" s="1273"/>
      <c r="E631" s="420"/>
      <c r="F631" s="420"/>
    </row>
    <row r="632" spans="1:6" ht="30" customHeight="1">
      <c r="A632" s="433"/>
      <c r="B632" s="436" t="s">
        <v>1493</v>
      </c>
      <c r="C632" s="1112"/>
      <c r="D632" s="1274"/>
      <c r="E632" s="420"/>
      <c r="F632" s="329"/>
    </row>
    <row r="633" spans="1:6" ht="15.75" customHeight="1">
      <c r="A633" s="325"/>
      <c r="B633" s="437" t="s">
        <v>1494</v>
      </c>
      <c r="C633" s="418"/>
      <c r="D633" s="1268"/>
      <c r="E633" s="420"/>
      <c r="F633" s="329"/>
    </row>
    <row r="634" spans="1:6" ht="15.75" customHeight="1">
      <c r="A634" s="438"/>
      <c r="B634" s="371" t="s">
        <v>1495</v>
      </c>
      <c r="C634" s="439"/>
      <c r="D634" s="1275"/>
      <c r="E634" s="441"/>
      <c r="F634" s="442"/>
    </row>
    <row r="635" spans="1:6" ht="15.75" customHeight="1">
      <c r="A635" s="429"/>
      <c r="B635" s="443"/>
      <c r="C635" s="444"/>
      <c r="D635" s="1276"/>
      <c r="E635" s="446"/>
      <c r="F635" s="432"/>
    </row>
    <row r="636" spans="1:6" ht="15.75" customHeight="1">
      <c r="A636" s="429"/>
      <c r="B636" s="443"/>
      <c r="C636" s="444"/>
      <c r="D636" s="1276"/>
      <c r="E636" s="446"/>
      <c r="F636" s="432"/>
    </row>
    <row r="637" spans="1:6" ht="15.75" customHeight="1">
      <c r="A637" s="429"/>
      <c r="B637" s="443"/>
      <c r="C637" s="444"/>
      <c r="D637" s="1276"/>
      <c r="E637" s="446"/>
      <c r="F637" s="432"/>
    </row>
    <row r="638" spans="1:6" ht="15.75" customHeight="1">
      <c r="A638" s="308" t="s">
        <v>1366</v>
      </c>
      <c r="B638" s="414" t="s">
        <v>1496</v>
      </c>
      <c r="C638" s="447"/>
      <c r="D638" s="1277"/>
      <c r="E638" s="442"/>
      <c r="F638" s="442"/>
    </row>
    <row r="639" spans="1:6" ht="15.75" customHeight="1">
      <c r="A639" s="449"/>
      <c r="B639" s="315"/>
      <c r="C639" s="450"/>
      <c r="D639" s="1278"/>
      <c r="E639" s="334"/>
      <c r="F639" s="318"/>
    </row>
    <row r="640" spans="1:6" ht="63.75" customHeight="1">
      <c r="A640" s="320"/>
      <c r="B640" s="452" t="s">
        <v>1497</v>
      </c>
      <c r="C640" s="340"/>
      <c r="D640" s="1247"/>
      <c r="E640" s="318"/>
      <c r="F640" s="318"/>
    </row>
    <row r="641" spans="1:6" ht="42.75" customHeight="1">
      <c r="A641" s="320"/>
      <c r="B641" s="453" t="s">
        <v>1498</v>
      </c>
      <c r="C641" s="447"/>
      <c r="D641" s="1277"/>
      <c r="E641" s="442"/>
      <c r="F641" s="318"/>
    </row>
    <row r="642" spans="1:6" ht="15">
      <c r="A642" s="320"/>
      <c r="B642" s="454" t="s">
        <v>1499</v>
      </c>
      <c r="C642" s="327" t="s">
        <v>1428</v>
      </c>
      <c r="D642" s="1279">
        <v>30</v>
      </c>
      <c r="E642" s="57"/>
      <c r="F642" s="1232">
        <f>+E642*D642</f>
        <v>0</v>
      </c>
    </row>
    <row r="643" spans="1:6" ht="15" customHeight="1">
      <c r="A643" s="320"/>
      <c r="B643" s="455"/>
      <c r="C643" s="447"/>
      <c r="D643" s="1247"/>
      <c r="E643" s="442"/>
      <c r="F643" s="318"/>
    </row>
    <row r="644" spans="1:6" ht="15.75" customHeight="1">
      <c r="A644" s="325"/>
      <c r="B644" s="413" t="s">
        <v>1500</v>
      </c>
      <c r="C644" s="327"/>
      <c r="D644" s="1279"/>
      <c r="E644" s="329"/>
      <c r="F644" s="329"/>
    </row>
    <row r="645" spans="1:6" ht="15" customHeight="1">
      <c r="A645" s="325"/>
      <c r="B645" s="456"/>
      <c r="C645" s="457"/>
      <c r="D645" s="1280"/>
      <c r="E645" s="1227"/>
      <c r="F645" s="1281"/>
    </row>
    <row r="646" spans="1:6" ht="15" customHeight="1">
      <c r="A646" s="460"/>
      <c r="B646" s="461" t="s">
        <v>1501</v>
      </c>
      <c r="C646" s="462"/>
      <c r="D646" s="1282"/>
      <c r="E646" s="1228"/>
      <c r="F646" s="1226"/>
    </row>
    <row r="647" spans="1:6" ht="15">
      <c r="A647" s="460"/>
      <c r="B647" s="466" t="s">
        <v>1502</v>
      </c>
      <c r="C647" s="467" t="s">
        <v>1428</v>
      </c>
      <c r="D647" s="1283">
        <v>2</v>
      </c>
      <c r="E647" s="57"/>
      <c r="F647" s="1232">
        <f>+E647*D647</f>
        <v>0</v>
      </c>
    </row>
    <row r="648" spans="1:6" ht="15" customHeight="1">
      <c r="A648" s="460"/>
      <c r="B648" s="461" t="s">
        <v>1503</v>
      </c>
      <c r="C648" s="469"/>
      <c r="D648" s="1284"/>
      <c r="E648" s="1228"/>
      <c r="F648" s="1226"/>
    </row>
    <row r="649" spans="1:6" ht="15">
      <c r="A649" s="460"/>
      <c r="B649" s="466" t="s">
        <v>1504</v>
      </c>
      <c r="C649" s="467" t="s">
        <v>1428</v>
      </c>
      <c r="D649" s="1283">
        <v>2</v>
      </c>
      <c r="E649" s="57"/>
      <c r="F649" s="1232">
        <f>+E649*D649</f>
        <v>0</v>
      </c>
    </row>
    <row r="650" spans="1:6" ht="15" customHeight="1">
      <c r="A650" s="325"/>
      <c r="B650" s="470"/>
      <c r="C650" s="348"/>
      <c r="D650" s="1285"/>
      <c r="E650" s="1229"/>
      <c r="F650" s="1226"/>
    </row>
    <row r="651" spans="1:6" ht="15.75" customHeight="1">
      <c r="A651" s="325"/>
      <c r="B651" s="413" t="s">
        <v>1505</v>
      </c>
      <c r="C651" s="327"/>
      <c r="D651" s="1266"/>
      <c r="E651" s="1226"/>
      <c r="F651" s="1226"/>
    </row>
    <row r="652" spans="1:6" ht="15" customHeight="1">
      <c r="A652" s="325"/>
      <c r="B652" s="461"/>
      <c r="C652" s="472"/>
      <c r="D652" s="1286"/>
      <c r="E652" s="1226"/>
      <c r="F652" s="1226"/>
    </row>
    <row r="653" spans="1:6" ht="15" customHeight="1">
      <c r="A653" s="460"/>
      <c r="B653" s="474" t="s">
        <v>1506</v>
      </c>
      <c r="C653" s="472"/>
      <c r="D653" s="1286"/>
      <c r="E653" s="1228"/>
      <c r="F653" s="1226"/>
    </row>
    <row r="654" spans="1:6" ht="15">
      <c r="A654" s="460"/>
      <c r="B654" s="475" t="s">
        <v>1507</v>
      </c>
      <c r="C654" s="462" t="s">
        <v>1428</v>
      </c>
      <c r="D654" s="1282">
        <v>2</v>
      </c>
      <c r="E654" s="57"/>
      <c r="F654" s="1232">
        <f>+E654*D654</f>
        <v>0</v>
      </c>
    </row>
    <row r="655" spans="1:6" ht="15" customHeight="1">
      <c r="A655" s="325"/>
      <c r="B655" s="476"/>
      <c r="C655" s="467"/>
      <c r="D655" s="1283"/>
      <c r="E655" s="1230"/>
      <c r="F655" s="1226"/>
    </row>
    <row r="656" spans="1:6" ht="15" customHeight="1">
      <c r="A656" s="460"/>
      <c r="B656" s="474" t="s">
        <v>1508</v>
      </c>
      <c r="C656" s="472"/>
      <c r="D656" s="1286"/>
      <c r="E656" s="1228"/>
      <c r="F656" s="1226"/>
    </row>
    <row r="657" spans="1:6" ht="15">
      <c r="A657" s="460"/>
      <c r="B657" s="475" t="s">
        <v>1509</v>
      </c>
      <c r="C657" s="467" t="s">
        <v>1428</v>
      </c>
      <c r="D657" s="1283">
        <v>2</v>
      </c>
      <c r="E657" s="57"/>
      <c r="F657" s="1232">
        <f>+E657*D657</f>
        <v>0</v>
      </c>
    </row>
    <row r="658" spans="1:6" ht="15" customHeight="1">
      <c r="A658" s="325"/>
      <c r="B658" s="470"/>
      <c r="C658" s="467"/>
      <c r="D658" s="1283"/>
      <c r="E658" s="1229"/>
      <c r="F658" s="1226"/>
    </row>
    <row r="659" spans="1:6" ht="15" customHeight="1">
      <c r="A659" s="325"/>
      <c r="B659" s="454" t="s">
        <v>1510</v>
      </c>
      <c r="C659" s="327"/>
      <c r="D659" s="1266"/>
      <c r="E659" s="1226"/>
      <c r="F659" s="1226"/>
    </row>
    <row r="660" spans="1:6" ht="15">
      <c r="A660" s="325"/>
      <c r="B660" s="454" t="s">
        <v>1511</v>
      </c>
      <c r="C660" s="327" t="s">
        <v>1428</v>
      </c>
      <c r="D660" s="1266">
        <v>2</v>
      </c>
      <c r="E660" s="57"/>
      <c r="F660" s="1232">
        <f>+E660*D660</f>
        <v>0</v>
      </c>
    </row>
    <row r="661" spans="1:6" ht="15" customHeight="1">
      <c r="A661" s="325"/>
      <c r="B661" s="453"/>
      <c r="C661" s="327"/>
      <c r="D661" s="1266"/>
      <c r="E661" s="1229"/>
      <c r="F661" s="1226"/>
    </row>
    <row r="662" spans="1:6" ht="15" customHeight="1">
      <c r="A662" s="325"/>
      <c r="B662" s="454" t="s">
        <v>1512</v>
      </c>
      <c r="C662" s="327"/>
      <c r="D662" s="1266"/>
      <c r="E662" s="1226"/>
      <c r="F662" s="1226"/>
    </row>
    <row r="663" spans="1:6" ht="15">
      <c r="A663" s="325"/>
      <c r="B663" s="454" t="s">
        <v>1513</v>
      </c>
      <c r="C663" s="327" t="s">
        <v>1428</v>
      </c>
      <c r="D663" s="1266">
        <v>4</v>
      </c>
      <c r="E663" s="57"/>
      <c r="F663" s="1232">
        <f>+E663*D663</f>
        <v>0</v>
      </c>
    </row>
    <row r="664" spans="1:6" ht="15" customHeight="1">
      <c r="A664" s="325"/>
      <c r="B664" s="479"/>
      <c r="C664" s="472"/>
      <c r="D664" s="1286"/>
      <c r="E664" s="1229"/>
      <c r="F664" s="1226"/>
    </row>
    <row r="665" spans="1:6" ht="15" customHeight="1">
      <c r="A665" s="460"/>
      <c r="B665" s="461" t="s">
        <v>1514</v>
      </c>
      <c r="C665" s="480"/>
      <c r="D665" s="1286"/>
      <c r="E665" s="1228"/>
      <c r="F665" s="1226"/>
    </row>
    <row r="666" spans="1:6" ht="15">
      <c r="A666" s="460"/>
      <c r="B666" s="466" t="s">
        <v>1515</v>
      </c>
      <c r="C666" s="481" t="s">
        <v>1428</v>
      </c>
      <c r="D666" s="1283">
        <v>2</v>
      </c>
      <c r="E666" s="57"/>
      <c r="F666" s="1232">
        <f>+E666*D666</f>
        <v>0</v>
      </c>
    </row>
    <row r="667" spans="1:6" ht="15" customHeight="1">
      <c r="A667" s="325"/>
      <c r="B667" s="482"/>
      <c r="C667" s="462"/>
      <c r="D667" s="1282"/>
      <c r="E667" s="1229"/>
      <c r="F667" s="1226"/>
    </row>
    <row r="668" spans="1:6" ht="15" customHeight="1">
      <c r="A668" s="460"/>
      <c r="B668" s="474" t="s">
        <v>1516</v>
      </c>
      <c r="C668" s="483"/>
      <c r="D668" s="1286"/>
      <c r="E668" s="1228"/>
      <c r="F668" s="1226"/>
    </row>
    <row r="669" spans="1:6" ht="15">
      <c r="A669" s="460"/>
      <c r="B669" s="475" t="s">
        <v>1517</v>
      </c>
      <c r="C669" s="484" t="s">
        <v>1428</v>
      </c>
      <c r="D669" s="1283">
        <v>4</v>
      </c>
      <c r="E669" s="57"/>
      <c r="F669" s="1232">
        <f>+E669*D669</f>
        <v>0</v>
      </c>
    </row>
    <row r="670" spans="1:6" ht="15" customHeight="1">
      <c r="A670" s="325"/>
      <c r="B670" s="485"/>
      <c r="C670" s="462"/>
      <c r="D670" s="1282"/>
      <c r="E670" s="1229"/>
      <c r="F670" s="1226"/>
    </row>
    <row r="671" spans="1:6" ht="28.5" customHeight="1">
      <c r="A671" s="460"/>
      <c r="B671" s="479" t="s">
        <v>1518</v>
      </c>
      <c r="C671" s="483"/>
      <c r="D671" s="1286"/>
      <c r="E671" s="1228"/>
      <c r="F671" s="1226"/>
    </row>
    <row r="672" spans="1:6" ht="15">
      <c r="A672" s="460"/>
      <c r="B672" s="466" t="s">
        <v>1519</v>
      </c>
      <c r="C672" s="484" t="s">
        <v>1428</v>
      </c>
      <c r="D672" s="1283">
        <v>4</v>
      </c>
      <c r="E672" s="57"/>
      <c r="F672" s="1232">
        <f>+E672*D672</f>
        <v>0</v>
      </c>
    </row>
    <row r="673" spans="1:6" ht="15" customHeight="1">
      <c r="A673" s="325"/>
      <c r="B673" s="485"/>
      <c r="C673" s="462"/>
      <c r="D673" s="1282"/>
      <c r="E673" s="1229"/>
      <c r="F673" s="1226"/>
    </row>
    <row r="674" spans="1:6" ht="28.5" customHeight="1">
      <c r="A674" s="460"/>
      <c r="B674" s="456" t="s">
        <v>1520</v>
      </c>
      <c r="C674" s="472"/>
      <c r="D674" s="1286"/>
      <c r="E674" s="1228"/>
      <c r="F674" s="1226"/>
    </row>
    <row r="675" spans="1:6" ht="15">
      <c r="A675" s="460"/>
      <c r="B675" s="475" t="s">
        <v>1521</v>
      </c>
      <c r="C675" s="467" t="s">
        <v>1428</v>
      </c>
      <c r="D675" s="1283">
        <v>2</v>
      </c>
      <c r="E675" s="57"/>
      <c r="F675" s="1232">
        <f>+E675*D675</f>
        <v>0</v>
      </c>
    </row>
    <row r="676" spans="1:6" ht="15" customHeight="1">
      <c r="A676" s="325"/>
      <c r="B676" s="466"/>
      <c r="C676" s="467"/>
      <c r="D676" s="1283"/>
      <c r="E676" s="1229"/>
      <c r="F676" s="1226"/>
    </row>
    <row r="677" spans="1:6" ht="15.75" customHeight="1">
      <c r="A677" s="325"/>
      <c r="B677" s="413" t="s">
        <v>1522</v>
      </c>
      <c r="C677" s="327"/>
      <c r="D677" s="1266"/>
      <c r="E677" s="1226"/>
      <c r="F677" s="1226"/>
    </row>
    <row r="678" spans="1:6" ht="15" customHeight="1">
      <c r="A678" s="325"/>
      <c r="B678" s="461"/>
      <c r="C678" s="472"/>
      <c r="D678" s="1286"/>
      <c r="E678" s="1226"/>
      <c r="F678" s="1226"/>
    </row>
    <row r="679" spans="1:6" ht="25.5" customHeight="1">
      <c r="A679" s="460"/>
      <c r="B679" s="486" t="s">
        <v>1523</v>
      </c>
      <c r="C679" s="487"/>
      <c r="D679" s="1286"/>
      <c r="E679" s="1228"/>
      <c r="F679" s="1226"/>
    </row>
    <row r="680" spans="1:6" ht="15">
      <c r="A680" s="460"/>
      <c r="B680" s="466" t="s">
        <v>1524</v>
      </c>
      <c r="C680" s="488" t="s">
        <v>335</v>
      </c>
      <c r="D680" s="1283">
        <v>38</v>
      </c>
      <c r="E680" s="57"/>
      <c r="F680" s="1232">
        <f>+E680*D680</f>
        <v>0</v>
      </c>
    </row>
    <row r="681" spans="1:6" ht="15.75" customHeight="1">
      <c r="A681" s="325"/>
      <c r="B681" s="489"/>
      <c r="C681" s="348"/>
      <c r="D681" s="1287"/>
      <c r="E681" s="1226"/>
      <c r="F681" s="1266"/>
    </row>
    <row r="682" spans="1:6" ht="15.75" customHeight="1">
      <c r="A682" s="325"/>
      <c r="B682" s="413" t="s">
        <v>1525</v>
      </c>
      <c r="C682" s="327"/>
      <c r="D682" s="1266"/>
      <c r="E682" s="1226"/>
      <c r="F682" s="1226"/>
    </row>
    <row r="683" spans="1:6" ht="15" customHeight="1">
      <c r="A683" s="325"/>
      <c r="B683" s="461"/>
      <c r="C683" s="472"/>
      <c r="D683" s="1286"/>
      <c r="E683" s="1226"/>
      <c r="F683" s="1226"/>
    </row>
    <row r="684" spans="1:6" ht="25.5" customHeight="1">
      <c r="A684" s="460"/>
      <c r="B684" s="486" t="s">
        <v>1526</v>
      </c>
      <c r="C684" s="487"/>
      <c r="D684" s="1286"/>
      <c r="E684" s="1228"/>
      <c r="F684" s="1226"/>
    </row>
    <row r="685" spans="1:6" ht="15">
      <c r="A685" s="460"/>
      <c r="B685" s="466" t="s">
        <v>1527</v>
      </c>
      <c r="C685" s="488" t="s">
        <v>74</v>
      </c>
      <c r="D685" s="1283">
        <v>40</v>
      </c>
      <c r="E685" s="57"/>
      <c r="F685" s="1232">
        <f>+E685*D685</f>
        <v>0</v>
      </c>
    </row>
    <row r="686" spans="1:6" ht="15" customHeight="1">
      <c r="A686" s="325"/>
      <c r="B686" s="485"/>
      <c r="C686" s="348"/>
      <c r="D686" s="1287"/>
      <c r="E686" s="1226"/>
      <c r="F686" s="1266"/>
    </row>
    <row r="687" spans="1:6" ht="15" customHeight="1">
      <c r="A687" s="460"/>
      <c r="B687" s="490" t="s">
        <v>1528</v>
      </c>
      <c r="C687" s="483"/>
      <c r="D687" s="1286"/>
      <c r="E687" s="1228"/>
      <c r="F687" s="1226"/>
    </row>
    <row r="688" spans="1:6" ht="15">
      <c r="A688" s="460"/>
      <c r="B688" s="475" t="s">
        <v>1529</v>
      </c>
      <c r="C688" s="484" t="s">
        <v>1292</v>
      </c>
      <c r="D688" s="1283">
        <v>6</v>
      </c>
      <c r="E688" s="57"/>
      <c r="F688" s="1232">
        <f>+E688*D688</f>
        <v>0</v>
      </c>
    </row>
    <row r="689" spans="1:6" ht="15" customHeight="1">
      <c r="A689" s="325"/>
      <c r="B689" s="485"/>
      <c r="C689" s="348"/>
      <c r="D689" s="1287"/>
      <c r="E689" s="1226"/>
      <c r="F689" s="1226"/>
    </row>
    <row r="690" spans="1:6" ht="15" customHeight="1">
      <c r="A690" s="460"/>
      <c r="B690" s="490" t="s">
        <v>1530</v>
      </c>
      <c r="C690" s="472"/>
      <c r="D690" s="1286"/>
      <c r="E690" s="1228"/>
      <c r="F690" s="1226"/>
    </row>
    <row r="691" spans="1:6" ht="15">
      <c r="A691" s="460"/>
      <c r="B691" s="475" t="s">
        <v>1531</v>
      </c>
      <c r="C691" s="467" t="s">
        <v>1292</v>
      </c>
      <c r="D691" s="1283">
        <v>20</v>
      </c>
      <c r="E691" s="57"/>
      <c r="F691" s="1232">
        <f>+E691*D691</f>
        <v>0</v>
      </c>
    </row>
    <row r="692" spans="1:6" ht="15" customHeight="1">
      <c r="A692" s="325"/>
      <c r="B692" s="466"/>
      <c r="C692" s="348"/>
      <c r="D692" s="1287"/>
      <c r="E692" s="1229"/>
      <c r="F692" s="1226"/>
    </row>
    <row r="693" spans="1:6" ht="15" customHeight="1">
      <c r="A693" s="325"/>
      <c r="B693" s="454"/>
      <c r="C693" s="327"/>
      <c r="D693" s="1266"/>
      <c r="E693" s="1226"/>
      <c r="F693" s="1226"/>
    </row>
    <row r="694" spans="1:6" ht="15" customHeight="1">
      <c r="A694" s="305"/>
      <c r="B694" s="491" t="s">
        <v>1532</v>
      </c>
      <c r="C694" s="313"/>
      <c r="D694" s="1237"/>
      <c r="E694" s="1219"/>
      <c r="F694" s="1219"/>
    </row>
    <row r="695" spans="1:6" ht="15" customHeight="1">
      <c r="A695" s="305"/>
      <c r="B695" s="492" t="s">
        <v>1533</v>
      </c>
      <c r="C695" s="340"/>
      <c r="D695" s="1237"/>
      <c r="E695" s="1219"/>
      <c r="F695" s="1219"/>
    </row>
    <row r="696" spans="1:6" ht="99.75" customHeight="1">
      <c r="A696" s="305"/>
      <c r="B696" s="493" t="s">
        <v>1534</v>
      </c>
      <c r="C696" s="313"/>
      <c r="D696" s="1237"/>
      <c r="E696" s="1219"/>
      <c r="F696" s="1219"/>
    </row>
    <row r="697" spans="1:6" ht="15.75" customHeight="1">
      <c r="A697" s="305"/>
      <c r="B697" s="333" t="s">
        <v>1535</v>
      </c>
      <c r="C697" s="313"/>
      <c r="D697" s="1237"/>
      <c r="E697" s="1219"/>
      <c r="F697" s="1219"/>
    </row>
    <row r="698" spans="1:6" ht="15" customHeight="1">
      <c r="A698" s="305"/>
      <c r="B698" s="337"/>
      <c r="C698" s="313"/>
      <c r="D698" s="1237"/>
      <c r="E698" s="1219"/>
      <c r="F698" s="1219"/>
    </row>
    <row r="699" spans="1:6" ht="15" customHeight="1">
      <c r="A699" s="305"/>
      <c r="B699" s="337"/>
      <c r="C699" s="313"/>
      <c r="D699" s="1237"/>
      <c r="E699" s="1219"/>
      <c r="F699" s="1219"/>
    </row>
    <row r="700" spans="1:6" ht="15.75" customHeight="1">
      <c r="A700" s="308" t="s">
        <v>1536</v>
      </c>
      <c r="B700" s="319" t="s">
        <v>1537</v>
      </c>
      <c r="C700" s="313"/>
      <c r="D700" s="692"/>
      <c r="E700" s="312"/>
      <c r="F700" s="312"/>
    </row>
    <row r="701" spans="1:6" ht="15" customHeight="1">
      <c r="A701" s="494"/>
      <c r="B701" s="306"/>
      <c r="C701" s="313"/>
      <c r="D701" s="692"/>
      <c r="E701" s="312"/>
      <c r="F701" s="312"/>
    </row>
    <row r="702" spans="1:6" ht="75" customHeight="1">
      <c r="A702" s="305">
        <v>1</v>
      </c>
      <c r="B702" s="306" t="s">
        <v>1538</v>
      </c>
      <c r="C702" s="313"/>
      <c r="D702" s="692"/>
      <c r="E702" s="312"/>
      <c r="F702" s="312"/>
    </row>
    <row r="703" spans="1:6" ht="15.75">
      <c r="A703" s="349"/>
      <c r="B703" s="333" t="s">
        <v>1539</v>
      </c>
      <c r="C703" s="313" t="s">
        <v>1292</v>
      </c>
      <c r="D703" s="692">
        <v>1</v>
      </c>
      <c r="E703" s="57"/>
      <c r="F703" s="1232">
        <f>+E703*D703</f>
        <v>0</v>
      </c>
    </row>
    <row r="704" spans="1:6" ht="15.75" customHeight="1">
      <c r="A704" s="305"/>
      <c r="B704" s="319"/>
      <c r="C704" s="313"/>
      <c r="D704" s="692"/>
      <c r="E704" s="312"/>
      <c r="F704" s="312"/>
    </row>
    <row r="705" spans="1:6" ht="15.75" customHeight="1">
      <c r="A705" s="308" t="s">
        <v>1540</v>
      </c>
      <c r="B705" s="319" t="s">
        <v>1541</v>
      </c>
      <c r="C705" s="313"/>
      <c r="D705" s="692"/>
      <c r="E705" s="312"/>
      <c r="F705" s="312"/>
    </row>
    <row r="706" spans="1:6" ht="15" customHeight="1">
      <c r="A706" s="305"/>
      <c r="B706" s="306"/>
      <c r="C706" s="313"/>
      <c r="D706" s="692"/>
      <c r="E706" s="312"/>
      <c r="F706" s="312"/>
    </row>
    <row r="707" spans="1:6" ht="60" customHeight="1">
      <c r="A707" s="305">
        <v>1</v>
      </c>
      <c r="B707" s="306" t="s">
        <v>1542</v>
      </c>
      <c r="C707" s="313"/>
      <c r="D707" s="692"/>
      <c r="E707" s="312"/>
      <c r="F707" s="312"/>
    </row>
    <row r="708" spans="1:6" ht="15.75">
      <c r="A708" s="305"/>
      <c r="B708" s="333" t="s">
        <v>1543</v>
      </c>
      <c r="C708" s="313" t="s">
        <v>1292</v>
      </c>
      <c r="D708" s="692">
        <v>1</v>
      </c>
      <c r="E708" s="57"/>
      <c r="F708" s="1232">
        <f>+E708*D708</f>
        <v>0</v>
      </c>
    </row>
    <row r="709" spans="1:6" ht="15.75" customHeight="1">
      <c r="A709" s="305"/>
      <c r="B709" s="319"/>
      <c r="C709" s="313"/>
      <c r="D709" s="692"/>
      <c r="E709" s="312"/>
      <c r="F709" s="312"/>
    </row>
    <row r="710" spans="1:6" ht="31.5" customHeight="1">
      <c r="A710" s="349"/>
      <c r="B710" s="319" t="s">
        <v>1544</v>
      </c>
      <c r="C710" s="313"/>
      <c r="D710" s="692"/>
      <c r="E710" s="312"/>
      <c r="F710" s="312"/>
    </row>
    <row r="711" spans="1:6" ht="15" customHeight="1">
      <c r="A711" s="305"/>
      <c r="B711" s="306"/>
      <c r="C711" s="313"/>
      <c r="D711" s="692"/>
      <c r="E711" s="312"/>
      <c r="F711" s="312"/>
    </row>
    <row r="712" spans="1:6" ht="15.75" customHeight="1">
      <c r="A712" s="308" t="s">
        <v>1235</v>
      </c>
      <c r="B712" s="319" t="s">
        <v>1236</v>
      </c>
      <c r="C712" s="313"/>
      <c r="D712" s="692"/>
      <c r="E712" s="312"/>
      <c r="F712" s="312"/>
    </row>
    <row r="713" spans="1:6" ht="15.75" customHeight="1">
      <c r="A713" s="308" t="s">
        <v>1245</v>
      </c>
      <c r="B713" s="319" t="s">
        <v>1246</v>
      </c>
      <c r="C713" s="313"/>
      <c r="D713" s="692"/>
      <c r="E713" s="312"/>
      <c r="F713" s="312"/>
    </row>
    <row r="714" spans="1:6" ht="31.5" customHeight="1">
      <c r="A714" s="308" t="s">
        <v>1265</v>
      </c>
      <c r="B714" s="319" t="s">
        <v>1545</v>
      </c>
      <c r="C714" s="313"/>
      <c r="D714" s="692"/>
      <c r="E714" s="312"/>
      <c r="F714" s="312"/>
    </row>
    <row r="715" spans="1:6" ht="15.75" customHeight="1">
      <c r="A715" s="308" t="s">
        <v>1277</v>
      </c>
      <c r="B715" s="319" t="s">
        <v>1546</v>
      </c>
      <c r="C715" s="313"/>
      <c r="D715" s="692"/>
      <c r="E715" s="312"/>
      <c r="F715" s="312"/>
    </row>
    <row r="716" spans="1:6" ht="15.75" customHeight="1">
      <c r="A716" s="308" t="s">
        <v>1296</v>
      </c>
      <c r="B716" s="308" t="s">
        <v>1547</v>
      </c>
      <c r="C716" s="313"/>
      <c r="D716" s="692"/>
      <c r="E716" s="312"/>
      <c r="F716" s="312"/>
    </row>
    <row r="717" spans="1:6" ht="15.75" customHeight="1">
      <c r="A717" s="308" t="s">
        <v>1318</v>
      </c>
      <c r="B717" s="308" t="s">
        <v>1548</v>
      </c>
      <c r="C717" s="313"/>
      <c r="D717" s="692"/>
      <c r="E717" s="312"/>
      <c r="F717" s="312"/>
    </row>
    <row r="718" spans="1:6" ht="15.75" customHeight="1">
      <c r="A718" s="308" t="s">
        <v>1329</v>
      </c>
      <c r="B718" s="308" t="s">
        <v>1549</v>
      </c>
      <c r="C718" s="313"/>
      <c r="D718" s="692"/>
      <c r="E718" s="312"/>
      <c r="F718" s="312"/>
    </row>
    <row r="719" spans="1:6" ht="31.5" customHeight="1">
      <c r="A719" s="308" t="s">
        <v>1341</v>
      </c>
      <c r="B719" s="319" t="s">
        <v>1550</v>
      </c>
      <c r="C719" s="313"/>
      <c r="D719" s="692"/>
      <c r="E719" s="312"/>
      <c r="F719" s="312"/>
    </row>
    <row r="720" spans="1:6" ht="15.75" customHeight="1">
      <c r="A720" s="308" t="s">
        <v>1359</v>
      </c>
      <c r="B720" s="319" t="s">
        <v>1551</v>
      </c>
      <c r="C720" s="313"/>
      <c r="D720" s="692"/>
      <c r="E720" s="312"/>
      <c r="F720" s="312"/>
    </row>
    <row r="721" spans="1:6" ht="15.75" customHeight="1">
      <c r="A721" s="308" t="s">
        <v>1366</v>
      </c>
      <c r="B721" s="319" t="s">
        <v>1496</v>
      </c>
      <c r="C721" s="313"/>
      <c r="D721" s="692"/>
      <c r="E721" s="312"/>
      <c r="F721" s="312"/>
    </row>
    <row r="722" spans="1:6" ht="15.75" customHeight="1">
      <c r="A722" s="308" t="s">
        <v>1536</v>
      </c>
      <c r="B722" s="319" t="s">
        <v>1552</v>
      </c>
      <c r="C722" s="313"/>
      <c r="D722" s="692"/>
      <c r="E722" s="312"/>
      <c r="F722" s="312"/>
    </row>
    <row r="723" spans="1:6" ht="16.5" customHeight="1" thickBot="1">
      <c r="A723" s="308" t="s">
        <v>1540</v>
      </c>
      <c r="B723" s="495" t="s">
        <v>1541</v>
      </c>
      <c r="C723" s="496"/>
      <c r="D723" s="1288"/>
      <c r="E723" s="498"/>
      <c r="F723" s="498"/>
    </row>
    <row r="724" spans="1:6" ht="15.75" customHeight="1" thickTop="1">
      <c r="A724" s="349"/>
      <c r="B724" s="499" t="s">
        <v>1234</v>
      </c>
      <c r="C724" s="500"/>
      <c r="D724" s="1251"/>
      <c r="E724" s="501"/>
      <c r="F724" s="358">
        <f>SUM(F225:F723)</f>
        <v>0</v>
      </c>
    </row>
    <row r="725" spans="1:6" ht="14.25" customHeight="1">
      <c r="F725" s="1289">
        <f>+F224+F724</f>
        <v>0</v>
      </c>
    </row>
    <row r="726" spans="1:6" ht="14.25" customHeight="1"/>
    <row r="727" spans="1:6" ht="14.25" customHeight="1"/>
    <row r="728" spans="1:6" ht="14.25" customHeight="1"/>
    <row r="729" spans="1:6" ht="14.25" customHeight="1"/>
    <row r="730" spans="1:6" ht="14.25" customHeight="1"/>
    <row r="731" spans="1:6" ht="14.25" customHeight="1"/>
    <row r="732" spans="1:6" ht="14.25" customHeight="1"/>
    <row r="733" spans="1:6" ht="14.25" customHeight="1"/>
    <row r="734" spans="1:6" ht="14.25" customHeight="1"/>
    <row r="735" spans="1:6" ht="14.25" customHeight="1"/>
    <row r="736" spans="1:6" ht="14.25" customHeight="1"/>
    <row r="737" ht="14.25" customHeight="1"/>
  </sheetData>
  <pageMargins left="0.7" right="0.7" top="0.75" bottom="0.75" header="0.3" footer="0.3"/>
  <pageSetup paperSize="9" scale="47" orientation="portrait" r:id="rId1"/>
  <rowBreaks count="9" manualBreakCount="9">
    <brk id="11" max="16383" man="1"/>
    <brk id="24" max="5" man="1"/>
    <brk id="38" max="5" man="1"/>
    <brk id="49" max="16383" man="1"/>
    <brk id="56" max="5" man="1"/>
    <brk id="92" max="5" man="1"/>
    <brk id="123" max="16383" man="1"/>
    <brk id="151" max="5" man="1"/>
    <brk id="19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924"/>
  <sheetViews>
    <sheetView view="pageBreakPreview" topLeftCell="A890" zoomScale="80" zoomScaleNormal="100" zoomScaleSheetLayoutView="80" workbookViewId="0">
      <selection activeCell="N900" sqref="N900"/>
    </sheetView>
  </sheetViews>
  <sheetFormatPr defaultRowHeight="14.25"/>
  <cols>
    <col min="2" max="2" width="39.375" customWidth="1"/>
    <col min="4" max="4" width="9" customWidth="1"/>
  </cols>
  <sheetData>
    <row r="1" spans="1:6">
      <c r="A1" s="1178" t="s">
        <v>960</v>
      </c>
      <c r="B1" s="1179"/>
      <c r="C1" s="1179"/>
      <c r="D1" s="1179"/>
      <c r="E1" s="1179"/>
      <c r="F1" s="1180"/>
    </row>
    <row r="2" spans="1:6" ht="28.5" customHeight="1">
      <c r="A2" s="47" t="s">
        <v>3</v>
      </c>
      <c r="B2" s="47" t="s">
        <v>3</v>
      </c>
      <c r="C2" s="917" t="s">
        <v>157</v>
      </c>
      <c r="D2" s="917" t="s">
        <v>158</v>
      </c>
      <c r="E2" s="917"/>
      <c r="F2" s="917" t="s">
        <v>159</v>
      </c>
    </row>
    <row r="3" spans="1:6" ht="14.25" customHeight="1">
      <c r="A3" s="137"/>
      <c r="B3" s="136" t="s">
        <v>4</v>
      </c>
      <c r="C3" s="137"/>
      <c r="D3" s="137"/>
      <c r="E3" s="137"/>
      <c r="F3" s="137"/>
    </row>
    <row r="4" spans="1:6" ht="15" customHeight="1">
      <c r="A4" s="915"/>
      <c r="B4" s="126" t="s">
        <v>700</v>
      </c>
      <c r="C4" s="915"/>
      <c r="D4" s="915"/>
      <c r="E4" s="915"/>
      <c r="F4" s="915"/>
    </row>
    <row r="5" spans="1:6" ht="57.75">
      <c r="A5" s="918">
        <v>1</v>
      </c>
      <c r="B5" s="917" t="s">
        <v>0</v>
      </c>
      <c r="C5" s="917" t="s">
        <v>2</v>
      </c>
      <c r="D5" s="917">
        <v>5.61</v>
      </c>
      <c r="E5" s="839"/>
      <c r="F5" s="1075">
        <f>+E5*D5</f>
        <v>0</v>
      </c>
    </row>
    <row r="6" spans="1:6" ht="29.25" customHeight="1">
      <c r="A6" s="918"/>
      <c r="B6" s="917" t="s">
        <v>1</v>
      </c>
      <c r="C6" s="917"/>
      <c r="D6" s="917"/>
      <c r="E6" s="915"/>
      <c r="F6" s="915"/>
    </row>
    <row r="7" spans="1:6" ht="29.25">
      <c r="A7" s="918">
        <v>2</v>
      </c>
      <c r="B7" s="917" t="s">
        <v>6</v>
      </c>
      <c r="C7" s="917" t="s">
        <v>2</v>
      </c>
      <c r="D7" s="917">
        <v>0.48</v>
      </c>
      <c r="E7" s="839"/>
      <c r="F7" s="1075">
        <f>+E7*D7</f>
        <v>0</v>
      </c>
    </row>
    <row r="8" spans="1:6" ht="31.5" customHeight="1">
      <c r="A8" s="918"/>
      <c r="B8" s="917" t="s">
        <v>7</v>
      </c>
      <c r="C8" s="917"/>
      <c r="D8" s="917"/>
      <c r="E8" s="915"/>
      <c r="F8" s="915"/>
    </row>
    <row r="9" spans="1:6" ht="43.5">
      <c r="A9" s="918">
        <v>3</v>
      </c>
      <c r="B9" s="917" t="s">
        <v>153</v>
      </c>
      <c r="C9" s="917" t="s">
        <v>15</v>
      </c>
      <c r="D9" s="917">
        <v>6.16</v>
      </c>
      <c r="E9" s="839"/>
      <c r="F9" s="1075">
        <f>+E9*D9</f>
        <v>0</v>
      </c>
    </row>
    <row r="10" spans="1:6" ht="31.5" customHeight="1">
      <c r="A10" s="918"/>
      <c r="B10" s="917" t="s">
        <v>154</v>
      </c>
      <c r="C10" s="917"/>
      <c r="D10" s="917"/>
      <c r="E10" s="915"/>
      <c r="F10" s="915"/>
    </row>
    <row r="11" spans="1:6" ht="15" customHeight="1">
      <c r="A11" s="915"/>
      <c r="B11" s="918" t="s">
        <v>8</v>
      </c>
      <c r="C11" s="918"/>
      <c r="D11" s="915"/>
      <c r="E11" s="915"/>
      <c r="F11" s="915"/>
    </row>
    <row r="12" spans="1:6" ht="15.75" customHeight="1">
      <c r="A12" s="915"/>
      <c r="B12" s="918" t="s">
        <v>9</v>
      </c>
      <c r="C12" s="918"/>
      <c r="D12" s="915"/>
      <c r="E12" s="915"/>
      <c r="F12" s="915"/>
    </row>
    <row r="13" spans="1:6" ht="42.75" customHeight="1">
      <c r="A13" s="915"/>
      <c r="B13" s="917" t="s">
        <v>10</v>
      </c>
      <c r="C13" s="917"/>
      <c r="D13" s="915"/>
      <c r="E13" s="915"/>
      <c r="F13" s="915"/>
    </row>
    <row r="14" spans="1:6" ht="72">
      <c r="A14" s="918">
        <v>1</v>
      </c>
      <c r="B14" s="917" t="s">
        <v>11</v>
      </c>
      <c r="C14" s="24"/>
      <c r="D14" s="917">
        <v>0</v>
      </c>
      <c r="E14" s="839"/>
      <c r="F14" s="1075">
        <f>+E14*D14</f>
        <v>0</v>
      </c>
    </row>
    <row r="15" spans="1:6" ht="15" customHeight="1">
      <c r="A15" s="918"/>
      <c r="B15" s="917" t="s">
        <v>12</v>
      </c>
      <c r="C15" s="917" t="s">
        <v>13</v>
      </c>
      <c r="D15" s="917"/>
      <c r="E15" s="915"/>
      <c r="F15" s="915"/>
    </row>
    <row r="16" spans="1:6" ht="72">
      <c r="A16" s="918">
        <v>2</v>
      </c>
      <c r="B16" s="917" t="s">
        <v>14</v>
      </c>
      <c r="C16" s="917" t="s">
        <v>15</v>
      </c>
      <c r="D16" s="917">
        <v>0</v>
      </c>
      <c r="E16" s="839"/>
      <c r="F16" s="1075">
        <f>+E16*D16</f>
        <v>0</v>
      </c>
    </row>
    <row r="17" spans="1:6" ht="15" customHeight="1">
      <c r="A17" s="918"/>
      <c r="B17" s="917" t="s">
        <v>12</v>
      </c>
      <c r="C17" s="917"/>
      <c r="D17" s="917"/>
      <c r="E17" s="915"/>
      <c r="F17" s="915"/>
    </row>
    <row r="18" spans="1:6" ht="15" customHeight="1">
      <c r="A18" s="1126" t="s">
        <v>16</v>
      </c>
      <c r="B18" s="1127"/>
      <c r="C18" s="1127"/>
      <c r="D18" s="1127"/>
      <c r="E18" s="1128"/>
      <c r="F18" s="915"/>
    </row>
    <row r="19" spans="1:6" ht="15" customHeight="1">
      <c r="A19" s="1113" t="s">
        <v>17</v>
      </c>
      <c r="B19" s="1115"/>
      <c r="C19" s="1115"/>
      <c r="D19" s="1115"/>
      <c r="E19" s="1115"/>
      <c r="F19" s="1116"/>
    </row>
    <row r="20" spans="1:6" ht="72">
      <c r="A20" s="918">
        <v>1</v>
      </c>
      <c r="B20" s="917" t="s">
        <v>18</v>
      </c>
      <c r="C20" s="917" t="s">
        <v>15</v>
      </c>
      <c r="D20" s="917">
        <v>28.82</v>
      </c>
      <c r="E20" s="839"/>
      <c r="F20" s="1075">
        <f>+E20*D20</f>
        <v>0</v>
      </c>
    </row>
    <row r="21" spans="1:6" ht="15" customHeight="1">
      <c r="A21" s="918"/>
      <c r="B21" s="917" t="s">
        <v>19</v>
      </c>
      <c r="C21" s="917"/>
      <c r="D21" s="917"/>
      <c r="E21" s="915"/>
      <c r="F21" s="915"/>
    </row>
    <row r="22" spans="1:6" ht="72">
      <c r="A22" s="918">
        <v>2</v>
      </c>
      <c r="B22" s="917" t="s">
        <v>961</v>
      </c>
      <c r="C22" s="917" t="s">
        <v>15</v>
      </c>
      <c r="D22" s="917">
        <v>27.72</v>
      </c>
      <c r="E22" s="839"/>
      <c r="F22" s="1075">
        <f>+E22*D22</f>
        <v>0</v>
      </c>
    </row>
    <row r="23" spans="1:6" ht="15" customHeight="1">
      <c r="A23" s="918"/>
      <c r="B23" s="917" t="s">
        <v>19</v>
      </c>
      <c r="C23" s="917"/>
      <c r="D23" s="917"/>
      <c r="E23" s="915"/>
      <c r="F23" s="915"/>
    </row>
    <row r="24" spans="1:6" ht="72">
      <c r="A24" s="918">
        <v>3</v>
      </c>
      <c r="B24" s="917" t="s">
        <v>21</v>
      </c>
      <c r="C24" s="917" t="s">
        <v>15</v>
      </c>
      <c r="D24" s="917">
        <v>1.05</v>
      </c>
      <c r="E24" s="839"/>
      <c r="F24" s="1075">
        <f>+E24*D24</f>
        <v>0</v>
      </c>
    </row>
    <row r="25" spans="1:6" ht="15" customHeight="1">
      <c r="A25" s="918"/>
      <c r="B25" s="917" t="s">
        <v>22</v>
      </c>
      <c r="C25" s="917"/>
      <c r="D25" s="917"/>
      <c r="E25" s="915"/>
      <c r="F25" s="915"/>
    </row>
    <row r="26" spans="1:6" ht="72">
      <c r="A26" s="918">
        <v>4</v>
      </c>
      <c r="B26" s="917" t="s">
        <v>23</v>
      </c>
      <c r="C26" s="917" t="s">
        <v>15</v>
      </c>
      <c r="D26" s="917">
        <v>1.1499999999999999</v>
      </c>
      <c r="E26" s="839"/>
      <c r="F26" s="1075">
        <f>+E26*D26</f>
        <v>0</v>
      </c>
    </row>
    <row r="27" spans="1:6" ht="15" customHeight="1">
      <c r="A27" s="918"/>
      <c r="B27" s="917" t="s">
        <v>22</v>
      </c>
      <c r="C27" s="917"/>
      <c r="D27" s="917"/>
      <c r="E27" s="915"/>
      <c r="F27" s="915"/>
    </row>
    <row r="28" spans="1:6" ht="72">
      <c r="A28" s="918">
        <v>5</v>
      </c>
      <c r="B28" s="917" t="s">
        <v>24</v>
      </c>
      <c r="C28" s="917" t="s">
        <v>26</v>
      </c>
      <c r="D28" s="917">
        <v>5</v>
      </c>
      <c r="E28" s="839"/>
      <c r="F28" s="1075">
        <f>+E28*D28</f>
        <v>0</v>
      </c>
    </row>
    <row r="29" spans="1:6" ht="29.25" customHeight="1">
      <c r="A29" s="918"/>
      <c r="B29" s="917" t="s">
        <v>25</v>
      </c>
      <c r="C29" s="917"/>
      <c r="D29" s="917"/>
      <c r="E29" s="915"/>
      <c r="F29" s="915"/>
    </row>
    <row r="30" spans="1:6" ht="72">
      <c r="A30" s="918">
        <v>6</v>
      </c>
      <c r="B30" s="917" t="s">
        <v>27</v>
      </c>
      <c r="C30" s="917" t="s">
        <v>26</v>
      </c>
      <c r="D30" s="917">
        <v>2</v>
      </c>
      <c r="E30" s="839"/>
      <c r="F30" s="1075">
        <f>+E30*D30</f>
        <v>0</v>
      </c>
    </row>
    <row r="31" spans="1:6" ht="29.25" customHeight="1">
      <c r="A31" s="918"/>
      <c r="B31" s="917" t="s">
        <v>25</v>
      </c>
      <c r="C31" s="917"/>
      <c r="D31" s="917"/>
      <c r="E31" s="915"/>
      <c r="F31" s="915"/>
    </row>
    <row r="32" spans="1:6" ht="29.25">
      <c r="A32" s="918">
        <v>7</v>
      </c>
      <c r="B32" s="917" t="s">
        <v>28</v>
      </c>
      <c r="C32" s="917" t="s">
        <v>26</v>
      </c>
      <c r="D32" s="917">
        <v>5</v>
      </c>
      <c r="E32" s="839"/>
      <c r="F32" s="1075">
        <f>+E32*D32</f>
        <v>0</v>
      </c>
    </row>
    <row r="33" spans="1:6" ht="29.25" customHeight="1">
      <c r="A33" s="918"/>
      <c r="B33" s="917" t="s">
        <v>25</v>
      </c>
      <c r="C33" s="917"/>
      <c r="D33" s="917"/>
      <c r="E33" s="915"/>
      <c r="F33" s="915"/>
    </row>
    <row r="34" spans="1:6" ht="86.25">
      <c r="A34" s="918">
        <v>8</v>
      </c>
      <c r="B34" s="917" t="s">
        <v>29</v>
      </c>
      <c r="C34" s="917" t="s">
        <v>15</v>
      </c>
      <c r="D34" s="917">
        <v>60.84</v>
      </c>
      <c r="E34" s="839"/>
      <c r="F34" s="1075">
        <f>+E34*D34</f>
        <v>0</v>
      </c>
    </row>
    <row r="35" spans="1:6" ht="15" customHeight="1">
      <c r="A35" s="918"/>
      <c r="B35" s="917" t="s">
        <v>30</v>
      </c>
      <c r="C35" s="917"/>
      <c r="D35" s="917"/>
      <c r="E35" s="915"/>
      <c r="F35" s="915"/>
    </row>
    <row r="36" spans="1:6" ht="15" customHeight="1">
      <c r="A36" s="915"/>
      <c r="B36" s="126" t="s">
        <v>31</v>
      </c>
      <c r="C36" s="915"/>
      <c r="D36" s="915"/>
      <c r="E36" s="915"/>
      <c r="F36" s="915"/>
    </row>
    <row r="37" spans="1:6" ht="15.75" customHeight="1">
      <c r="A37" s="918">
        <v>1.4</v>
      </c>
      <c r="B37" s="1126" t="s">
        <v>32</v>
      </c>
      <c r="C37" s="1127"/>
      <c r="D37" s="1127"/>
      <c r="E37" s="1127"/>
      <c r="F37" s="1128"/>
    </row>
    <row r="38" spans="1:6" ht="15" customHeight="1">
      <c r="A38" s="1126" t="s">
        <v>33</v>
      </c>
      <c r="B38" s="1127"/>
      <c r="C38" s="1127"/>
      <c r="D38" s="1127"/>
      <c r="E38" s="1127"/>
      <c r="F38" s="1128"/>
    </row>
    <row r="39" spans="1:6" ht="14.25" customHeight="1">
      <c r="A39" s="238" t="s">
        <v>34</v>
      </c>
      <c r="B39" s="239"/>
      <c r="C39" s="239"/>
      <c r="D39" s="239"/>
      <c r="E39" s="239"/>
      <c r="F39" s="240"/>
    </row>
    <row r="40" spans="1:6" ht="114" customHeight="1">
      <c r="A40" s="917"/>
      <c r="B40" s="182" t="s">
        <v>35</v>
      </c>
      <c r="C40" s="917"/>
      <c r="D40" s="917"/>
      <c r="E40" s="917"/>
      <c r="F40" s="915"/>
    </row>
    <row r="41" spans="1:6" ht="15" customHeight="1">
      <c r="A41" s="917">
        <v>1</v>
      </c>
      <c r="B41" s="918" t="s">
        <v>36</v>
      </c>
      <c r="C41" s="917"/>
      <c r="D41" s="917"/>
      <c r="E41" s="917"/>
      <c r="F41" s="915"/>
    </row>
    <row r="42" spans="1:6" ht="71.25" customHeight="1">
      <c r="A42" s="917"/>
      <c r="B42" s="917" t="s">
        <v>37</v>
      </c>
      <c r="C42" s="917"/>
      <c r="D42" s="917"/>
      <c r="E42" s="917"/>
      <c r="F42" s="915"/>
    </row>
    <row r="43" spans="1:6">
      <c r="A43" s="917"/>
      <c r="B43" s="24"/>
      <c r="C43" s="917" t="s">
        <v>13</v>
      </c>
      <c r="D43" s="917">
        <v>1</v>
      </c>
      <c r="E43" s="839"/>
      <c r="F43" s="1075">
        <f>+E43*D43</f>
        <v>0</v>
      </c>
    </row>
    <row r="44" spans="1:6" ht="15" customHeight="1">
      <c r="A44" s="917">
        <v>2</v>
      </c>
      <c r="B44" s="918" t="s">
        <v>38</v>
      </c>
      <c r="C44" s="917"/>
      <c r="D44" s="917"/>
      <c r="E44" s="917"/>
      <c r="F44" s="915"/>
    </row>
    <row r="45" spans="1:6" ht="57" customHeight="1">
      <c r="A45" s="917"/>
      <c r="B45" s="917" t="s">
        <v>39</v>
      </c>
      <c r="C45" s="917"/>
      <c r="D45" s="917"/>
      <c r="E45" s="917"/>
      <c r="F45" s="915"/>
    </row>
    <row r="46" spans="1:6" ht="14.25" customHeight="1">
      <c r="A46" s="917"/>
      <c r="B46" s="917" t="s">
        <v>40</v>
      </c>
      <c r="C46" s="917"/>
      <c r="D46" s="917"/>
      <c r="E46" s="917"/>
      <c r="F46" s="915"/>
    </row>
    <row r="47" spans="1:6">
      <c r="A47" s="917"/>
      <c r="B47" s="24"/>
      <c r="C47" s="917" t="s">
        <v>13</v>
      </c>
      <c r="D47" s="917">
        <v>1</v>
      </c>
      <c r="E47" s="839"/>
      <c r="F47" s="1075">
        <f>+E47*D47</f>
        <v>0</v>
      </c>
    </row>
    <row r="48" spans="1:6" ht="15" customHeight="1">
      <c r="A48" s="917">
        <v>3</v>
      </c>
      <c r="B48" s="918" t="s">
        <v>41</v>
      </c>
      <c r="C48" s="917"/>
      <c r="D48" s="917"/>
      <c r="E48" s="917"/>
      <c r="F48" s="915"/>
    </row>
    <row r="49" spans="1:6" ht="28.5" customHeight="1">
      <c r="A49" s="917"/>
      <c r="B49" s="917" t="s">
        <v>42</v>
      </c>
      <c r="C49" s="917"/>
      <c r="D49" s="917"/>
      <c r="E49" s="917"/>
      <c r="F49" s="915"/>
    </row>
    <row r="50" spans="1:6">
      <c r="A50" s="917"/>
      <c r="B50" s="917" t="s">
        <v>43</v>
      </c>
      <c r="C50" s="917" t="s">
        <v>13</v>
      </c>
      <c r="D50" s="917">
        <v>1</v>
      </c>
      <c r="E50" s="839"/>
      <c r="F50" s="1075">
        <f t="shared" ref="F50:F52" si="0">+E50*D50</f>
        <v>0</v>
      </c>
    </row>
    <row r="51" spans="1:6">
      <c r="A51" s="917"/>
      <c r="B51" s="917" t="s">
        <v>44</v>
      </c>
      <c r="C51" s="917" t="s">
        <v>13</v>
      </c>
      <c r="D51" s="917">
        <v>1</v>
      </c>
      <c r="E51" s="839"/>
      <c r="F51" s="1075">
        <f t="shared" si="0"/>
        <v>0</v>
      </c>
    </row>
    <row r="52" spans="1:6" ht="28.5" customHeight="1">
      <c r="A52" s="917"/>
      <c r="B52" s="917" t="s">
        <v>45</v>
      </c>
      <c r="C52" s="917" t="s">
        <v>46</v>
      </c>
      <c r="D52" s="917">
        <v>1</v>
      </c>
      <c r="E52" s="839"/>
      <c r="F52" s="1075">
        <f t="shared" si="0"/>
        <v>0</v>
      </c>
    </row>
    <row r="53" spans="1:6" ht="14.25" customHeight="1">
      <c r="A53" s="917"/>
      <c r="B53" s="917" t="s">
        <v>47</v>
      </c>
      <c r="C53" s="917" t="s">
        <v>13</v>
      </c>
      <c r="D53" s="917"/>
      <c r="E53" s="917"/>
      <c r="F53" s="915"/>
    </row>
    <row r="54" spans="1:6">
      <c r="A54" s="917"/>
      <c r="B54" s="917" t="s">
        <v>48</v>
      </c>
      <c r="C54" s="917" t="s">
        <v>13</v>
      </c>
      <c r="D54" s="917">
        <v>1</v>
      </c>
      <c r="E54" s="839"/>
      <c r="F54" s="1075">
        <f>+E54*D54</f>
        <v>0</v>
      </c>
    </row>
    <row r="55" spans="1:6" ht="14.25" customHeight="1">
      <c r="A55" s="1162" t="s">
        <v>49</v>
      </c>
      <c r="B55" s="1163"/>
      <c r="C55" s="1163"/>
      <c r="D55" s="1163"/>
      <c r="E55" s="1164"/>
      <c r="F55" s="917"/>
    </row>
    <row r="56" spans="1:6" ht="15.75" customHeight="1">
      <c r="A56" s="1113" t="s">
        <v>50</v>
      </c>
      <c r="B56" s="1115"/>
      <c r="C56" s="1115"/>
      <c r="D56" s="1115"/>
      <c r="E56" s="1116"/>
      <c r="F56" s="918"/>
    </row>
    <row r="57" spans="1:6" ht="15.75" customHeight="1">
      <c r="A57" s="1113" t="s">
        <v>51</v>
      </c>
      <c r="B57" s="1115"/>
      <c r="C57" s="1115"/>
      <c r="D57" s="1115"/>
      <c r="E57" s="1116"/>
      <c r="F57" s="918"/>
    </row>
    <row r="58" spans="1:6" ht="15.75" customHeight="1">
      <c r="A58" s="1126" t="s">
        <v>52</v>
      </c>
      <c r="B58" s="1127"/>
      <c r="C58" s="1127"/>
      <c r="D58" s="1127"/>
      <c r="E58" s="1127"/>
      <c r="F58" s="1128"/>
    </row>
    <row r="59" spans="1:6" ht="15.75" customHeight="1">
      <c r="A59" s="1126" t="s">
        <v>5</v>
      </c>
      <c r="B59" s="1127"/>
      <c r="C59" s="1127"/>
      <c r="D59" s="1127"/>
      <c r="E59" s="1127"/>
      <c r="F59" s="1128"/>
    </row>
    <row r="60" spans="1:6" ht="57.75">
      <c r="A60" s="918">
        <v>1</v>
      </c>
      <c r="B60" s="917" t="s">
        <v>53</v>
      </c>
      <c r="C60" s="917" t="s">
        <v>2</v>
      </c>
      <c r="D60" s="917">
        <v>2.8</v>
      </c>
      <c r="E60" s="839"/>
      <c r="F60" s="1075">
        <f>+E60*D60</f>
        <v>0</v>
      </c>
    </row>
    <row r="61" spans="1:6" ht="17.25" customHeight="1">
      <c r="A61" s="918"/>
      <c r="B61" s="917" t="s">
        <v>54</v>
      </c>
      <c r="C61" s="917"/>
      <c r="D61" s="917"/>
      <c r="E61" s="915"/>
      <c r="F61" s="915"/>
    </row>
    <row r="62" spans="1:6" ht="15" customHeight="1">
      <c r="A62" s="918"/>
      <c r="B62" s="917" t="s">
        <v>55</v>
      </c>
      <c r="C62" s="917"/>
      <c r="D62" s="917"/>
      <c r="E62" s="915"/>
      <c r="F62" s="915"/>
    </row>
    <row r="63" spans="1:6" ht="29.25">
      <c r="A63" s="918">
        <v>2</v>
      </c>
      <c r="B63" s="917" t="s">
        <v>6</v>
      </c>
      <c r="C63" s="917" t="s">
        <v>2</v>
      </c>
      <c r="D63" s="917">
        <v>0.24</v>
      </c>
      <c r="E63" s="839"/>
      <c r="F63" s="1075">
        <f>+E63*D63</f>
        <v>0</v>
      </c>
    </row>
    <row r="64" spans="1:6" ht="17.25" customHeight="1">
      <c r="A64" s="918"/>
      <c r="B64" s="917" t="s">
        <v>54</v>
      </c>
      <c r="C64" s="917"/>
      <c r="D64" s="917"/>
      <c r="E64" s="915"/>
      <c r="F64" s="915"/>
    </row>
    <row r="65" spans="1:6" ht="15" customHeight="1">
      <c r="A65" s="918"/>
      <c r="B65" s="917" t="s">
        <v>56</v>
      </c>
      <c r="C65" s="917"/>
      <c r="D65" s="917"/>
      <c r="E65" s="915"/>
      <c r="F65" s="915"/>
    </row>
    <row r="66" spans="1:6" ht="43.5">
      <c r="A66" s="918">
        <v>3</v>
      </c>
      <c r="B66" s="917" t="s">
        <v>57</v>
      </c>
      <c r="C66" s="917" t="s">
        <v>15</v>
      </c>
      <c r="D66" s="917">
        <v>3.08</v>
      </c>
      <c r="E66" s="839"/>
      <c r="F66" s="1075">
        <f>+E66*D66</f>
        <v>0</v>
      </c>
    </row>
    <row r="67" spans="1:6" ht="17.25" customHeight="1">
      <c r="A67" s="918"/>
      <c r="B67" s="917" t="s">
        <v>54</v>
      </c>
      <c r="C67" s="917"/>
      <c r="D67" s="917"/>
      <c r="E67" s="915"/>
      <c r="F67" s="915"/>
    </row>
    <row r="68" spans="1:6" ht="15" customHeight="1">
      <c r="A68" s="918"/>
      <c r="B68" s="917" t="s">
        <v>58</v>
      </c>
      <c r="C68" s="917"/>
      <c r="D68" s="917"/>
      <c r="E68" s="915"/>
      <c r="F68" s="915"/>
    </row>
    <row r="69" spans="1:6" ht="15" customHeight="1">
      <c r="A69" s="1113" t="s">
        <v>59</v>
      </c>
      <c r="B69" s="1115"/>
      <c r="C69" s="1115"/>
      <c r="D69" s="1115"/>
      <c r="E69" s="1116"/>
      <c r="F69" s="915"/>
    </row>
    <row r="70" spans="1:6" ht="15.75" customHeight="1">
      <c r="A70" s="1126" t="s">
        <v>60</v>
      </c>
      <c r="B70" s="1127"/>
      <c r="C70" s="1127"/>
      <c r="D70" s="1127"/>
      <c r="E70" s="1127"/>
      <c r="F70" s="1128"/>
    </row>
    <row r="71" spans="1:6" ht="27.75" customHeight="1">
      <c r="A71" s="915"/>
      <c r="B71" s="917" t="s">
        <v>61</v>
      </c>
      <c r="C71" s="917"/>
      <c r="D71" s="915"/>
      <c r="E71" s="915"/>
      <c r="F71" s="915"/>
    </row>
    <row r="72" spans="1:6" ht="14.25" customHeight="1">
      <c r="A72" s="915"/>
      <c r="B72" s="917"/>
      <c r="C72" s="917"/>
      <c r="D72" s="915"/>
      <c r="E72" s="915"/>
      <c r="F72" s="915"/>
    </row>
    <row r="73" spans="1:6" ht="72">
      <c r="A73" s="918">
        <v>1</v>
      </c>
      <c r="B73" s="917" t="s">
        <v>62</v>
      </c>
      <c r="C73" s="24"/>
      <c r="D73" s="917">
        <v>0</v>
      </c>
      <c r="E73" s="839"/>
      <c r="F73" s="1075">
        <f>+E73*D73</f>
        <v>0</v>
      </c>
    </row>
    <row r="74" spans="1:6" ht="15" customHeight="1">
      <c r="A74" s="918"/>
      <c r="B74" s="917" t="s">
        <v>12</v>
      </c>
      <c r="C74" s="917" t="s">
        <v>46</v>
      </c>
      <c r="D74" s="917"/>
      <c r="E74" s="915"/>
      <c r="F74" s="915"/>
    </row>
    <row r="75" spans="1:6" ht="72">
      <c r="A75" s="918">
        <v>2</v>
      </c>
      <c r="B75" s="917" t="s">
        <v>63</v>
      </c>
      <c r="C75" s="917" t="s">
        <v>15</v>
      </c>
      <c r="D75" s="917">
        <v>0</v>
      </c>
      <c r="E75" s="839"/>
      <c r="F75" s="1075">
        <f>+E75*D75</f>
        <v>0</v>
      </c>
    </row>
    <row r="76" spans="1:6" ht="15" customHeight="1">
      <c r="A76" s="918"/>
      <c r="B76" s="917" t="s">
        <v>12</v>
      </c>
      <c r="C76" s="917"/>
      <c r="D76" s="917"/>
      <c r="E76" s="915"/>
      <c r="F76" s="915"/>
    </row>
    <row r="77" spans="1:6" ht="30.75">
      <c r="A77" s="918"/>
      <c r="B77" s="140" t="s">
        <v>64</v>
      </c>
      <c r="C77" s="917" t="s">
        <v>46</v>
      </c>
      <c r="D77" s="917">
        <v>1</v>
      </c>
      <c r="E77" s="839"/>
      <c r="F77" s="1075">
        <f>+E77*D77</f>
        <v>0</v>
      </c>
    </row>
    <row r="78" spans="1:6" ht="15.75" customHeight="1">
      <c r="A78" s="918"/>
      <c r="B78" s="140" t="s">
        <v>65</v>
      </c>
      <c r="C78" s="917"/>
      <c r="D78" s="917"/>
      <c r="E78" s="915"/>
      <c r="F78" s="915"/>
    </row>
    <row r="79" spans="1:6" ht="15.75" customHeight="1">
      <c r="A79" s="1113" t="s">
        <v>66</v>
      </c>
      <c r="B79" s="1115"/>
      <c r="C79" s="1115"/>
      <c r="D79" s="1115"/>
      <c r="E79" s="1116"/>
      <c r="F79" s="915"/>
    </row>
    <row r="80" spans="1:6" ht="15" customHeight="1">
      <c r="A80" s="918">
        <v>2.2999999999999998</v>
      </c>
      <c r="B80" s="1126" t="s">
        <v>67</v>
      </c>
      <c r="C80" s="1127"/>
      <c r="D80" s="1127"/>
      <c r="E80" s="1127"/>
      <c r="F80" s="1128"/>
    </row>
    <row r="81" spans="1:6" ht="42.75" customHeight="1">
      <c r="A81" s="917"/>
      <c r="B81" s="917" t="s">
        <v>68</v>
      </c>
      <c r="C81" s="917"/>
      <c r="D81" s="915"/>
      <c r="E81" s="915"/>
      <c r="F81" s="915"/>
    </row>
    <row r="82" spans="1:6" ht="15" customHeight="1">
      <c r="A82" s="917">
        <v>1</v>
      </c>
      <c r="B82" s="918" t="s">
        <v>69</v>
      </c>
      <c r="C82" s="917"/>
      <c r="D82" s="917"/>
      <c r="E82" s="915"/>
      <c r="F82" s="915"/>
    </row>
    <row r="83" spans="1:6" ht="242.25" customHeight="1">
      <c r="A83" s="917"/>
      <c r="B83" s="917" t="s">
        <v>70</v>
      </c>
      <c r="C83" s="917"/>
      <c r="D83" s="917"/>
      <c r="E83" s="915"/>
      <c r="F83" s="915"/>
    </row>
    <row r="84" spans="1:6" ht="57" customHeight="1">
      <c r="A84" s="917"/>
      <c r="B84" s="917" t="s">
        <v>71</v>
      </c>
      <c r="C84" s="917"/>
      <c r="D84" s="917"/>
      <c r="E84" s="915"/>
      <c r="F84" s="915"/>
    </row>
    <row r="85" spans="1:6" ht="14.25" customHeight="1">
      <c r="A85" s="917"/>
      <c r="B85" s="917" t="s">
        <v>72</v>
      </c>
      <c r="C85" s="917"/>
      <c r="D85" s="917"/>
      <c r="E85" s="915"/>
      <c r="F85" s="915"/>
    </row>
    <row r="86" spans="1:6">
      <c r="A86" s="917"/>
      <c r="B86" s="917" t="s">
        <v>73</v>
      </c>
      <c r="C86" s="917" t="s">
        <v>74</v>
      </c>
      <c r="D86" s="917">
        <v>11.8</v>
      </c>
      <c r="E86" s="839"/>
      <c r="F86" s="1075">
        <f t="shared" ref="F86:F87" si="1">+E86*D86</f>
        <v>0</v>
      </c>
    </row>
    <row r="87" spans="1:6">
      <c r="A87" s="917"/>
      <c r="B87" s="917" t="s">
        <v>75</v>
      </c>
      <c r="C87" s="917" t="s">
        <v>74</v>
      </c>
      <c r="D87" s="917">
        <v>1.65</v>
      </c>
      <c r="E87" s="839"/>
      <c r="F87" s="1075">
        <f t="shared" si="1"/>
        <v>0</v>
      </c>
    </row>
    <row r="88" spans="1:6" ht="15" customHeight="1">
      <c r="A88" s="917">
        <v>2</v>
      </c>
      <c r="B88" s="918" t="s">
        <v>76</v>
      </c>
      <c r="C88" s="917"/>
      <c r="D88" s="917"/>
      <c r="E88" s="915"/>
      <c r="F88" s="915"/>
    </row>
    <row r="89" spans="1:6" ht="42.75" customHeight="1">
      <c r="A89" s="917"/>
      <c r="B89" s="917" t="s">
        <v>77</v>
      </c>
      <c r="C89" s="917"/>
      <c r="D89" s="917"/>
      <c r="E89" s="915"/>
      <c r="F89" s="915"/>
    </row>
    <row r="90" spans="1:6" ht="28.5" customHeight="1">
      <c r="A90" s="917"/>
      <c r="B90" s="917" t="s">
        <v>78</v>
      </c>
      <c r="C90" s="917"/>
      <c r="D90" s="917"/>
      <c r="E90" s="915"/>
      <c r="F90" s="915"/>
    </row>
    <row r="91" spans="1:6" ht="14.25" customHeight="1">
      <c r="A91" s="917"/>
      <c r="B91" s="917" t="s">
        <v>73</v>
      </c>
      <c r="C91" s="917"/>
      <c r="D91" s="917"/>
      <c r="E91" s="915"/>
      <c r="F91" s="915"/>
    </row>
    <row r="92" spans="1:6" ht="14.25" customHeight="1">
      <c r="A92" s="917"/>
      <c r="B92" s="24"/>
      <c r="C92" s="917" t="s">
        <v>46</v>
      </c>
      <c r="D92" s="917"/>
      <c r="E92" s="915"/>
      <c r="F92" s="915"/>
    </row>
    <row r="93" spans="1:6" ht="14.25" customHeight="1">
      <c r="A93" s="917"/>
      <c r="B93" s="24"/>
      <c r="C93" s="24"/>
      <c r="D93" s="917"/>
      <c r="E93" s="915"/>
      <c r="F93" s="915"/>
    </row>
    <row r="94" spans="1:6">
      <c r="A94" s="917"/>
      <c r="B94" s="24"/>
      <c r="C94" s="24"/>
      <c r="D94" s="917">
        <v>1</v>
      </c>
      <c r="E94" s="839"/>
      <c r="F94" s="1075">
        <f>+E94*D94</f>
        <v>0</v>
      </c>
    </row>
    <row r="95" spans="1:6" ht="15" customHeight="1">
      <c r="A95" s="917">
        <v>3</v>
      </c>
      <c r="B95" s="918" t="s">
        <v>79</v>
      </c>
      <c r="C95" s="917"/>
      <c r="D95" s="917"/>
      <c r="E95" s="915"/>
      <c r="F95" s="915"/>
    </row>
    <row r="96" spans="1:6" ht="57" customHeight="1">
      <c r="A96" s="917"/>
      <c r="B96" s="917" t="s">
        <v>80</v>
      </c>
      <c r="C96" s="917"/>
      <c r="D96" s="917"/>
      <c r="E96" s="915"/>
      <c r="F96" s="915"/>
    </row>
    <row r="97" spans="1:6" ht="14.25" customHeight="1">
      <c r="A97" s="917"/>
      <c r="B97" s="917" t="s">
        <v>81</v>
      </c>
      <c r="C97" s="917"/>
      <c r="D97" s="917"/>
      <c r="E97" s="915"/>
      <c r="F97" s="915"/>
    </row>
    <row r="98" spans="1:6">
      <c r="A98" s="917"/>
      <c r="B98" s="24"/>
      <c r="C98" s="917" t="s">
        <v>82</v>
      </c>
      <c r="D98" s="917">
        <v>1</v>
      </c>
      <c r="E98" s="839"/>
      <c r="F98" s="1075">
        <f>+E98*D98</f>
        <v>0</v>
      </c>
    </row>
    <row r="99" spans="1:6" ht="15" customHeight="1">
      <c r="A99" s="917">
        <v>4</v>
      </c>
      <c r="B99" s="918" t="s">
        <v>83</v>
      </c>
      <c r="C99" s="917"/>
      <c r="D99" s="917"/>
      <c r="E99" s="915"/>
      <c r="F99" s="915"/>
    </row>
    <row r="100" spans="1:6" ht="57" customHeight="1">
      <c r="A100" s="917"/>
      <c r="B100" s="917" t="s">
        <v>84</v>
      </c>
      <c r="C100" s="917"/>
      <c r="D100" s="917"/>
      <c r="E100" s="915"/>
      <c r="F100" s="915"/>
    </row>
    <row r="101" spans="1:6" ht="14.25" customHeight="1">
      <c r="A101" s="917"/>
      <c r="B101" s="917" t="s">
        <v>85</v>
      </c>
      <c r="C101" s="917"/>
      <c r="D101" s="917"/>
      <c r="E101" s="915"/>
      <c r="F101" s="915"/>
    </row>
    <row r="102" spans="1:6">
      <c r="A102" s="917"/>
      <c r="B102" s="24"/>
      <c r="C102" s="917" t="s">
        <v>13</v>
      </c>
      <c r="D102" s="917">
        <v>1</v>
      </c>
      <c r="E102" s="839"/>
      <c r="F102" s="1075">
        <f>+E102*D102</f>
        <v>0</v>
      </c>
    </row>
    <row r="103" spans="1:6" ht="15" customHeight="1">
      <c r="A103" s="917">
        <v>5</v>
      </c>
      <c r="B103" s="918" t="s">
        <v>86</v>
      </c>
      <c r="C103" s="917"/>
      <c r="D103" s="917"/>
      <c r="E103" s="915"/>
      <c r="F103" s="915"/>
    </row>
    <row r="104" spans="1:6" ht="171" customHeight="1">
      <c r="A104" s="917"/>
      <c r="B104" s="917" t="s">
        <v>87</v>
      </c>
      <c r="C104" s="917"/>
      <c r="D104" s="917"/>
      <c r="E104" s="915"/>
      <c r="F104" s="915"/>
    </row>
    <row r="105" spans="1:6" ht="14.25" customHeight="1">
      <c r="A105" s="917"/>
      <c r="B105" s="917" t="s">
        <v>88</v>
      </c>
      <c r="C105" s="917"/>
      <c r="D105" s="917"/>
      <c r="E105" s="915"/>
      <c r="F105" s="915"/>
    </row>
    <row r="106" spans="1:6" ht="14.25" customHeight="1">
      <c r="A106" s="917"/>
      <c r="B106" s="24"/>
      <c r="C106" s="917"/>
      <c r="D106" s="917"/>
      <c r="E106" s="915"/>
      <c r="F106" s="915"/>
    </row>
    <row r="107" spans="1:6">
      <c r="A107" s="917"/>
      <c r="B107" s="24"/>
      <c r="C107" s="917" t="s">
        <v>74</v>
      </c>
      <c r="D107" s="917">
        <v>13.45</v>
      </c>
      <c r="E107" s="839"/>
      <c r="F107" s="1075">
        <f>+E107*D107</f>
        <v>0</v>
      </c>
    </row>
    <row r="108" spans="1:6" ht="15" customHeight="1">
      <c r="A108" s="1113" t="s">
        <v>89</v>
      </c>
      <c r="B108" s="1115"/>
      <c r="C108" s="1115"/>
      <c r="D108" s="1115"/>
      <c r="E108" s="1116"/>
      <c r="F108" s="915"/>
    </row>
    <row r="109" spans="1:6" ht="15" customHeight="1">
      <c r="A109" s="1113" t="s">
        <v>90</v>
      </c>
      <c r="B109" s="1115"/>
      <c r="C109" s="1115"/>
      <c r="D109" s="1115"/>
      <c r="E109" s="1116"/>
      <c r="F109" s="915"/>
    </row>
    <row r="110" spans="1:6" ht="15" customHeight="1">
      <c r="A110" s="1126" t="s">
        <v>91</v>
      </c>
      <c r="B110" s="1127"/>
      <c r="C110" s="1127"/>
      <c r="D110" s="1127"/>
      <c r="E110" s="1127"/>
      <c r="F110" s="1128"/>
    </row>
    <row r="111" spans="1:6" ht="15" customHeight="1">
      <c r="A111" s="1126" t="s">
        <v>92</v>
      </c>
      <c r="B111" s="1127"/>
      <c r="C111" s="1127"/>
      <c r="D111" s="1127"/>
      <c r="E111" s="1127"/>
      <c r="F111" s="1128"/>
    </row>
    <row r="112" spans="1:6" ht="42.75" customHeight="1">
      <c r="A112" s="915"/>
      <c r="B112" s="917" t="s">
        <v>93</v>
      </c>
      <c r="C112" s="917"/>
      <c r="D112" s="915"/>
      <c r="E112" s="915"/>
      <c r="F112" s="915"/>
    </row>
    <row r="113" spans="1:6" ht="14.25" customHeight="1">
      <c r="A113" s="915"/>
      <c r="B113" s="917"/>
      <c r="C113" s="917"/>
      <c r="D113" s="915"/>
      <c r="E113" s="915"/>
      <c r="F113" s="915"/>
    </row>
    <row r="114" spans="1:6" ht="57.75" customHeight="1">
      <c r="A114" s="918">
        <v>1</v>
      </c>
      <c r="B114" s="917" t="s">
        <v>94</v>
      </c>
      <c r="C114" s="917" t="s">
        <v>2</v>
      </c>
      <c r="D114" s="917"/>
      <c r="E114" s="915"/>
      <c r="F114" s="915"/>
    </row>
    <row r="115" spans="1:6" ht="17.25" customHeight="1">
      <c r="A115" s="918"/>
      <c r="B115" s="917" t="s">
        <v>95</v>
      </c>
      <c r="C115" s="917"/>
      <c r="D115" s="917"/>
      <c r="E115" s="915"/>
      <c r="F115" s="915"/>
    </row>
    <row r="116" spans="1:6" ht="29.25" customHeight="1">
      <c r="A116" s="918">
        <v>2</v>
      </c>
      <c r="B116" s="917" t="s">
        <v>6</v>
      </c>
      <c r="C116" s="917" t="s">
        <v>2</v>
      </c>
      <c r="D116" s="917"/>
      <c r="E116" s="915"/>
      <c r="F116" s="915"/>
    </row>
    <row r="117" spans="1:6" ht="17.25" customHeight="1">
      <c r="A117" s="918"/>
      <c r="B117" s="917" t="s">
        <v>426</v>
      </c>
      <c r="C117" s="917"/>
      <c r="D117" s="917"/>
      <c r="E117" s="915"/>
      <c r="F117" s="915"/>
    </row>
    <row r="118" spans="1:6" ht="43.5" customHeight="1">
      <c r="A118" s="918">
        <v>3</v>
      </c>
      <c r="B118" s="917" t="s">
        <v>962</v>
      </c>
      <c r="C118" s="917" t="s">
        <v>15</v>
      </c>
      <c r="D118" s="917"/>
      <c r="E118" s="915"/>
      <c r="F118" s="915"/>
    </row>
    <row r="119" spans="1:6" ht="17.25" customHeight="1">
      <c r="A119" s="918"/>
      <c r="B119" s="917" t="s">
        <v>54</v>
      </c>
      <c r="C119" s="917"/>
      <c r="D119" s="917"/>
      <c r="E119" s="915"/>
      <c r="F119" s="915"/>
    </row>
    <row r="120" spans="1:6" ht="15" customHeight="1">
      <c r="A120" s="1113" t="s">
        <v>59</v>
      </c>
      <c r="B120" s="1115"/>
      <c r="C120" s="1115"/>
      <c r="D120" s="1115"/>
      <c r="E120" s="1116"/>
      <c r="F120" s="915"/>
    </row>
    <row r="121" spans="1:6" ht="15.75" customHeight="1">
      <c r="A121" s="1126" t="s">
        <v>60</v>
      </c>
      <c r="B121" s="1127"/>
      <c r="C121" s="1127"/>
      <c r="D121" s="1127"/>
      <c r="E121" s="1127"/>
      <c r="F121" s="1128"/>
    </row>
    <row r="122" spans="1:6" ht="42.75" customHeight="1">
      <c r="A122" s="915"/>
      <c r="B122" s="917" t="s">
        <v>61</v>
      </c>
      <c r="C122" s="917"/>
      <c r="D122" s="915"/>
      <c r="E122" s="915"/>
      <c r="F122" s="915"/>
    </row>
    <row r="123" spans="1:6" ht="72">
      <c r="A123" s="918">
        <v>1</v>
      </c>
      <c r="B123" s="917" t="s">
        <v>62</v>
      </c>
      <c r="C123" s="24"/>
      <c r="D123" s="917">
        <v>2</v>
      </c>
      <c r="E123" s="839"/>
      <c r="F123" s="1075">
        <f>+E123*D123</f>
        <v>0</v>
      </c>
    </row>
    <row r="124" spans="1:6" ht="15" customHeight="1">
      <c r="A124" s="918"/>
      <c r="B124" s="917" t="s">
        <v>12</v>
      </c>
      <c r="C124" s="917" t="s">
        <v>13</v>
      </c>
      <c r="D124" s="917"/>
      <c r="E124" s="915"/>
      <c r="F124" s="915"/>
    </row>
    <row r="125" spans="1:6" ht="72">
      <c r="A125" s="918">
        <v>2</v>
      </c>
      <c r="B125" s="917" t="s">
        <v>63</v>
      </c>
      <c r="C125" s="917" t="s">
        <v>15</v>
      </c>
      <c r="D125" s="917">
        <v>0</v>
      </c>
      <c r="E125" s="839"/>
      <c r="F125" s="1075">
        <f>+E125*D125</f>
        <v>0</v>
      </c>
    </row>
    <row r="126" spans="1:6" ht="15" customHeight="1">
      <c r="A126" s="918"/>
      <c r="B126" s="917" t="s">
        <v>12</v>
      </c>
      <c r="C126" s="917"/>
      <c r="D126" s="917"/>
      <c r="E126" s="915"/>
      <c r="F126" s="915"/>
    </row>
    <row r="127" spans="1:6" ht="15.75" customHeight="1">
      <c r="A127" s="1113" t="s">
        <v>66</v>
      </c>
      <c r="B127" s="1115"/>
      <c r="C127" s="1115"/>
      <c r="D127" s="1115"/>
      <c r="E127" s="1116"/>
      <c r="F127" s="915"/>
    </row>
    <row r="128" spans="1:6" ht="15" customHeight="1">
      <c r="A128" s="1126" t="s">
        <v>563</v>
      </c>
      <c r="B128" s="1127"/>
      <c r="C128" s="1127"/>
      <c r="D128" s="1127"/>
      <c r="E128" s="1127"/>
      <c r="F128" s="1128"/>
    </row>
    <row r="129" spans="1:6" ht="86.25">
      <c r="A129" s="918">
        <v>2</v>
      </c>
      <c r="B129" s="917" t="s">
        <v>963</v>
      </c>
      <c r="C129" s="917" t="s">
        <v>15</v>
      </c>
      <c r="D129" s="917">
        <v>16.8</v>
      </c>
      <c r="E129" s="839"/>
      <c r="F129" s="1075">
        <f t="shared" ref="F129:F139" si="2">+E129*D129</f>
        <v>0</v>
      </c>
    </row>
    <row r="130" spans="1:6" ht="86.25">
      <c r="A130" s="918">
        <v>3</v>
      </c>
      <c r="B130" s="917" t="s">
        <v>354</v>
      </c>
      <c r="C130" s="917" t="s">
        <v>15</v>
      </c>
      <c r="D130" s="917">
        <v>79.5</v>
      </c>
      <c r="E130" s="839"/>
      <c r="F130" s="1075">
        <f t="shared" si="2"/>
        <v>0</v>
      </c>
    </row>
    <row r="131" spans="1:6" ht="86.25">
      <c r="A131" s="918">
        <v>4</v>
      </c>
      <c r="B131" s="917" t="s">
        <v>355</v>
      </c>
      <c r="C131" s="917" t="s">
        <v>15</v>
      </c>
      <c r="D131" s="917">
        <v>65.56</v>
      </c>
      <c r="E131" s="839"/>
      <c r="F131" s="1075">
        <f t="shared" si="2"/>
        <v>0</v>
      </c>
    </row>
    <row r="132" spans="1:6" ht="86.25">
      <c r="A132" s="918">
        <v>5</v>
      </c>
      <c r="B132" s="917" t="s">
        <v>356</v>
      </c>
      <c r="C132" s="917" t="s">
        <v>15</v>
      </c>
      <c r="D132" s="917">
        <v>31.45</v>
      </c>
      <c r="E132" s="839"/>
      <c r="F132" s="1075">
        <f t="shared" si="2"/>
        <v>0</v>
      </c>
    </row>
    <row r="133" spans="1:6" ht="86.25">
      <c r="A133" s="918">
        <v>6</v>
      </c>
      <c r="B133" s="917" t="s">
        <v>106</v>
      </c>
      <c r="C133" s="917" t="s">
        <v>15</v>
      </c>
      <c r="D133" s="917">
        <v>98.75</v>
      </c>
      <c r="E133" s="839"/>
      <c r="F133" s="1075">
        <f t="shared" si="2"/>
        <v>0</v>
      </c>
    </row>
    <row r="134" spans="1:6" ht="43.5">
      <c r="A134" s="918">
        <v>7</v>
      </c>
      <c r="B134" s="917" t="s">
        <v>964</v>
      </c>
      <c r="C134" s="917" t="s">
        <v>15</v>
      </c>
      <c r="D134" s="917">
        <v>3</v>
      </c>
      <c r="E134" s="839"/>
      <c r="F134" s="1075">
        <f t="shared" si="2"/>
        <v>0</v>
      </c>
    </row>
    <row r="135" spans="1:6" ht="43.5">
      <c r="A135" s="918">
        <v>8</v>
      </c>
      <c r="B135" s="917" t="s">
        <v>357</v>
      </c>
      <c r="C135" s="917" t="s">
        <v>15</v>
      </c>
      <c r="D135" s="917">
        <v>21</v>
      </c>
      <c r="E135" s="839"/>
      <c r="F135" s="1075">
        <f t="shared" si="2"/>
        <v>0</v>
      </c>
    </row>
    <row r="136" spans="1:6" ht="29.25">
      <c r="A136" s="918">
        <v>9</v>
      </c>
      <c r="B136" s="917" t="s">
        <v>358</v>
      </c>
      <c r="C136" s="917" t="s">
        <v>46</v>
      </c>
      <c r="D136" s="917">
        <v>6</v>
      </c>
      <c r="E136" s="839"/>
      <c r="F136" s="1075">
        <f t="shared" si="2"/>
        <v>0</v>
      </c>
    </row>
    <row r="137" spans="1:6" ht="43.5">
      <c r="A137" s="918">
        <v>10</v>
      </c>
      <c r="B137" s="917" t="s">
        <v>110</v>
      </c>
      <c r="C137" s="917" t="s">
        <v>46</v>
      </c>
      <c r="D137" s="917">
        <v>6</v>
      </c>
      <c r="E137" s="839"/>
      <c r="F137" s="1075">
        <f t="shared" si="2"/>
        <v>0</v>
      </c>
    </row>
    <row r="138" spans="1:6" ht="43.5">
      <c r="A138" s="918">
        <v>11</v>
      </c>
      <c r="B138" s="917" t="s">
        <v>111</v>
      </c>
      <c r="C138" s="917" t="s">
        <v>46</v>
      </c>
      <c r="D138" s="917">
        <v>6</v>
      </c>
      <c r="E138" s="839"/>
      <c r="F138" s="1075">
        <f t="shared" si="2"/>
        <v>0</v>
      </c>
    </row>
    <row r="139" spans="1:6" ht="29.25">
      <c r="A139" s="918">
        <v>12</v>
      </c>
      <c r="B139" s="917" t="s">
        <v>359</v>
      </c>
      <c r="C139" s="917" t="s">
        <v>46</v>
      </c>
      <c r="D139" s="917">
        <v>6</v>
      </c>
      <c r="E139" s="839"/>
      <c r="F139" s="1075">
        <f t="shared" si="2"/>
        <v>0</v>
      </c>
    </row>
    <row r="140" spans="1:6" ht="14.25" customHeight="1">
      <c r="A140" s="918">
        <v>13</v>
      </c>
      <c r="B140" s="917" t="s">
        <v>113</v>
      </c>
      <c r="C140" s="917"/>
      <c r="D140" s="917"/>
      <c r="E140" s="262"/>
      <c r="F140" s="915">
        <f t="shared" ref="F140:F141" si="3">E140*D140</f>
        <v>0</v>
      </c>
    </row>
    <row r="141" spans="1:6" ht="14.25" customHeight="1">
      <c r="A141" s="918"/>
      <c r="B141" s="917"/>
      <c r="C141" s="917"/>
      <c r="D141" s="917"/>
      <c r="E141" s="262"/>
      <c r="F141" s="915">
        <f t="shared" si="3"/>
        <v>0</v>
      </c>
    </row>
    <row r="142" spans="1:6" ht="15" customHeight="1">
      <c r="A142" s="918"/>
      <c r="B142" s="917"/>
      <c r="C142" s="917" t="s">
        <v>46</v>
      </c>
      <c r="D142" s="917">
        <v>1</v>
      </c>
      <c r="E142" s="839"/>
      <c r="F142" s="1075">
        <f t="shared" ref="F142:F143" si="4">+E142*D142</f>
        <v>0</v>
      </c>
    </row>
    <row r="143" spans="1:6" ht="29.25">
      <c r="A143" s="918">
        <v>14</v>
      </c>
      <c r="B143" s="917" t="s">
        <v>114</v>
      </c>
      <c r="C143" s="917" t="s">
        <v>74</v>
      </c>
      <c r="D143" s="917">
        <v>3.6</v>
      </c>
      <c r="E143" s="839"/>
      <c r="F143" s="1075">
        <f t="shared" si="4"/>
        <v>0</v>
      </c>
    </row>
    <row r="144" spans="1:6" ht="14.25" customHeight="1">
      <c r="A144" s="918">
        <v>15</v>
      </c>
      <c r="B144" s="917" t="s">
        <v>115</v>
      </c>
      <c r="C144" s="917"/>
      <c r="D144" s="917"/>
      <c r="E144" s="915"/>
      <c r="F144" s="915"/>
    </row>
    <row r="145" spans="1:6" ht="14.25" customHeight="1">
      <c r="A145" s="918"/>
      <c r="B145" s="917"/>
      <c r="C145" s="917"/>
      <c r="D145" s="917"/>
      <c r="E145" s="915"/>
      <c r="F145" s="915"/>
    </row>
    <row r="146" spans="1:6" ht="15" customHeight="1">
      <c r="A146" s="918"/>
      <c r="B146" s="917"/>
      <c r="C146" s="917" t="s">
        <v>46</v>
      </c>
      <c r="D146" s="917">
        <v>1</v>
      </c>
      <c r="E146" s="839"/>
      <c r="F146" s="1075">
        <f>+E146*D146</f>
        <v>0</v>
      </c>
    </row>
    <row r="147" spans="1:6" ht="14.25" customHeight="1">
      <c r="A147" s="918">
        <v>16</v>
      </c>
      <c r="B147" s="917" t="s">
        <v>116</v>
      </c>
      <c r="C147" s="917"/>
      <c r="D147" s="917"/>
      <c r="E147" s="915"/>
      <c r="F147" s="915"/>
    </row>
    <row r="148" spans="1:6" ht="14.25" customHeight="1">
      <c r="A148" s="918"/>
      <c r="B148" s="917"/>
      <c r="C148" s="917"/>
      <c r="D148" s="917"/>
      <c r="E148" s="915"/>
      <c r="F148" s="915"/>
    </row>
    <row r="149" spans="1:6" ht="15" customHeight="1">
      <c r="A149" s="918"/>
      <c r="B149" s="917"/>
      <c r="C149" s="917" t="s">
        <v>46</v>
      </c>
      <c r="D149" s="917">
        <v>1</v>
      </c>
      <c r="E149" s="839"/>
      <c r="F149" s="1075">
        <f t="shared" ref="F149:F155" si="5">+E149*D149</f>
        <v>0</v>
      </c>
    </row>
    <row r="150" spans="1:6" ht="86.25">
      <c r="A150" s="918">
        <v>17</v>
      </c>
      <c r="B150" s="917" t="s">
        <v>117</v>
      </c>
      <c r="C150" s="917" t="s">
        <v>26</v>
      </c>
      <c r="D150" s="917">
        <v>7</v>
      </c>
      <c r="E150" s="839"/>
      <c r="F150" s="1075">
        <f t="shared" si="5"/>
        <v>0</v>
      </c>
    </row>
    <row r="151" spans="1:6" ht="43.5">
      <c r="A151" s="918">
        <v>18</v>
      </c>
      <c r="B151" s="917" t="s">
        <v>118</v>
      </c>
      <c r="C151" s="917" t="s">
        <v>26</v>
      </c>
      <c r="D151" s="917">
        <v>7</v>
      </c>
      <c r="E151" s="839"/>
      <c r="F151" s="1075">
        <f t="shared" si="5"/>
        <v>0</v>
      </c>
    </row>
    <row r="152" spans="1:6" ht="43.5">
      <c r="A152" s="918">
        <v>19</v>
      </c>
      <c r="B152" s="917" t="s">
        <v>965</v>
      </c>
      <c r="C152" s="917" t="s">
        <v>46</v>
      </c>
      <c r="D152" s="917">
        <v>15</v>
      </c>
      <c r="E152" s="839"/>
      <c r="F152" s="1075">
        <f t="shared" si="5"/>
        <v>0</v>
      </c>
    </row>
    <row r="153" spans="1:6" ht="43.5">
      <c r="A153" s="918">
        <v>20</v>
      </c>
      <c r="B153" s="917" t="s">
        <v>966</v>
      </c>
      <c r="C153" s="917" t="s">
        <v>46</v>
      </c>
      <c r="D153" s="917">
        <v>18</v>
      </c>
      <c r="E153" s="839"/>
      <c r="F153" s="1075">
        <f t="shared" si="5"/>
        <v>0</v>
      </c>
    </row>
    <row r="154" spans="1:6" ht="43.5">
      <c r="A154" s="918">
        <v>21</v>
      </c>
      <c r="B154" s="917" t="s">
        <v>967</v>
      </c>
      <c r="C154" s="917" t="s">
        <v>46</v>
      </c>
      <c r="D154" s="917">
        <v>75</v>
      </c>
      <c r="E154" s="839"/>
      <c r="F154" s="1075">
        <f t="shared" si="5"/>
        <v>0</v>
      </c>
    </row>
    <row r="155" spans="1:6" ht="86.25">
      <c r="A155" s="918">
        <v>22</v>
      </c>
      <c r="B155" s="917" t="s">
        <v>29</v>
      </c>
      <c r="C155" s="917" t="s">
        <v>15</v>
      </c>
      <c r="D155" s="917">
        <v>321.85000000000002</v>
      </c>
      <c r="E155" s="839"/>
      <c r="F155" s="1075">
        <f t="shared" si="5"/>
        <v>0</v>
      </c>
    </row>
    <row r="156" spans="1:6" ht="15" customHeight="1">
      <c r="A156" s="918"/>
      <c r="B156" s="917" t="s">
        <v>22</v>
      </c>
      <c r="C156" s="917"/>
      <c r="D156" s="917"/>
      <c r="E156" s="915"/>
      <c r="F156" s="915"/>
    </row>
    <row r="157" spans="1:6" ht="15" customHeight="1">
      <c r="A157" s="1113" t="s">
        <v>122</v>
      </c>
      <c r="B157" s="1115"/>
      <c r="C157" s="1115"/>
      <c r="D157" s="1115"/>
      <c r="E157" s="1116"/>
      <c r="F157" s="915"/>
    </row>
    <row r="158" spans="1:6" ht="18" customHeight="1">
      <c r="A158" s="1113" t="s">
        <v>123</v>
      </c>
      <c r="B158" s="1115"/>
      <c r="C158" s="1115"/>
      <c r="D158" s="1115"/>
      <c r="E158" s="1116"/>
      <c r="F158" s="915"/>
    </row>
    <row r="159" spans="1:6" ht="18" customHeight="1">
      <c r="A159" s="1126" t="s">
        <v>124</v>
      </c>
      <c r="B159" s="1127"/>
      <c r="C159" s="1127"/>
      <c r="D159" s="1127"/>
      <c r="E159" s="1127"/>
      <c r="F159" s="1128"/>
    </row>
    <row r="160" spans="1:6" ht="14.25" customHeight="1">
      <c r="A160" s="178" t="s">
        <v>125</v>
      </c>
      <c r="B160" s="1169" t="s">
        <v>126</v>
      </c>
      <c r="C160" s="1170"/>
      <c r="D160" s="1170"/>
      <c r="E160" s="1170"/>
      <c r="F160" s="1171"/>
    </row>
    <row r="161" spans="1:6" ht="14.25" customHeight="1">
      <c r="A161" s="917"/>
      <c r="B161" s="917"/>
      <c r="C161" s="917"/>
      <c r="D161" s="917"/>
      <c r="E161" s="915"/>
      <c r="F161" s="915"/>
    </row>
    <row r="162" spans="1:6" ht="57.75">
      <c r="A162" s="918">
        <v>1</v>
      </c>
      <c r="B162" s="917" t="s">
        <v>127</v>
      </c>
      <c r="C162" s="917" t="s">
        <v>2</v>
      </c>
      <c r="D162" s="917">
        <v>15.62</v>
      </c>
      <c r="E162" s="839"/>
      <c r="F162" s="1075">
        <f t="shared" ref="F162:F164" si="6">+E162*D162</f>
        <v>0</v>
      </c>
    </row>
    <row r="163" spans="1:6" ht="29.25">
      <c r="A163" s="918">
        <v>2</v>
      </c>
      <c r="B163" s="917" t="s">
        <v>128</v>
      </c>
      <c r="C163" s="917" t="s">
        <v>2</v>
      </c>
      <c r="D163" s="917">
        <v>9.36</v>
      </c>
      <c r="E163" s="839"/>
      <c r="F163" s="1075">
        <f t="shared" si="6"/>
        <v>0</v>
      </c>
    </row>
    <row r="164" spans="1:6" ht="29.25">
      <c r="A164" s="918">
        <v>3</v>
      </c>
      <c r="B164" s="917" t="s">
        <v>129</v>
      </c>
      <c r="C164" s="917" t="s">
        <v>2</v>
      </c>
      <c r="D164" s="917">
        <v>7.51</v>
      </c>
      <c r="E164" s="839"/>
      <c r="F164" s="1075">
        <f t="shared" si="6"/>
        <v>0</v>
      </c>
    </row>
    <row r="165" spans="1:6" ht="15" customHeight="1">
      <c r="A165" s="918"/>
      <c r="B165" s="917" t="s">
        <v>130</v>
      </c>
      <c r="C165" s="917"/>
      <c r="D165" s="917"/>
      <c r="E165" s="915"/>
      <c r="F165" s="915"/>
    </row>
    <row r="166" spans="1:6" ht="43.5">
      <c r="A166" s="918">
        <v>4</v>
      </c>
      <c r="B166" s="917" t="s">
        <v>131</v>
      </c>
      <c r="C166" s="917" t="s">
        <v>2</v>
      </c>
      <c r="D166" s="917">
        <v>1.34</v>
      </c>
      <c r="E166" s="839"/>
      <c r="F166" s="1075">
        <f>+E166*D166</f>
        <v>0</v>
      </c>
    </row>
    <row r="167" spans="1:6" ht="14.25" customHeight="1">
      <c r="A167" s="1169" t="s">
        <v>132</v>
      </c>
      <c r="B167" s="1170"/>
      <c r="C167" s="1170"/>
      <c r="D167" s="1170"/>
      <c r="E167" s="1171"/>
      <c r="F167" s="915"/>
    </row>
    <row r="168" spans="1:6" ht="14.25" customHeight="1">
      <c r="A168" s="178">
        <v>4.2</v>
      </c>
      <c r="B168" s="1175" t="s">
        <v>133</v>
      </c>
      <c r="C168" s="1176"/>
      <c r="D168" s="1176"/>
      <c r="E168" s="1176"/>
      <c r="F168" s="1177"/>
    </row>
    <row r="169" spans="1:6" ht="28.5">
      <c r="A169" s="917">
        <v>1</v>
      </c>
      <c r="B169" s="917" t="s">
        <v>134</v>
      </c>
      <c r="C169" s="917" t="s">
        <v>2</v>
      </c>
      <c r="D169" s="917">
        <v>0.54</v>
      </c>
      <c r="E169" s="839"/>
      <c r="F169" s="1075">
        <f t="shared" ref="F169:F170" si="7">+E169*D169</f>
        <v>0</v>
      </c>
    </row>
    <row r="170" spans="1:6" ht="42.75">
      <c r="A170" s="917">
        <v>2</v>
      </c>
      <c r="B170" s="917" t="s">
        <v>135</v>
      </c>
      <c r="C170" s="917" t="s">
        <v>2</v>
      </c>
      <c r="D170" s="917">
        <v>1.93</v>
      </c>
      <c r="E170" s="839"/>
      <c r="F170" s="1075">
        <f t="shared" si="7"/>
        <v>0</v>
      </c>
    </row>
    <row r="171" spans="1:6" ht="14.25" customHeight="1">
      <c r="A171" s="917">
        <v>3</v>
      </c>
      <c r="B171" s="917" t="s">
        <v>136</v>
      </c>
      <c r="C171" s="917"/>
      <c r="D171" s="917"/>
      <c r="E171" s="915"/>
      <c r="F171" s="915"/>
    </row>
    <row r="172" spans="1:6" ht="14.25" customHeight="1">
      <c r="A172" s="917"/>
      <c r="B172" s="917"/>
      <c r="C172" s="917"/>
      <c r="D172" s="917"/>
      <c r="E172" s="915"/>
      <c r="F172" s="915"/>
    </row>
    <row r="173" spans="1:6" ht="14.25" customHeight="1">
      <c r="A173" s="917"/>
      <c r="B173" s="917" t="s">
        <v>137</v>
      </c>
      <c r="C173" s="917" t="s">
        <v>138</v>
      </c>
      <c r="D173" s="917"/>
      <c r="E173" s="915"/>
      <c r="F173" s="915"/>
    </row>
    <row r="174" spans="1:6" ht="14.25" customHeight="1">
      <c r="A174" s="917"/>
      <c r="B174" s="917" t="s">
        <v>139</v>
      </c>
      <c r="C174" s="917" t="s">
        <v>138</v>
      </c>
      <c r="D174" s="917"/>
      <c r="E174" s="915"/>
      <c r="F174" s="915"/>
    </row>
    <row r="175" spans="1:6" ht="14.25" customHeight="1">
      <c r="A175" s="1172" t="s">
        <v>140</v>
      </c>
      <c r="B175" s="1173"/>
      <c r="C175" s="1173"/>
      <c r="D175" s="1173"/>
      <c r="E175" s="1174"/>
      <c r="F175" s="915"/>
    </row>
    <row r="176" spans="1:6" ht="15" customHeight="1">
      <c r="A176" s="178" t="s">
        <v>141</v>
      </c>
      <c r="B176" s="1126" t="s">
        <v>67</v>
      </c>
      <c r="C176" s="1127"/>
      <c r="D176" s="1127"/>
      <c r="E176" s="1127"/>
      <c r="F176" s="1128"/>
    </row>
    <row r="177" spans="1:6" ht="28.5">
      <c r="A177" s="917">
        <v>1</v>
      </c>
      <c r="B177" s="917" t="s">
        <v>142</v>
      </c>
      <c r="C177" s="917" t="s">
        <v>13</v>
      </c>
      <c r="D177" s="917">
        <v>3</v>
      </c>
      <c r="E177" s="839"/>
      <c r="F177" s="1075">
        <f>+E177*D177</f>
        <v>0</v>
      </c>
    </row>
    <row r="178" spans="1:6" ht="14.25" customHeight="1">
      <c r="A178" s="917">
        <v>2</v>
      </c>
      <c r="B178" s="917" t="s">
        <v>143</v>
      </c>
      <c r="C178" s="917"/>
      <c r="D178" s="917"/>
      <c r="E178" s="915"/>
      <c r="F178" s="915"/>
    </row>
    <row r="179" spans="1:6">
      <c r="A179" s="917"/>
      <c r="B179" s="917" t="s">
        <v>144</v>
      </c>
      <c r="C179" s="917" t="s">
        <v>13</v>
      </c>
      <c r="D179" s="917">
        <v>1</v>
      </c>
      <c r="E179" s="839"/>
      <c r="F179" s="1075">
        <f t="shared" ref="F179:F181" si="8">+E179*D179</f>
        <v>0</v>
      </c>
    </row>
    <row r="180" spans="1:6">
      <c r="A180" s="917"/>
      <c r="B180" s="917" t="s">
        <v>145</v>
      </c>
      <c r="C180" s="917" t="s">
        <v>13</v>
      </c>
      <c r="D180" s="917">
        <v>1</v>
      </c>
      <c r="E180" s="839"/>
      <c r="F180" s="1075">
        <f t="shared" si="8"/>
        <v>0</v>
      </c>
    </row>
    <row r="181" spans="1:6">
      <c r="A181" s="917"/>
      <c r="B181" s="917" t="s">
        <v>146</v>
      </c>
      <c r="C181" s="917" t="s">
        <v>13</v>
      </c>
      <c r="D181" s="917">
        <v>1</v>
      </c>
      <c r="E181" s="839"/>
      <c r="F181" s="1075">
        <f t="shared" si="8"/>
        <v>0</v>
      </c>
    </row>
    <row r="182" spans="1:6" ht="14.25" customHeight="1">
      <c r="A182" s="917">
        <v>4.3</v>
      </c>
      <c r="B182" s="178" t="s">
        <v>147</v>
      </c>
      <c r="C182" s="917"/>
      <c r="D182" s="917"/>
      <c r="E182" s="915"/>
      <c r="F182" s="915"/>
    </row>
    <row r="183" spans="1:6" ht="15" customHeight="1">
      <c r="A183" s="178">
        <v>4</v>
      </c>
      <c r="B183" s="918" t="s">
        <v>148</v>
      </c>
      <c r="C183" s="178"/>
      <c r="D183" s="178"/>
      <c r="E183" s="178"/>
      <c r="F183" s="917"/>
    </row>
    <row r="184" spans="1:6" ht="15" customHeight="1">
      <c r="A184" s="918"/>
      <c r="B184" s="918"/>
      <c r="C184" s="918"/>
      <c r="D184" s="918"/>
      <c r="E184" s="1113"/>
      <c r="F184" s="917"/>
    </row>
    <row r="185" spans="1:6" ht="16.5" customHeight="1">
      <c r="A185" s="1145" t="s">
        <v>149</v>
      </c>
      <c r="B185" s="1146"/>
      <c r="C185" s="1146"/>
      <c r="D185" s="1146"/>
      <c r="E185" s="1146"/>
      <c r="F185" s="272"/>
    </row>
    <row r="186" spans="1:6" ht="15.75" customHeight="1">
      <c r="A186" s="1113" t="s">
        <v>4</v>
      </c>
      <c r="B186" s="1115"/>
      <c r="C186" s="1115"/>
      <c r="D186" s="1115"/>
      <c r="E186" s="1115"/>
      <c r="F186" s="893"/>
    </row>
    <row r="187" spans="1:6" ht="15.75" customHeight="1">
      <c r="A187" s="1113" t="s">
        <v>150</v>
      </c>
      <c r="B187" s="1115"/>
      <c r="C187" s="1115"/>
      <c r="D187" s="1115"/>
      <c r="E187" s="1115"/>
      <c r="F187" s="893"/>
    </row>
    <row r="188" spans="1:6" ht="15.75" customHeight="1">
      <c r="A188" s="1113" t="s">
        <v>151</v>
      </c>
      <c r="B188" s="1115"/>
      <c r="C188" s="1115"/>
      <c r="D188" s="1115"/>
      <c r="E188" s="1115"/>
      <c r="F188" s="893"/>
    </row>
    <row r="189" spans="1:6" ht="15.75" customHeight="1">
      <c r="A189" s="1113" t="s">
        <v>124</v>
      </c>
      <c r="B189" s="1115"/>
      <c r="C189" s="1115"/>
      <c r="D189" s="1115"/>
      <c r="E189" s="1115"/>
      <c r="F189" s="893"/>
    </row>
    <row r="190" spans="1:6" ht="15" customHeight="1">
      <c r="A190" s="1147" t="s">
        <v>152</v>
      </c>
      <c r="B190" s="1125"/>
      <c r="C190" s="1125"/>
      <c r="D190" s="1125"/>
      <c r="E190" s="1125"/>
      <c r="F190" s="273"/>
    </row>
    <row r="191" spans="1:6" ht="14.25" customHeight="1">
      <c r="A191" s="275"/>
      <c r="B191" s="275"/>
      <c r="C191" s="275"/>
      <c r="D191" s="275"/>
      <c r="E191" s="275"/>
      <c r="F191" s="275"/>
    </row>
    <row r="192" spans="1:6" ht="14.25" customHeight="1">
      <c r="A192" s="1168" t="s">
        <v>566</v>
      </c>
      <c r="B192" s="1168"/>
      <c r="C192" s="1168"/>
      <c r="D192" s="1168"/>
      <c r="E192" s="1168"/>
      <c r="F192" s="1168"/>
    </row>
    <row r="193" spans="1:6" ht="14.25" customHeight="1">
      <c r="A193" s="276"/>
      <c r="B193" s="276"/>
      <c r="C193" s="276"/>
      <c r="D193" s="276"/>
      <c r="E193" s="276"/>
      <c r="F193" s="276"/>
    </row>
    <row r="194" spans="1:6" ht="44.25" customHeight="1">
      <c r="A194" s="274" t="s">
        <v>155</v>
      </c>
      <c r="B194" s="274" t="s">
        <v>156</v>
      </c>
      <c r="C194" s="274" t="s">
        <v>157</v>
      </c>
      <c r="D194" s="274" t="s">
        <v>158</v>
      </c>
      <c r="E194" s="274"/>
      <c r="F194" s="274" t="s">
        <v>159</v>
      </c>
    </row>
    <row r="195" spans="1:6" ht="59.25" customHeight="1">
      <c r="A195" s="183">
        <v>1</v>
      </c>
      <c r="B195" s="917" t="s">
        <v>968</v>
      </c>
      <c r="C195" s="917"/>
      <c r="D195" s="917"/>
      <c r="E195" s="140"/>
      <c r="F195" s="140"/>
    </row>
    <row r="196" spans="1:6" ht="57" customHeight="1">
      <c r="A196" s="183"/>
      <c r="B196" s="917" t="s">
        <v>161</v>
      </c>
      <c r="C196" s="917"/>
      <c r="D196" s="917"/>
      <c r="E196" s="140"/>
      <c r="F196" s="140"/>
    </row>
    <row r="197" spans="1:6" ht="14.25" customHeight="1">
      <c r="A197" s="183"/>
      <c r="B197" s="917" t="s">
        <v>162</v>
      </c>
      <c r="C197" s="917"/>
      <c r="D197" s="917"/>
      <c r="E197" s="140"/>
      <c r="F197" s="140"/>
    </row>
    <row r="198" spans="1:6" ht="16.5" customHeight="1">
      <c r="A198" s="183"/>
      <c r="B198" s="184" t="s">
        <v>912</v>
      </c>
      <c r="C198" s="917"/>
      <c r="D198" s="917"/>
      <c r="E198" s="140"/>
      <c r="F198" s="140"/>
    </row>
    <row r="199" spans="1:6" ht="14.25" customHeight="1">
      <c r="A199" s="183"/>
      <c r="B199" s="917" t="s">
        <v>164</v>
      </c>
      <c r="C199" s="917"/>
      <c r="D199" s="917"/>
      <c r="E199" s="140"/>
      <c r="F199" s="140"/>
    </row>
    <row r="200" spans="1:6" ht="16.5" customHeight="1">
      <c r="A200" s="183"/>
      <c r="B200" s="184" t="s">
        <v>969</v>
      </c>
      <c r="C200" s="917"/>
      <c r="D200" s="917"/>
      <c r="E200" s="140"/>
      <c r="F200" s="140"/>
    </row>
    <row r="201" spans="1:6" ht="14.25" customHeight="1">
      <c r="A201" s="183"/>
      <c r="B201" s="917" t="s">
        <v>166</v>
      </c>
      <c r="C201" s="917"/>
      <c r="D201" s="917"/>
      <c r="E201" s="140"/>
      <c r="F201" s="140"/>
    </row>
    <row r="202" spans="1:6" ht="14.25" customHeight="1">
      <c r="A202" s="183"/>
      <c r="B202" s="917" t="s">
        <v>175</v>
      </c>
      <c r="C202" s="917"/>
      <c r="D202" s="917"/>
      <c r="E202" s="140"/>
      <c r="F202" s="140"/>
    </row>
    <row r="203" spans="1:6" ht="14.25" customHeight="1">
      <c r="A203" s="183"/>
      <c r="B203" s="917" t="s">
        <v>168</v>
      </c>
      <c r="C203" s="917"/>
      <c r="D203" s="917"/>
      <c r="E203" s="140"/>
      <c r="F203" s="140"/>
    </row>
    <row r="204" spans="1:6" ht="28.5" customHeight="1">
      <c r="A204" s="183"/>
      <c r="B204" s="917" t="s">
        <v>169</v>
      </c>
      <c r="C204" s="917"/>
      <c r="D204" s="917"/>
      <c r="E204" s="140"/>
      <c r="F204" s="140"/>
    </row>
    <row r="205" spans="1:6" ht="14.25" customHeight="1">
      <c r="A205" s="183"/>
      <c r="B205" s="917" t="s">
        <v>170</v>
      </c>
      <c r="C205" s="917"/>
      <c r="D205" s="917"/>
      <c r="E205" s="140"/>
      <c r="F205" s="140"/>
    </row>
    <row r="206" spans="1:6" ht="30.75" customHeight="1">
      <c r="A206" s="183"/>
      <c r="B206" s="917" t="s">
        <v>450</v>
      </c>
      <c r="C206" s="917"/>
      <c r="D206" s="917"/>
      <c r="E206" s="140"/>
      <c r="F206" s="140"/>
    </row>
    <row r="207" spans="1:6" ht="42.75" customHeight="1">
      <c r="A207" s="183"/>
      <c r="B207" s="917" t="s">
        <v>970</v>
      </c>
      <c r="C207" s="917"/>
      <c r="D207" s="917"/>
      <c r="E207" s="140"/>
      <c r="F207" s="140"/>
    </row>
    <row r="208" spans="1:6" ht="14.25" customHeight="1">
      <c r="A208" s="183"/>
      <c r="B208" s="917" t="s">
        <v>366</v>
      </c>
      <c r="C208" s="917"/>
      <c r="D208" s="917"/>
      <c r="E208" s="140"/>
      <c r="F208" s="140"/>
    </row>
    <row r="209" spans="1:6" ht="14.25" customHeight="1">
      <c r="A209" s="183"/>
      <c r="B209" s="917" t="s">
        <v>781</v>
      </c>
      <c r="C209" s="917"/>
      <c r="D209" s="917"/>
      <c r="E209" s="140"/>
      <c r="F209" s="140"/>
    </row>
    <row r="210" spans="1:6" ht="14.25" customHeight="1">
      <c r="A210" s="183"/>
      <c r="B210" s="185" t="s">
        <v>782</v>
      </c>
      <c r="C210" s="917"/>
      <c r="D210" s="917"/>
      <c r="E210" s="140"/>
      <c r="F210" s="140"/>
    </row>
    <row r="211" spans="1:6" ht="28.5" customHeight="1">
      <c r="A211" s="183"/>
      <c r="B211" s="185" t="s">
        <v>783</v>
      </c>
      <c r="C211" s="917"/>
      <c r="D211" s="917"/>
      <c r="E211" s="140"/>
      <c r="F211" s="140"/>
    </row>
    <row r="212" spans="1:6" ht="14.25" customHeight="1">
      <c r="A212" s="183"/>
      <c r="B212" s="185" t="s">
        <v>784</v>
      </c>
      <c r="C212" s="917"/>
      <c r="D212" s="917"/>
      <c r="E212" s="140"/>
      <c r="F212" s="140"/>
    </row>
    <row r="213" spans="1:6" ht="42.75" customHeight="1">
      <c r="A213" s="183"/>
      <c r="B213" s="185" t="s">
        <v>785</v>
      </c>
      <c r="C213" s="917"/>
      <c r="D213" s="917"/>
      <c r="E213" s="140"/>
      <c r="F213" s="140"/>
    </row>
    <row r="214" spans="1:6" ht="73.5" customHeight="1">
      <c r="A214" s="183"/>
      <c r="B214" s="185" t="s">
        <v>971</v>
      </c>
      <c r="C214" s="917"/>
      <c r="D214" s="917"/>
      <c r="E214" s="140"/>
      <c r="F214" s="140"/>
    </row>
    <row r="215" spans="1:6" ht="14.25" customHeight="1">
      <c r="A215" s="183"/>
      <c r="B215" s="185" t="s">
        <v>787</v>
      </c>
      <c r="C215" s="917"/>
      <c r="D215" s="917"/>
      <c r="E215" s="140"/>
      <c r="F215" s="140"/>
    </row>
    <row r="216" spans="1:6" ht="14.25" customHeight="1">
      <c r="A216" s="183"/>
      <c r="B216" s="185" t="s">
        <v>782</v>
      </c>
      <c r="C216" s="917"/>
      <c r="D216" s="917"/>
      <c r="E216" s="140"/>
      <c r="F216" s="140"/>
    </row>
    <row r="217" spans="1:6" ht="14.25" customHeight="1">
      <c r="A217" s="183"/>
      <c r="B217" s="24"/>
      <c r="C217" s="917"/>
      <c r="D217" s="917"/>
      <c r="E217" s="140"/>
      <c r="F217" s="140"/>
    </row>
    <row r="218" spans="1:6" ht="15" customHeight="1">
      <c r="A218" s="183"/>
      <c r="B218" s="24"/>
      <c r="C218" s="917" t="s">
        <v>182</v>
      </c>
      <c r="D218" s="917">
        <v>1</v>
      </c>
      <c r="E218" s="839"/>
      <c r="F218" s="1075">
        <f>+E218*D218</f>
        <v>0</v>
      </c>
    </row>
    <row r="219" spans="1:6" ht="42.75" customHeight="1">
      <c r="A219" s="183">
        <v>2</v>
      </c>
      <c r="B219" s="917" t="s">
        <v>183</v>
      </c>
      <c r="C219" s="917"/>
      <c r="D219" s="917"/>
      <c r="E219" s="140"/>
      <c r="F219" s="140"/>
    </row>
    <row r="220" spans="1:6" ht="16.5" customHeight="1">
      <c r="A220" s="183"/>
      <c r="B220" s="917" t="s">
        <v>184</v>
      </c>
      <c r="C220" s="917"/>
      <c r="D220" s="917"/>
      <c r="E220" s="140"/>
      <c r="F220" s="140"/>
    </row>
    <row r="221" spans="1:6" ht="14.25" customHeight="1">
      <c r="A221" s="183"/>
      <c r="B221" s="917" t="s">
        <v>185</v>
      </c>
      <c r="C221" s="917"/>
      <c r="D221" s="917"/>
      <c r="E221" s="140"/>
      <c r="F221" s="140"/>
    </row>
    <row r="222" spans="1:6" ht="42.75" customHeight="1">
      <c r="A222" s="183"/>
      <c r="B222" s="917" t="s">
        <v>186</v>
      </c>
      <c r="C222" s="917"/>
      <c r="D222" s="917"/>
      <c r="E222" s="140"/>
      <c r="F222" s="140"/>
    </row>
    <row r="223" spans="1:6" ht="47.25" customHeight="1">
      <c r="A223" s="183"/>
      <c r="B223" s="917" t="s">
        <v>972</v>
      </c>
      <c r="C223" s="917"/>
      <c r="D223" s="917"/>
      <c r="E223" s="140"/>
      <c r="F223" s="140"/>
    </row>
    <row r="224" spans="1:6" ht="30.75" customHeight="1">
      <c r="A224" s="183"/>
      <c r="B224" s="917" t="s">
        <v>453</v>
      </c>
      <c r="C224" s="917"/>
      <c r="D224" s="917"/>
      <c r="E224" s="140"/>
      <c r="F224" s="140"/>
    </row>
    <row r="225" spans="1:6" ht="28.5" customHeight="1">
      <c r="A225" s="183"/>
      <c r="B225" s="917" t="s">
        <v>189</v>
      </c>
      <c r="C225" s="917"/>
      <c r="D225" s="917"/>
      <c r="E225" s="140"/>
      <c r="F225" s="140"/>
    </row>
    <row r="226" spans="1:6" ht="14.25" customHeight="1">
      <c r="A226" s="183"/>
      <c r="B226" s="24"/>
      <c r="C226" s="917"/>
      <c r="D226" s="917"/>
      <c r="E226" s="140"/>
      <c r="F226" s="140"/>
    </row>
    <row r="227" spans="1:6" ht="15" customHeight="1">
      <c r="A227" s="183"/>
      <c r="B227" s="24"/>
      <c r="C227" s="917" t="s">
        <v>182</v>
      </c>
      <c r="D227" s="917">
        <v>1</v>
      </c>
      <c r="E227" s="839"/>
      <c r="F227" s="1075">
        <f>+E227*D227</f>
        <v>0</v>
      </c>
    </row>
    <row r="228" spans="1:6" ht="14.25" customHeight="1">
      <c r="A228" s="183">
        <v>3</v>
      </c>
      <c r="B228" s="917" t="s">
        <v>190</v>
      </c>
      <c r="C228" s="917"/>
      <c r="D228" s="917"/>
      <c r="E228" s="140"/>
      <c r="F228" s="140"/>
    </row>
    <row r="229" spans="1:6" ht="14.25" customHeight="1">
      <c r="A229" s="183"/>
      <c r="B229" s="917" t="s">
        <v>191</v>
      </c>
      <c r="C229" s="917"/>
      <c r="D229" s="917"/>
      <c r="E229" s="140"/>
      <c r="F229" s="140"/>
    </row>
    <row r="230" spans="1:6" ht="28.5" customHeight="1">
      <c r="A230" s="183"/>
      <c r="B230" s="917" t="s">
        <v>192</v>
      </c>
      <c r="C230" s="917"/>
      <c r="D230" s="917"/>
      <c r="E230" s="140"/>
      <c r="F230" s="140"/>
    </row>
    <row r="231" spans="1:6" ht="14.25" customHeight="1">
      <c r="A231" s="183"/>
      <c r="B231" s="917" t="s">
        <v>193</v>
      </c>
      <c r="C231" s="917"/>
      <c r="D231" s="917"/>
      <c r="E231" s="140"/>
      <c r="F231" s="140"/>
    </row>
    <row r="232" spans="1:6" ht="14.25" customHeight="1">
      <c r="A232" s="183"/>
      <c r="B232" s="917" t="s">
        <v>194</v>
      </c>
      <c r="C232" s="917"/>
      <c r="D232" s="917"/>
      <c r="E232" s="140"/>
      <c r="F232" s="140"/>
    </row>
    <row r="233" spans="1:6" ht="28.5" customHeight="1">
      <c r="A233" s="183"/>
      <c r="B233" s="917" t="s">
        <v>195</v>
      </c>
      <c r="C233" s="917"/>
      <c r="D233" s="917"/>
      <c r="E233" s="140"/>
      <c r="F233" s="140"/>
    </row>
    <row r="234" spans="1:6" ht="15" customHeight="1">
      <c r="A234" s="183"/>
      <c r="B234" s="24"/>
      <c r="C234" s="917" t="s">
        <v>182</v>
      </c>
      <c r="D234" s="917">
        <v>1</v>
      </c>
      <c r="E234" s="839"/>
      <c r="F234" s="1075">
        <f>+E234*D234</f>
        <v>0</v>
      </c>
    </row>
    <row r="235" spans="1:6" ht="57" customHeight="1">
      <c r="A235" s="183">
        <v>4</v>
      </c>
      <c r="B235" s="917" t="s">
        <v>370</v>
      </c>
      <c r="C235" s="917"/>
      <c r="D235" s="917"/>
      <c r="E235" s="140"/>
      <c r="F235" s="140"/>
    </row>
    <row r="236" spans="1:6" ht="28.5" customHeight="1">
      <c r="A236" s="183"/>
      <c r="B236" s="917" t="s">
        <v>371</v>
      </c>
      <c r="C236" s="917"/>
      <c r="D236" s="917"/>
      <c r="E236" s="140"/>
      <c r="F236" s="140"/>
    </row>
    <row r="237" spans="1:6" ht="14.25" customHeight="1">
      <c r="A237" s="183"/>
      <c r="B237" s="917" t="s">
        <v>973</v>
      </c>
      <c r="C237" s="917"/>
      <c r="D237" s="917"/>
      <c r="E237" s="140"/>
      <c r="F237" s="140"/>
    </row>
    <row r="238" spans="1:6" ht="14.25" customHeight="1">
      <c r="A238" s="183"/>
      <c r="B238" s="917" t="s">
        <v>974</v>
      </c>
      <c r="C238" s="917"/>
      <c r="D238" s="917"/>
      <c r="E238" s="140"/>
      <c r="F238" s="140"/>
    </row>
    <row r="239" spans="1:6" ht="14.25" customHeight="1">
      <c r="A239" s="183"/>
      <c r="B239" s="917" t="s">
        <v>975</v>
      </c>
      <c r="C239" s="917"/>
      <c r="D239" s="917"/>
      <c r="E239" s="140"/>
      <c r="F239" s="140"/>
    </row>
    <row r="240" spans="1:6" ht="14.25" customHeight="1">
      <c r="A240" s="183"/>
      <c r="B240" s="917" t="s">
        <v>463</v>
      </c>
      <c r="C240" s="917" t="s">
        <v>201</v>
      </c>
      <c r="D240" s="917">
        <v>1</v>
      </c>
      <c r="E240" s="839"/>
      <c r="F240" s="1075">
        <f>+E240*D240</f>
        <v>0</v>
      </c>
    </row>
    <row r="241" spans="1:6" ht="14.25" customHeight="1">
      <c r="A241" s="183"/>
      <c r="B241" s="917" t="s">
        <v>976</v>
      </c>
      <c r="C241" s="917"/>
      <c r="D241" s="917"/>
      <c r="E241" s="140"/>
      <c r="F241" s="140"/>
    </row>
    <row r="242" spans="1:6" ht="14.25" customHeight="1">
      <c r="A242" s="183"/>
      <c r="B242" s="917" t="s">
        <v>977</v>
      </c>
      <c r="C242" s="917" t="s">
        <v>201</v>
      </c>
      <c r="D242" s="917">
        <v>1</v>
      </c>
      <c r="E242" s="839"/>
      <c r="F242" s="1075">
        <f>+E242*D242</f>
        <v>0</v>
      </c>
    </row>
    <row r="243" spans="1:6" ht="14.25" customHeight="1">
      <c r="A243" s="183"/>
      <c r="B243" s="917" t="s">
        <v>978</v>
      </c>
      <c r="C243" s="917"/>
      <c r="D243" s="917"/>
      <c r="E243" s="140"/>
      <c r="F243" s="140"/>
    </row>
    <row r="244" spans="1:6" ht="14.25" customHeight="1">
      <c r="A244" s="183"/>
      <c r="B244" s="917" t="s">
        <v>979</v>
      </c>
      <c r="C244" s="917"/>
      <c r="D244" s="917"/>
      <c r="E244" s="140"/>
      <c r="F244" s="140"/>
    </row>
    <row r="245" spans="1:6" ht="14.25" customHeight="1">
      <c r="A245" s="183"/>
      <c r="B245" s="917" t="s">
        <v>980</v>
      </c>
      <c r="C245" s="917" t="s">
        <v>201</v>
      </c>
      <c r="D245" s="917">
        <v>6</v>
      </c>
      <c r="E245" s="839"/>
      <c r="F245" s="1075">
        <f t="shared" ref="F245:F246" si="9">+E245*D245</f>
        <v>0</v>
      </c>
    </row>
    <row r="246" spans="1:6" ht="14.25" customHeight="1">
      <c r="A246" s="183"/>
      <c r="B246" s="917" t="s">
        <v>661</v>
      </c>
      <c r="C246" s="917" t="s">
        <v>201</v>
      </c>
      <c r="D246" s="917">
        <v>5</v>
      </c>
      <c r="E246" s="839"/>
      <c r="F246" s="1075">
        <f t="shared" si="9"/>
        <v>0</v>
      </c>
    </row>
    <row r="247" spans="1:6" ht="14.25" customHeight="1">
      <c r="A247" s="183"/>
      <c r="B247" s="917" t="s">
        <v>465</v>
      </c>
      <c r="C247" s="917"/>
      <c r="D247" s="917"/>
      <c r="E247" s="140"/>
      <c r="F247" s="140"/>
    </row>
    <row r="248" spans="1:6" ht="14.25" customHeight="1">
      <c r="A248" s="183"/>
      <c r="B248" s="917" t="s">
        <v>463</v>
      </c>
      <c r="C248" s="917"/>
      <c r="D248" s="917"/>
      <c r="E248" s="140"/>
      <c r="F248" s="140"/>
    </row>
    <row r="249" spans="1:6" ht="14.25" customHeight="1">
      <c r="A249" s="183"/>
      <c r="B249" s="917" t="s">
        <v>981</v>
      </c>
      <c r="C249" s="917"/>
      <c r="D249" s="917"/>
      <c r="E249" s="140"/>
      <c r="F249" s="140"/>
    </row>
    <row r="250" spans="1:6" ht="14.25" customHeight="1">
      <c r="A250" s="183"/>
      <c r="B250" s="917" t="s">
        <v>377</v>
      </c>
      <c r="C250" s="917" t="s">
        <v>201</v>
      </c>
      <c r="D250" s="917">
        <v>6</v>
      </c>
      <c r="E250" s="839"/>
      <c r="F250" s="1075">
        <f t="shared" ref="F250:F251" si="10">+E250*D250</f>
        <v>0</v>
      </c>
    </row>
    <row r="251" spans="1:6" ht="14.25" customHeight="1">
      <c r="A251" s="183"/>
      <c r="B251" s="917" t="s">
        <v>982</v>
      </c>
      <c r="C251" s="917" t="s">
        <v>201</v>
      </c>
      <c r="D251" s="917">
        <v>5</v>
      </c>
      <c r="E251" s="839"/>
      <c r="F251" s="1075">
        <f t="shared" si="10"/>
        <v>0</v>
      </c>
    </row>
    <row r="252" spans="1:6" ht="14.25" customHeight="1">
      <c r="A252" s="183"/>
      <c r="B252" s="917" t="s">
        <v>983</v>
      </c>
      <c r="C252" s="917"/>
      <c r="D252" s="917"/>
      <c r="E252" s="140"/>
      <c r="F252" s="140"/>
    </row>
    <row r="253" spans="1:6" ht="14.25" customHeight="1">
      <c r="A253" s="183"/>
      <c r="B253" s="917" t="s">
        <v>794</v>
      </c>
      <c r="C253" s="917" t="s">
        <v>201</v>
      </c>
      <c r="D253" s="917">
        <v>8</v>
      </c>
      <c r="E253" s="839"/>
      <c r="F253" s="1075">
        <f>+E253*D253</f>
        <v>0</v>
      </c>
    </row>
    <row r="254" spans="1:6" ht="28.5" customHeight="1">
      <c r="A254" s="183"/>
      <c r="B254" s="917" t="s">
        <v>984</v>
      </c>
      <c r="C254" s="917"/>
      <c r="D254" s="917"/>
      <c r="E254" s="140"/>
      <c r="F254" s="140"/>
    </row>
    <row r="255" spans="1:6" ht="28.5" customHeight="1">
      <c r="A255" s="183"/>
      <c r="B255" s="917" t="s">
        <v>985</v>
      </c>
      <c r="C255" s="917"/>
      <c r="D255" s="917"/>
      <c r="E255" s="140"/>
      <c r="F255" s="140"/>
    </row>
    <row r="256" spans="1:6" ht="14.25" customHeight="1">
      <c r="A256" s="183"/>
      <c r="B256" s="917" t="s">
        <v>465</v>
      </c>
      <c r="C256" s="917"/>
      <c r="D256" s="917"/>
      <c r="E256" s="140"/>
      <c r="F256" s="140"/>
    </row>
    <row r="257" spans="1:6" ht="14.25" customHeight="1">
      <c r="A257" s="183"/>
      <c r="B257" s="917" t="s">
        <v>986</v>
      </c>
      <c r="C257" s="917" t="s">
        <v>201</v>
      </c>
      <c r="D257" s="917">
        <v>8</v>
      </c>
      <c r="E257" s="839"/>
      <c r="F257" s="1075">
        <f>+E257*D257</f>
        <v>0</v>
      </c>
    </row>
    <row r="258" spans="1:6" ht="14.25" customHeight="1">
      <c r="A258" s="183"/>
      <c r="B258" s="917" t="s">
        <v>225</v>
      </c>
      <c r="C258" s="917"/>
      <c r="D258" s="917"/>
      <c r="E258" s="140"/>
      <c r="F258" s="140"/>
    </row>
    <row r="259" spans="1:6" ht="14.25" customHeight="1">
      <c r="A259" s="183"/>
      <c r="B259" s="917" t="s">
        <v>987</v>
      </c>
      <c r="C259" s="917" t="s">
        <v>201</v>
      </c>
      <c r="D259" s="917">
        <v>6</v>
      </c>
      <c r="E259" s="839"/>
      <c r="F259" s="1075">
        <f>+E259*D259</f>
        <v>0</v>
      </c>
    </row>
    <row r="260" spans="1:6" ht="14.25" customHeight="1">
      <c r="A260" s="183"/>
      <c r="B260" s="917" t="s">
        <v>988</v>
      </c>
      <c r="C260" s="917"/>
      <c r="D260" s="917"/>
      <c r="E260" s="140"/>
      <c r="F260" s="140"/>
    </row>
    <row r="261" spans="1:6" ht="14.25" customHeight="1">
      <c r="A261" s="183"/>
      <c r="B261" s="917" t="s">
        <v>989</v>
      </c>
      <c r="C261" s="917"/>
      <c r="D261" s="917"/>
      <c r="E261" s="140"/>
      <c r="F261" s="140"/>
    </row>
    <row r="262" spans="1:6" ht="57">
      <c r="A262" s="183"/>
      <c r="B262" s="917" t="s">
        <v>990</v>
      </c>
      <c r="C262" s="917" t="s">
        <v>201</v>
      </c>
      <c r="D262" s="917">
        <v>6</v>
      </c>
      <c r="E262" s="839"/>
      <c r="F262" s="1075">
        <f>+E262*D262</f>
        <v>0</v>
      </c>
    </row>
    <row r="263" spans="1:6" ht="15.75" customHeight="1">
      <c r="A263" s="183"/>
      <c r="B263" s="917" t="s">
        <v>991</v>
      </c>
      <c r="C263" s="917"/>
      <c r="D263" s="917"/>
      <c r="E263" s="140"/>
      <c r="F263" s="140"/>
    </row>
    <row r="264" spans="1:6" ht="14.25" customHeight="1">
      <c r="A264" s="183"/>
      <c r="B264" s="24"/>
      <c r="C264" s="917" t="s">
        <v>201</v>
      </c>
      <c r="D264" s="917">
        <v>2</v>
      </c>
      <c r="E264" s="839"/>
      <c r="F264" s="1075">
        <f t="shared" ref="F264:F266" si="11">+E264*D264</f>
        <v>0</v>
      </c>
    </row>
    <row r="265" spans="1:6" ht="14.25" customHeight="1">
      <c r="A265" s="183"/>
      <c r="B265" s="24"/>
      <c r="C265" s="917" t="s">
        <v>201</v>
      </c>
      <c r="D265" s="917">
        <v>2</v>
      </c>
      <c r="E265" s="839"/>
      <c r="F265" s="1075">
        <f t="shared" si="11"/>
        <v>0</v>
      </c>
    </row>
    <row r="266" spans="1:6" ht="14.25" customHeight="1">
      <c r="A266" s="183"/>
      <c r="B266" s="24"/>
      <c r="C266" s="917" t="s">
        <v>201</v>
      </c>
      <c r="D266" s="917">
        <v>2</v>
      </c>
      <c r="E266" s="839"/>
      <c r="F266" s="1075">
        <f t="shared" si="11"/>
        <v>0</v>
      </c>
    </row>
    <row r="267" spans="1:6" ht="14.25" customHeight="1">
      <c r="A267" s="183"/>
      <c r="B267" s="24"/>
      <c r="C267" s="917"/>
      <c r="D267" s="917"/>
      <c r="E267" s="140"/>
      <c r="F267" s="140"/>
    </row>
    <row r="268" spans="1:6" ht="14.25" customHeight="1">
      <c r="A268" s="183"/>
      <c r="B268" s="24"/>
      <c r="C268" s="917"/>
      <c r="D268" s="917"/>
      <c r="E268" s="140"/>
      <c r="F268" s="140"/>
    </row>
    <row r="269" spans="1:6" ht="14.25" customHeight="1">
      <c r="A269" s="183"/>
      <c r="B269" s="24"/>
      <c r="C269" s="917"/>
      <c r="D269" s="917"/>
      <c r="E269" s="140"/>
      <c r="F269" s="140"/>
    </row>
    <row r="270" spans="1:6" ht="15" customHeight="1">
      <c r="A270" s="183"/>
      <c r="B270" s="24"/>
      <c r="C270" s="917" t="s">
        <v>201</v>
      </c>
      <c r="D270" s="917">
        <v>8</v>
      </c>
      <c r="E270" s="839"/>
      <c r="F270" s="1075">
        <f>+E270*D270</f>
        <v>0</v>
      </c>
    </row>
    <row r="271" spans="1:6" ht="42" customHeight="1">
      <c r="A271" s="183">
        <v>5</v>
      </c>
      <c r="B271" s="917" t="s">
        <v>473</v>
      </c>
      <c r="C271" s="917"/>
      <c r="D271" s="917"/>
      <c r="E271" s="140"/>
      <c r="F271" s="140"/>
    </row>
    <row r="272" spans="1:6" ht="14.25" customHeight="1">
      <c r="A272" s="183"/>
      <c r="B272" s="917"/>
      <c r="C272" s="917"/>
      <c r="D272" s="917"/>
      <c r="E272" s="140"/>
      <c r="F272" s="140"/>
    </row>
    <row r="273" spans="1:6" ht="14.25" customHeight="1">
      <c r="A273" s="183"/>
      <c r="B273" s="917"/>
      <c r="C273" s="917"/>
      <c r="D273" s="917"/>
      <c r="E273" s="140"/>
      <c r="F273" s="140"/>
    </row>
    <row r="274" spans="1:6" ht="14.25" customHeight="1">
      <c r="A274" s="183"/>
      <c r="B274" s="917"/>
      <c r="C274" s="917"/>
      <c r="D274" s="917"/>
      <c r="E274" s="140"/>
      <c r="F274" s="140"/>
    </row>
    <row r="275" spans="1:6" ht="15" customHeight="1">
      <c r="A275" s="183"/>
      <c r="B275" s="917"/>
      <c r="C275" s="917" t="s">
        <v>244</v>
      </c>
      <c r="D275" s="917">
        <v>1200</v>
      </c>
      <c r="E275" s="839"/>
      <c r="F275" s="1075">
        <f>+E275*D275</f>
        <v>0</v>
      </c>
    </row>
    <row r="276" spans="1:6" ht="42.75" customHeight="1">
      <c r="A276" s="183">
        <v>6</v>
      </c>
      <c r="B276" s="917" t="s">
        <v>475</v>
      </c>
      <c r="C276" s="917"/>
      <c r="D276" s="917"/>
      <c r="E276" s="140"/>
      <c r="F276" s="140"/>
    </row>
    <row r="277" spans="1:6" ht="14.25" customHeight="1">
      <c r="A277" s="183"/>
      <c r="B277" s="186" t="s">
        <v>992</v>
      </c>
      <c r="C277" s="917"/>
      <c r="D277" s="917"/>
      <c r="E277" s="140"/>
      <c r="F277" s="140"/>
    </row>
    <row r="278" spans="1:6" ht="14.25" customHeight="1">
      <c r="A278" s="183"/>
      <c r="B278" s="186" t="s">
        <v>993</v>
      </c>
      <c r="C278" s="917"/>
      <c r="D278" s="917"/>
      <c r="E278" s="140"/>
      <c r="F278" s="140"/>
    </row>
    <row r="279" spans="1:6" ht="14.25" customHeight="1">
      <c r="A279" s="183"/>
      <c r="B279" s="186" t="s">
        <v>994</v>
      </c>
      <c r="C279" s="917" t="s">
        <v>74</v>
      </c>
      <c r="D279" s="917">
        <v>100</v>
      </c>
      <c r="E279" s="839"/>
      <c r="F279" s="1075">
        <f t="shared" ref="F279:F281" si="12">+E279*D279</f>
        <v>0</v>
      </c>
    </row>
    <row r="280" spans="1:6" ht="14.25" customHeight="1">
      <c r="A280" s="183"/>
      <c r="B280" s="24"/>
      <c r="C280" s="917" t="s">
        <v>74</v>
      </c>
      <c r="D280" s="917">
        <v>40</v>
      </c>
      <c r="E280" s="839"/>
      <c r="F280" s="1075">
        <f t="shared" si="12"/>
        <v>0</v>
      </c>
    </row>
    <row r="281" spans="1:6" ht="15" customHeight="1">
      <c r="A281" s="183"/>
      <c r="B281" s="24"/>
      <c r="C281" s="917" t="s">
        <v>74</v>
      </c>
      <c r="D281" s="917">
        <v>20</v>
      </c>
      <c r="E281" s="839"/>
      <c r="F281" s="1075">
        <f t="shared" si="12"/>
        <v>0</v>
      </c>
    </row>
    <row r="282" spans="1:6" ht="71.25" customHeight="1">
      <c r="A282" s="183">
        <v>7</v>
      </c>
      <c r="B282" s="917" t="s">
        <v>245</v>
      </c>
      <c r="C282" s="917"/>
      <c r="D282" s="917"/>
      <c r="E282" s="140"/>
      <c r="F282" s="140"/>
    </row>
    <row r="283" spans="1:6" ht="16.5" customHeight="1">
      <c r="A283" s="183"/>
      <c r="B283" s="917" t="s">
        <v>246</v>
      </c>
      <c r="C283" s="917"/>
      <c r="D283" s="917"/>
      <c r="E283" s="140"/>
      <c r="F283" s="140"/>
    </row>
    <row r="284" spans="1:6" ht="14.25" customHeight="1">
      <c r="A284" s="183"/>
      <c r="B284" s="24"/>
      <c r="C284" s="917"/>
      <c r="D284" s="917"/>
      <c r="E284" s="140"/>
      <c r="F284" s="140"/>
    </row>
    <row r="285" spans="1:6" ht="14.25" customHeight="1">
      <c r="A285" s="183"/>
      <c r="B285" s="24"/>
      <c r="C285" s="917"/>
      <c r="D285" s="917"/>
      <c r="E285" s="140"/>
      <c r="F285" s="140"/>
    </row>
    <row r="286" spans="1:6" ht="16.5">
      <c r="A286" s="183"/>
      <c r="B286" s="24"/>
      <c r="C286" s="917" t="s">
        <v>247</v>
      </c>
      <c r="D286" s="917">
        <v>200</v>
      </c>
      <c r="E286" s="839"/>
      <c r="F286" s="1075">
        <f>+E286*D286</f>
        <v>0</v>
      </c>
    </row>
    <row r="287" spans="1:6" ht="14.25" customHeight="1">
      <c r="A287" s="183">
        <v>8</v>
      </c>
      <c r="B287" s="917" t="s">
        <v>248</v>
      </c>
      <c r="C287" s="917" t="s">
        <v>249</v>
      </c>
      <c r="D287" s="917"/>
      <c r="E287" s="140"/>
      <c r="F287" s="140"/>
    </row>
    <row r="288" spans="1:6" ht="15" customHeight="1">
      <c r="A288" s="183"/>
      <c r="B288" s="917"/>
      <c r="C288" s="917"/>
      <c r="D288" s="917">
        <v>1</v>
      </c>
      <c r="E288" s="839"/>
      <c r="F288" s="1075">
        <f>+E288*D288</f>
        <v>0</v>
      </c>
    </row>
    <row r="289" spans="1:6" ht="15.75" customHeight="1">
      <c r="A289" s="1113" t="s">
        <v>799</v>
      </c>
      <c r="B289" s="1115"/>
      <c r="C289" s="1115"/>
      <c r="D289" s="1115"/>
      <c r="E289" s="1116"/>
      <c r="F289" s="140"/>
    </row>
    <row r="290" spans="1:6" ht="44.25" customHeight="1">
      <c r="A290" s="917" t="s">
        <v>155</v>
      </c>
      <c r="B290" s="917" t="s">
        <v>252</v>
      </c>
      <c r="C290" s="917" t="s">
        <v>157</v>
      </c>
      <c r="D290" s="917" t="s">
        <v>158</v>
      </c>
      <c r="E290" s="917"/>
      <c r="F290" s="917" t="s">
        <v>159</v>
      </c>
    </row>
    <row r="291" spans="1:6" ht="57" customHeight="1">
      <c r="A291" s="917">
        <v>1</v>
      </c>
      <c r="B291" s="917" t="s">
        <v>253</v>
      </c>
      <c r="C291" s="917"/>
      <c r="D291" s="917"/>
      <c r="E291" s="917"/>
      <c r="F291" s="917"/>
    </row>
    <row r="292" spans="1:6" ht="14.25" customHeight="1">
      <c r="A292" s="917"/>
      <c r="B292" s="187" t="s">
        <v>254</v>
      </c>
      <c r="C292" s="917"/>
      <c r="D292" s="917"/>
      <c r="E292" s="917"/>
      <c r="F292" s="917"/>
    </row>
    <row r="293" spans="1:6" ht="14.25" customHeight="1">
      <c r="A293" s="917"/>
      <c r="B293" s="187" t="s">
        <v>255</v>
      </c>
      <c r="C293" s="917"/>
      <c r="D293" s="917"/>
      <c r="E293" s="917"/>
      <c r="F293" s="917"/>
    </row>
    <row r="294" spans="1:6" ht="14.25" customHeight="1">
      <c r="A294" s="917"/>
      <c r="B294" s="187" t="s">
        <v>256</v>
      </c>
      <c r="C294" s="917"/>
      <c r="D294" s="917"/>
      <c r="E294" s="917"/>
      <c r="F294" s="917"/>
    </row>
    <row r="295" spans="1:6" ht="16.5" customHeight="1">
      <c r="A295" s="917"/>
      <c r="B295" s="187" t="s">
        <v>257</v>
      </c>
      <c r="C295" s="917"/>
      <c r="D295" s="917"/>
      <c r="E295" s="917"/>
      <c r="F295" s="917"/>
    </row>
    <row r="296" spans="1:6" ht="14.25" customHeight="1">
      <c r="A296" s="917"/>
      <c r="B296" s="187" t="s">
        <v>258</v>
      </c>
      <c r="C296" s="917"/>
      <c r="D296" s="917"/>
      <c r="E296" s="917"/>
      <c r="F296" s="917"/>
    </row>
    <row r="297" spans="1:6" ht="14.25" customHeight="1">
      <c r="A297" s="917"/>
      <c r="B297" s="187" t="s">
        <v>259</v>
      </c>
      <c r="C297" s="917"/>
      <c r="D297" s="917"/>
      <c r="E297" s="917"/>
      <c r="F297" s="917"/>
    </row>
    <row r="298" spans="1:6" ht="14.25" customHeight="1">
      <c r="A298" s="917"/>
      <c r="B298" s="917" t="s">
        <v>995</v>
      </c>
      <c r="C298" s="917"/>
      <c r="D298" s="917"/>
      <c r="E298" s="917"/>
      <c r="F298" s="917"/>
    </row>
    <row r="299" spans="1:6" ht="14.25" customHeight="1">
      <c r="A299" s="917"/>
      <c r="B299" s="24"/>
      <c r="C299" s="917"/>
      <c r="D299" s="917"/>
      <c r="E299" s="917"/>
      <c r="F299" s="917"/>
    </row>
    <row r="300" spans="1:6">
      <c r="A300" s="917"/>
      <c r="B300" s="24"/>
      <c r="C300" s="917" t="s">
        <v>182</v>
      </c>
      <c r="D300" s="917">
        <v>1</v>
      </c>
      <c r="E300" s="839"/>
      <c r="F300" s="1075">
        <f>+E300*D300</f>
        <v>0</v>
      </c>
    </row>
    <row r="301" spans="1:6" ht="14.25" customHeight="1">
      <c r="A301" s="917">
        <v>2</v>
      </c>
      <c r="B301" s="917" t="s">
        <v>261</v>
      </c>
      <c r="C301" s="917"/>
      <c r="D301" s="917"/>
      <c r="E301" s="917"/>
      <c r="F301" s="917"/>
    </row>
    <row r="302" spans="1:6">
      <c r="A302" s="917"/>
      <c r="B302" s="917"/>
      <c r="C302" s="917" t="s">
        <v>74</v>
      </c>
      <c r="D302" s="917">
        <v>1</v>
      </c>
      <c r="E302" s="839"/>
      <c r="F302" s="1075">
        <f>+E302*D302</f>
        <v>0</v>
      </c>
    </row>
    <row r="303" spans="1:6" ht="14.25" customHeight="1">
      <c r="A303" s="917">
        <v>3</v>
      </c>
      <c r="B303" s="917" t="s">
        <v>262</v>
      </c>
      <c r="C303" s="917"/>
      <c r="D303" s="917"/>
      <c r="E303" s="917"/>
      <c r="F303" s="917"/>
    </row>
    <row r="304" spans="1:6">
      <c r="A304" s="917"/>
      <c r="B304" s="917"/>
      <c r="C304" s="917" t="s">
        <v>201</v>
      </c>
      <c r="D304" s="917">
        <v>60</v>
      </c>
      <c r="E304" s="839"/>
      <c r="F304" s="1075">
        <f>+E304*D304</f>
        <v>0</v>
      </c>
    </row>
    <row r="305" spans="1:6" ht="14.25" customHeight="1">
      <c r="A305" s="917">
        <v>4</v>
      </c>
      <c r="B305" s="917" t="s">
        <v>263</v>
      </c>
      <c r="C305" s="917"/>
      <c r="D305" s="917"/>
      <c r="E305" s="917"/>
      <c r="F305" s="917"/>
    </row>
    <row r="306" spans="1:6" ht="14.25" customHeight="1">
      <c r="A306" s="917"/>
      <c r="B306" s="917"/>
      <c r="C306" s="917"/>
      <c r="D306" s="917"/>
      <c r="E306" s="917"/>
      <c r="F306" s="917"/>
    </row>
    <row r="307" spans="1:6">
      <c r="A307" s="917"/>
      <c r="B307" s="917"/>
      <c r="C307" s="917" t="s">
        <v>201</v>
      </c>
      <c r="D307" s="917">
        <v>14</v>
      </c>
      <c r="E307" s="839"/>
      <c r="F307" s="1075">
        <f>+E307*D307</f>
        <v>0</v>
      </c>
    </row>
    <row r="308" spans="1:6" ht="14.25" customHeight="1">
      <c r="A308" s="917">
        <v>5</v>
      </c>
      <c r="B308" s="917" t="s">
        <v>265</v>
      </c>
      <c r="C308" s="917"/>
      <c r="D308" s="917"/>
      <c r="E308" s="917"/>
      <c r="F308" s="917"/>
    </row>
    <row r="309" spans="1:6" ht="14.25" customHeight="1">
      <c r="A309" s="917"/>
      <c r="B309" s="917"/>
      <c r="C309" s="917"/>
      <c r="D309" s="917"/>
      <c r="E309" s="917"/>
      <c r="F309" s="917"/>
    </row>
    <row r="310" spans="1:6">
      <c r="A310" s="917"/>
      <c r="B310" s="917"/>
      <c r="C310" s="917" t="s">
        <v>201</v>
      </c>
      <c r="D310" s="917">
        <v>6</v>
      </c>
      <c r="E310" s="839"/>
      <c r="F310" s="1075">
        <f>+E310*D310</f>
        <v>0</v>
      </c>
    </row>
    <row r="311" spans="1:6" ht="42.75" customHeight="1">
      <c r="A311" s="917">
        <v>6</v>
      </c>
      <c r="B311" s="917" t="s">
        <v>266</v>
      </c>
      <c r="C311" s="917"/>
      <c r="D311" s="917"/>
      <c r="E311" s="917"/>
      <c r="F311" s="917"/>
    </row>
    <row r="312" spans="1:6" ht="14.25" customHeight="1">
      <c r="A312" s="917"/>
      <c r="B312" s="917" t="s">
        <v>267</v>
      </c>
      <c r="C312" s="917" t="s">
        <v>996</v>
      </c>
      <c r="D312" s="917"/>
      <c r="E312" s="917"/>
      <c r="F312" s="917"/>
    </row>
    <row r="313" spans="1:6">
      <c r="A313" s="917"/>
      <c r="B313" s="24"/>
      <c r="C313" s="24"/>
      <c r="D313" s="917">
        <v>5</v>
      </c>
      <c r="E313" s="839"/>
      <c r="F313" s="1075">
        <f>+E313*D313</f>
        <v>0</v>
      </c>
    </row>
    <row r="314" spans="1:6" ht="14.25" customHeight="1">
      <c r="A314" s="917">
        <v>7</v>
      </c>
      <c r="B314" s="917" t="s">
        <v>268</v>
      </c>
      <c r="C314" s="917"/>
      <c r="D314" s="917"/>
      <c r="E314" s="917"/>
      <c r="F314" s="917"/>
    </row>
    <row r="315" spans="1:6">
      <c r="A315" s="917"/>
      <c r="B315" s="917"/>
      <c r="C315" s="917" t="s">
        <v>201</v>
      </c>
      <c r="D315" s="917">
        <v>4</v>
      </c>
      <c r="E315" s="839"/>
      <c r="F315" s="1075">
        <f>+E315*D315</f>
        <v>0</v>
      </c>
    </row>
    <row r="316" spans="1:6" ht="14.25" customHeight="1">
      <c r="A316" s="917">
        <v>8</v>
      </c>
      <c r="B316" s="917" t="s">
        <v>269</v>
      </c>
      <c r="C316" s="917" t="s">
        <v>271</v>
      </c>
      <c r="D316" s="917"/>
      <c r="E316" s="917"/>
      <c r="F316" s="917"/>
    </row>
    <row r="317" spans="1:6">
      <c r="A317" s="917"/>
      <c r="B317" s="917"/>
      <c r="C317" s="917"/>
      <c r="D317" s="917">
        <v>15</v>
      </c>
      <c r="E317" s="839"/>
      <c r="F317" s="1075">
        <f t="shared" ref="F317:F318" si="13">+E317*D317</f>
        <v>0</v>
      </c>
    </row>
    <row r="318" spans="1:6" ht="28.5">
      <c r="A318" s="917">
        <v>9</v>
      </c>
      <c r="B318" s="917" t="s">
        <v>867</v>
      </c>
      <c r="C318" s="917" t="s">
        <v>271</v>
      </c>
      <c r="D318" s="917">
        <v>1</v>
      </c>
      <c r="E318" s="839"/>
      <c r="F318" s="1075">
        <f t="shared" si="13"/>
        <v>0</v>
      </c>
    </row>
    <row r="319" spans="1:6" ht="14.25" customHeight="1">
      <c r="A319" s="917">
        <v>10</v>
      </c>
      <c r="B319" s="917" t="s">
        <v>272</v>
      </c>
      <c r="C319" s="917"/>
      <c r="D319" s="917"/>
      <c r="E319" s="917"/>
      <c r="F319" s="917"/>
    </row>
    <row r="320" spans="1:6">
      <c r="A320" s="917"/>
      <c r="B320" s="917"/>
      <c r="C320" s="917" t="s">
        <v>428</v>
      </c>
      <c r="D320" s="917">
        <v>1</v>
      </c>
      <c r="E320" s="839"/>
      <c r="F320" s="1075">
        <f>+E320*D320</f>
        <v>0</v>
      </c>
    </row>
    <row r="321" spans="1:6" ht="15" customHeight="1">
      <c r="A321" s="1126" t="s">
        <v>274</v>
      </c>
      <c r="B321" s="1127"/>
      <c r="C321" s="1127"/>
      <c r="D321" s="1127"/>
      <c r="E321" s="1128"/>
      <c r="F321" s="214">
        <f>SUM(F3:F320)</f>
        <v>0</v>
      </c>
    </row>
    <row r="322" spans="1:6" ht="14.25" customHeight="1">
      <c r="A322" s="17"/>
    </row>
    <row r="323" spans="1:6" ht="15.75" customHeight="1">
      <c r="A323" s="702" t="s">
        <v>1223</v>
      </c>
      <c r="B323" s="697"/>
      <c r="C323" s="703"/>
      <c r="D323" s="704"/>
      <c r="E323" s="705"/>
      <c r="F323" s="706"/>
    </row>
    <row r="324" spans="1:6" ht="15.75" customHeight="1">
      <c r="A324" s="290" t="s">
        <v>1224</v>
      </c>
      <c r="B324" s="1129" t="s">
        <v>1225</v>
      </c>
      <c r="C324" s="1130"/>
      <c r="D324" s="1130"/>
      <c r="E324" s="1130"/>
      <c r="F324" s="1131"/>
    </row>
    <row r="325" spans="1:6" ht="171" customHeight="1">
      <c r="A325" s="515"/>
      <c r="B325" s="650" t="s">
        <v>1226</v>
      </c>
      <c r="C325" s="293"/>
      <c r="D325" s="294"/>
      <c r="E325" s="295"/>
      <c r="F325" s="296"/>
    </row>
    <row r="326" spans="1:6" ht="15.75" customHeight="1">
      <c r="A326" s="297" t="s">
        <v>1227</v>
      </c>
      <c r="B326" s="1132" t="s">
        <v>1228</v>
      </c>
      <c r="C326" s="1133"/>
      <c r="D326" s="1133"/>
      <c r="E326" s="298"/>
      <c r="F326" s="299"/>
    </row>
    <row r="327" spans="1:6" ht="15" customHeight="1">
      <c r="A327" s="304" t="s">
        <v>1229</v>
      </c>
      <c r="B327" s="304" t="s">
        <v>1230</v>
      </c>
      <c r="C327" s="1134" t="s">
        <v>1231</v>
      </c>
      <c r="D327" s="1136" t="s">
        <v>1232</v>
      </c>
      <c r="E327" s="1089"/>
      <c r="F327" s="1090"/>
    </row>
    <row r="328" spans="1:6" ht="15" customHeight="1">
      <c r="A328" s="305"/>
      <c r="B328" s="306"/>
      <c r="C328" s="1135"/>
      <c r="D328" s="1137"/>
      <c r="E328" s="307"/>
      <c r="F328" s="307" t="s">
        <v>1234</v>
      </c>
    </row>
    <row r="329" spans="1:6" ht="15.75" customHeight="1">
      <c r="A329" s="308" t="s">
        <v>1235</v>
      </c>
      <c r="B329" s="309" t="s">
        <v>1236</v>
      </c>
      <c r="C329" s="310"/>
      <c r="D329" s="311"/>
      <c r="E329" s="312"/>
      <c r="F329" s="312"/>
    </row>
    <row r="330" spans="1:6" ht="45" customHeight="1">
      <c r="A330" s="308"/>
      <c r="B330" s="306" t="s">
        <v>1237</v>
      </c>
      <c r="C330" s="313"/>
      <c r="D330" s="311"/>
      <c r="E330" s="312"/>
      <c r="F330" s="312"/>
    </row>
    <row r="331" spans="1:6" ht="31.5" customHeight="1">
      <c r="A331" s="308" t="s">
        <v>1238</v>
      </c>
      <c r="B331" s="319" t="s">
        <v>1562</v>
      </c>
      <c r="C331" s="313"/>
      <c r="D331" s="311"/>
      <c r="E331" s="312"/>
      <c r="F331" s="312"/>
    </row>
    <row r="332" spans="1:6" ht="135" customHeight="1">
      <c r="A332" s="305">
        <v>1</v>
      </c>
      <c r="B332" s="306" t="s">
        <v>1636</v>
      </c>
      <c r="C332" s="313"/>
      <c r="D332" s="311"/>
      <c r="E332" s="312"/>
      <c r="F332" s="312"/>
    </row>
    <row r="333" spans="1:6" ht="15.75" customHeight="1">
      <c r="A333" s="305"/>
      <c r="B333" s="306" t="s">
        <v>1564</v>
      </c>
      <c r="C333" s="313"/>
      <c r="D333" s="311"/>
      <c r="E333" s="312"/>
      <c r="F333" s="312"/>
    </row>
    <row r="334" spans="1:6" ht="15.75" customHeight="1">
      <c r="A334" s="308" t="s">
        <v>1565</v>
      </c>
      <c r="B334" s="319" t="s">
        <v>1637</v>
      </c>
      <c r="C334" s="316"/>
      <c r="D334" s="317"/>
      <c r="E334" s="318"/>
      <c r="F334" s="318"/>
    </row>
    <row r="335" spans="1:6" ht="120" customHeight="1">
      <c r="A335" s="320"/>
      <c r="B335" s="306" t="s">
        <v>1638</v>
      </c>
      <c r="C335" s="316"/>
      <c r="D335" s="317"/>
      <c r="E335" s="318"/>
      <c r="F335" s="318"/>
    </row>
    <row r="336" spans="1:6" ht="78.75" customHeight="1">
      <c r="A336" s="305"/>
      <c r="B336" s="319" t="s">
        <v>1241</v>
      </c>
      <c r="C336" s="313"/>
      <c r="D336" s="311"/>
      <c r="E336" s="312"/>
      <c r="F336" s="312"/>
    </row>
    <row r="337" spans="1:6" ht="15">
      <c r="A337" s="305"/>
      <c r="B337" s="306" t="s">
        <v>1242</v>
      </c>
      <c r="C337" s="313" t="s">
        <v>1243</v>
      </c>
      <c r="D337" s="311">
        <v>1</v>
      </c>
      <c r="E337" s="839"/>
      <c r="F337" s="1075">
        <f>+E337*D337</f>
        <v>0</v>
      </c>
    </row>
    <row r="338" spans="1:6" ht="15.75" customHeight="1">
      <c r="A338" s="320"/>
      <c r="B338" s="319" t="s">
        <v>1244</v>
      </c>
      <c r="C338" s="316"/>
      <c r="D338" s="317"/>
      <c r="E338" s="318"/>
      <c r="F338" s="318"/>
    </row>
    <row r="339" spans="1:6" ht="15.75" customHeight="1">
      <c r="A339" s="308" t="s">
        <v>1245</v>
      </c>
      <c r="B339" s="309" t="s">
        <v>1246</v>
      </c>
      <c r="C339" s="323"/>
      <c r="D339" s="324"/>
      <c r="E339" s="290"/>
      <c r="F339" s="290"/>
    </row>
    <row r="340" spans="1:6" ht="60.75" customHeight="1">
      <c r="A340" s="305">
        <v>1</v>
      </c>
      <c r="B340" s="306" t="s">
        <v>1247</v>
      </c>
      <c r="C340" s="313"/>
      <c r="D340" s="311"/>
      <c r="E340" s="318"/>
      <c r="F340" s="318"/>
    </row>
    <row r="341" spans="1:6" ht="15">
      <c r="A341" s="320"/>
      <c r="B341" s="306" t="s">
        <v>1568</v>
      </c>
      <c r="C341" s="313" t="s">
        <v>74</v>
      </c>
      <c r="D341" s="311">
        <v>100</v>
      </c>
      <c r="E341" s="839"/>
      <c r="F341" s="1075">
        <f t="shared" ref="F341:F352" si="14">+E341*D341</f>
        <v>0</v>
      </c>
    </row>
    <row r="342" spans="1:6" ht="15">
      <c r="A342" s="320"/>
      <c r="B342" s="306" t="s">
        <v>1569</v>
      </c>
      <c r="C342" s="313" t="s">
        <v>74</v>
      </c>
      <c r="D342" s="311">
        <v>30</v>
      </c>
      <c r="E342" s="839"/>
      <c r="F342" s="1075">
        <f t="shared" si="14"/>
        <v>0</v>
      </c>
    </row>
    <row r="343" spans="1:6" ht="15">
      <c r="A343" s="320"/>
      <c r="B343" s="306" t="s">
        <v>1570</v>
      </c>
      <c r="C343" s="313" t="s">
        <v>74</v>
      </c>
      <c r="D343" s="311">
        <v>35</v>
      </c>
      <c r="E343" s="839"/>
      <c r="F343" s="1075">
        <f t="shared" si="14"/>
        <v>0</v>
      </c>
    </row>
    <row r="344" spans="1:6" ht="15">
      <c r="A344" s="320"/>
      <c r="B344" s="306" t="s">
        <v>1639</v>
      </c>
      <c r="C344" s="313" t="s">
        <v>74</v>
      </c>
      <c r="D344" s="311">
        <v>15</v>
      </c>
      <c r="E344" s="839"/>
      <c r="F344" s="1075">
        <f t="shared" si="14"/>
        <v>0</v>
      </c>
    </row>
    <row r="345" spans="1:6" ht="15">
      <c r="A345" s="320"/>
      <c r="B345" s="306" t="s">
        <v>1571</v>
      </c>
      <c r="C345" s="313" t="s">
        <v>74</v>
      </c>
      <c r="D345" s="311">
        <v>50</v>
      </c>
      <c r="E345" s="839"/>
      <c r="F345" s="1075">
        <f t="shared" si="14"/>
        <v>0</v>
      </c>
    </row>
    <row r="346" spans="1:6" ht="15">
      <c r="A346" s="320"/>
      <c r="B346" s="306" t="s">
        <v>1253</v>
      </c>
      <c r="C346" s="313" t="s">
        <v>74</v>
      </c>
      <c r="D346" s="311">
        <v>10</v>
      </c>
      <c r="E346" s="839"/>
      <c r="F346" s="1075">
        <f t="shared" si="14"/>
        <v>0</v>
      </c>
    </row>
    <row r="347" spans="1:6" ht="15">
      <c r="A347" s="305"/>
      <c r="B347" s="306" t="s">
        <v>1572</v>
      </c>
      <c r="C347" s="313" t="s">
        <v>74</v>
      </c>
      <c r="D347" s="311">
        <v>70</v>
      </c>
      <c r="E347" s="839"/>
      <c r="F347" s="1075">
        <f t="shared" si="14"/>
        <v>0</v>
      </c>
    </row>
    <row r="348" spans="1:6" ht="15">
      <c r="A348" s="305"/>
      <c r="B348" s="306" t="s">
        <v>1608</v>
      </c>
      <c r="C348" s="313" t="s">
        <v>74</v>
      </c>
      <c r="D348" s="311">
        <v>45</v>
      </c>
      <c r="E348" s="839"/>
      <c r="F348" s="1075">
        <f t="shared" si="14"/>
        <v>0</v>
      </c>
    </row>
    <row r="349" spans="1:6" ht="15">
      <c r="A349" s="320"/>
      <c r="B349" s="306" t="s">
        <v>1254</v>
      </c>
      <c r="C349" s="313" t="s">
        <v>74</v>
      </c>
      <c r="D349" s="311">
        <v>25</v>
      </c>
      <c r="E349" s="839"/>
      <c r="F349" s="1075">
        <f t="shared" si="14"/>
        <v>0</v>
      </c>
    </row>
    <row r="350" spans="1:6" ht="15">
      <c r="A350" s="320"/>
      <c r="B350" s="306" t="s">
        <v>1255</v>
      </c>
      <c r="C350" s="313" t="s">
        <v>74</v>
      </c>
      <c r="D350" s="311">
        <v>30</v>
      </c>
      <c r="E350" s="839"/>
      <c r="F350" s="1075">
        <f t="shared" si="14"/>
        <v>0</v>
      </c>
    </row>
    <row r="351" spans="1:6" ht="15">
      <c r="A351" s="320"/>
      <c r="B351" s="306" t="s">
        <v>1256</v>
      </c>
      <c r="C351" s="313" t="s">
        <v>74</v>
      </c>
      <c r="D351" s="311">
        <v>90</v>
      </c>
      <c r="E351" s="839"/>
      <c r="F351" s="1075">
        <f t="shared" si="14"/>
        <v>0</v>
      </c>
    </row>
    <row r="352" spans="1:6" ht="15">
      <c r="A352" s="320"/>
      <c r="B352" s="306" t="s">
        <v>1573</v>
      </c>
      <c r="C352" s="313" t="s">
        <v>74</v>
      </c>
      <c r="D352" s="311">
        <v>30</v>
      </c>
      <c r="E352" s="839"/>
      <c r="F352" s="1075">
        <f t="shared" si="14"/>
        <v>0</v>
      </c>
    </row>
    <row r="353" spans="1:6" ht="90" customHeight="1">
      <c r="A353" s="325">
        <v>2</v>
      </c>
      <c r="B353" s="326" t="s">
        <v>1258</v>
      </c>
      <c r="C353" s="327"/>
      <c r="D353" s="328"/>
      <c r="E353" s="329"/>
      <c r="F353" s="329"/>
    </row>
    <row r="354" spans="1:6" ht="15">
      <c r="A354" s="325"/>
      <c r="B354" s="325" t="s">
        <v>1259</v>
      </c>
      <c r="C354" s="327" t="s">
        <v>74</v>
      </c>
      <c r="D354" s="328">
        <v>310</v>
      </c>
      <c r="E354" s="839"/>
      <c r="F354" s="1075">
        <f>+E354*D354</f>
        <v>0</v>
      </c>
    </row>
    <row r="355" spans="1:6" ht="15" customHeight="1">
      <c r="A355" s="320"/>
      <c r="B355" s="321"/>
      <c r="C355" s="316"/>
      <c r="D355" s="317"/>
      <c r="E355" s="318"/>
      <c r="F355" s="318"/>
    </row>
    <row r="356" spans="1:6" ht="30">
      <c r="A356" s="305">
        <v>3</v>
      </c>
      <c r="B356" s="306" t="s">
        <v>1260</v>
      </c>
      <c r="C356" s="1189" t="s">
        <v>474</v>
      </c>
      <c r="D356" s="1191">
        <v>18</v>
      </c>
      <c r="E356" s="839"/>
      <c r="F356" s="1075">
        <f>+E356*D356</f>
        <v>0</v>
      </c>
    </row>
    <row r="357" spans="1:6" ht="15" customHeight="1">
      <c r="A357" s="320"/>
      <c r="B357" s="321"/>
      <c r="C357" s="331"/>
      <c r="D357" s="332"/>
      <c r="E357" s="318"/>
      <c r="F357" s="318"/>
    </row>
    <row r="358" spans="1:6" ht="15">
      <c r="A358" s="305">
        <v>4</v>
      </c>
      <c r="B358" s="306" t="s">
        <v>1261</v>
      </c>
      <c r="C358" s="313" t="s">
        <v>1262</v>
      </c>
      <c r="D358" s="311">
        <v>1</v>
      </c>
      <c r="E358" s="839"/>
      <c r="F358" s="1075">
        <f>+E358*D358</f>
        <v>0</v>
      </c>
    </row>
    <row r="359" spans="1:6" ht="15" customHeight="1">
      <c r="A359" s="305"/>
      <c r="B359" s="306"/>
      <c r="C359" s="313"/>
      <c r="D359" s="311"/>
      <c r="E359" s="312"/>
      <c r="F359" s="318"/>
    </row>
    <row r="360" spans="1:6" ht="45">
      <c r="A360" s="305">
        <v>5</v>
      </c>
      <c r="B360" s="306" t="s">
        <v>1263</v>
      </c>
      <c r="C360" s="313" t="s">
        <v>1262</v>
      </c>
      <c r="D360" s="311">
        <v>1</v>
      </c>
      <c r="E360" s="839"/>
      <c r="F360" s="1075">
        <f>+E360*D360</f>
        <v>0</v>
      </c>
    </row>
    <row r="361" spans="1:6" ht="15.75" customHeight="1">
      <c r="A361" s="320"/>
      <c r="B361" s="333" t="s">
        <v>1264</v>
      </c>
      <c r="C361" s="316"/>
      <c r="D361" s="317"/>
      <c r="E361" s="318"/>
      <c r="F361" s="334"/>
    </row>
    <row r="362" spans="1:6" ht="15.75" customHeight="1">
      <c r="A362" s="320"/>
      <c r="B362" s="333"/>
      <c r="C362" s="316"/>
      <c r="D362" s="317"/>
      <c r="E362" s="318"/>
      <c r="F362" s="334"/>
    </row>
    <row r="363" spans="1:6" ht="15.75" customHeight="1">
      <c r="A363" s="320"/>
      <c r="B363" s="333"/>
      <c r="C363" s="316"/>
      <c r="D363" s="317"/>
      <c r="E363" s="318"/>
      <c r="F363" s="334"/>
    </row>
    <row r="364" spans="1:6" ht="15.75" customHeight="1">
      <c r="A364" s="320"/>
      <c r="B364" s="333"/>
      <c r="C364" s="316"/>
      <c r="D364" s="317"/>
      <c r="E364" s="318"/>
      <c r="F364" s="334"/>
    </row>
    <row r="365" spans="1:6" ht="15.75" customHeight="1">
      <c r="A365" s="320"/>
      <c r="B365" s="333"/>
      <c r="C365" s="316"/>
      <c r="D365" s="317"/>
      <c r="E365" s="318"/>
      <c r="F365" s="334"/>
    </row>
    <row r="366" spans="1:6" ht="15.75" customHeight="1">
      <c r="A366" s="320"/>
      <c r="B366" s="315"/>
      <c r="C366" s="316"/>
      <c r="D366" s="317"/>
      <c r="E366" s="318"/>
      <c r="F366" s="334"/>
    </row>
    <row r="367" spans="1:6" ht="15.75" customHeight="1">
      <c r="A367" s="320"/>
      <c r="B367" s="314"/>
      <c r="C367" s="316"/>
      <c r="D367" s="317"/>
      <c r="E367" s="318"/>
      <c r="F367" s="318"/>
    </row>
    <row r="368" spans="1:6" ht="31.5" customHeight="1">
      <c r="A368" s="308" t="s">
        <v>1265</v>
      </c>
      <c r="B368" s="309" t="s">
        <v>1266</v>
      </c>
      <c r="C368" s="323"/>
      <c r="D368" s="324"/>
      <c r="E368" s="290"/>
      <c r="F368" s="312"/>
    </row>
    <row r="369" spans="1:6" ht="15.75" customHeight="1">
      <c r="A369" s="308"/>
      <c r="B369" s="319"/>
      <c r="C369" s="323"/>
      <c r="D369" s="324"/>
      <c r="E369" s="290"/>
      <c r="F369" s="312"/>
    </row>
    <row r="370" spans="1:6" ht="105" customHeight="1">
      <c r="A370" s="305"/>
      <c r="B370" s="306" t="s">
        <v>1267</v>
      </c>
      <c r="C370" s="313"/>
      <c r="D370" s="311"/>
      <c r="E370" s="312"/>
      <c r="F370" s="312"/>
    </row>
    <row r="371" spans="1:6" ht="75.75" customHeight="1">
      <c r="A371" s="305">
        <v>1</v>
      </c>
      <c r="B371" s="306" t="s">
        <v>1268</v>
      </c>
      <c r="C371" s="313"/>
      <c r="D371" s="311"/>
      <c r="E371" s="312"/>
      <c r="F371" s="312"/>
    </row>
    <row r="372" spans="1:6" ht="15">
      <c r="A372" s="305"/>
      <c r="B372" s="306" t="s">
        <v>1269</v>
      </c>
      <c r="C372" s="313" t="s">
        <v>74</v>
      </c>
      <c r="D372" s="311">
        <v>20</v>
      </c>
      <c r="E372" s="839"/>
      <c r="F372" s="1075">
        <f t="shared" ref="F372:F376" si="15">+E372*D372</f>
        <v>0</v>
      </c>
    </row>
    <row r="373" spans="1:6" ht="15">
      <c r="A373" s="305"/>
      <c r="B373" s="306" t="s">
        <v>1270</v>
      </c>
      <c r="C373" s="313" t="s">
        <v>74</v>
      </c>
      <c r="D373" s="311">
        <v>40</v>
      </c>
      <c r="E373" s="839"/>
      <c r="F373" s="1075">
        <f t="shared" si="15"/>
        <v>0</v>
      </c>
    </row>
    <row r="374" spans="1:6" ht="15">
      <c r="A374" s="305"/>
      <c r="B374" s="306" t="s">
        <v>1574</v>
      </c>
      <c r="C374" s="313" t="s">
        <v>74</v>
      </c>
      <c r="D374" s="311">
        <v>45</v>
      </c>
      <c r="E374" s="839"/>
      <c r="F374" s="1075">
        <f t="shared" si="15"/>
        <v>0</v>
      </c>
    </row>
    <row r="375" spans="1:6" ht="15">
      <c r="A375" s="320"/>
      <c r="B375" s="306" t="s">
        <v>1271</v>
      </c>
      <c r="C375" s="313" t="s">
        <v>74</v>
      </c>
      <c r="D375" s="311">
        <v>40</v>
      </c>
      <c r="E375" s="839"/>
      <c r="F375" s="1075">
        <f t="shared" si="15"/>
        <v>0</v>
      </c>
    </row>
    <row r="376" spans="1:6" ht="15">
      <c r="A376" s="320"/>
      <c r="B376" s="306" t="s">
        <v>1575</v>
      </c>
      <c r="C376" s="313" t="s">
        <v>74</v>
      </c>
      <c r="D376" s="311">
        <v>45</v>
      </c>
      <c r="E376" s="839"/>
      <c r="F376" s="1075">
        <f t="shared" si="15"/>
        <v>0</v>
      </c>
    </row>
    <row r="377" spans="1:6" ht="15" customHeight="1">
      <c r="A377" s="320"/>
      <c r="B377" s="321"/>
      <c r="C377" s="316"/>
      <c r="D377" s="317"/>
      <c r="E377" s="318"/>
      <c r="F377" s="318"/>
    </row>
    <row r="378" spans="1:6" ht="60" customHeight="1">
      <c r="A378" s="305">
        <v>2</v>
      </c>
      <c r="B378" s="306" t="s">
        <v>1272</v>
      </c>
      <c r="C378" s="313"/>
      <c r="D378" s="311"/>
      <c r="E378" s="312"/>
      <c r="F378" s="312"/>
    </row>
    <row r="379" spans="1:6" ht="15">
      <c r="A379" s="305"/>
      <c r="B379" s="306" t="s">
        <v>1273</v>
      </c>
      <c r="C379" s="313" t="s">
        <v>74</v>
      </c>
      <c r="D379" s="311">
        <v>35</v>
      </c>
      <c r="E379" s="839"/>
      <c r="F379" s="1075">
        <f>+E379*D379</f>
        <v>0</v>
      </c>
    </row>
    <row r="380" spans="1:6" ht="15.75" customHeight="1">
      <c r="A380" s="305"/>
      <c r="B380" s="306"/>
      <c r="C380" s="313"/>
      <c r="D380" s="311"/>
      <c r="E380" s="312"/>
      <c r="F380" s="312"/>
    </row>
    <row r="381" spans="1:6" ht="15">
      <c r="A381" s="305">
        <v>3</v>
      </c>
      <c r="B381" s="306" t="s">
        <v>1274</v>
      </c>
      <c r="C381" s="313" t="s">
        <v>1275</v>
      </c>
      <c r="D381" s="311">
        <v>1</v>
      </c>
      <c r="E381" s="839"/>
      <c r="F381" s="1075">
        <f>+E381*D381</f>
        <v>0</v>
      </c>
    </row>
    <row r="382" spans="1:6" ht="15.75" customHeight="1">
      <c r="A382" s="305"/>
      <c r="B382" s="333" t="s">
        <v>1276</v>
      </c>
      <c r="C382" s="313"/>
      <c r="D382" s="311"/>
      <c r="E382" s="312"/>
      <c r="F382" s="312"/>
    </row>
    <row r="383" spans="1:6" ht="15.75" customHeight="1">
      <c r="A383" s="305"/>
      <c r="B383" s="333"/>
      <c r="C383" s="313"/>
      <c r="D383" s="311"/>
      <c r="E383" s="312"/>
      <c r="F383" s="312"/>
    </row>
    <row r="384" spans="1:6" ht="15.75" customHeight="1">
      <c r="A384" s="354"/>
      <c r="B384" s="355"/>
      <c r="C384" s="517"/>
      <c r="D384" s="518"/>
      <c r="E384" s="358"/>
      <c r="F384" s="358"/>
    </row>
    <row r="385" spans="1:6" ht="15.75" customHeight="1">
      <c r="A385" s="354"/>
      <c r="B385" s="355"/>
      <c r="C385" s="517"/>
      <c r="D385" s="518"/>
      <c r="E385" s="358"/>
      <c r="F385" s="358"/>
    </row>
    <row r="386" spans="1:6" ht="15.75" customHeight="1">
      <c r="A386" s="354"/>
      <c r="B386" s="355"/>
      <c r="C386" s="517"/>
      <c r="D386" s="518"/>
      <c r="E386" s="358"/>
      <c r="F386" s="358"/>
    </row>
    <row r="387" spans="1:6" ht="15.75" customHeight="1">
      <c r="A387" s="354"/>
      <c r="B387" s="355"/>
      <c r="C387" s="517"/>
      <c r="D387" s="518"/>
      <c r="E387" s="358"/>
      <c r="F387" s="358"/>
    </row>
    <row r="388" spans="1:6" ht="15.75" customHeight="1">
      <c r="A388" s="354"/>
      <c r="B388" s="355"/>
      <c r="C388" s="517"/>
      <c r="D388" s="518"/>
      <c r="E388" s="358"/>
      <c r="F388" s="358"/>
    </row>
    <row r="389" spans="1:6" ht="15.75" customHeight="1">
      <c r="A389" s="354"/>
      <c r="B389" s="355"/>
      <c r="C389" s="517"/>
      <c r="D389" s="518"/>
      <c r="E389" s="358"/>
      <c r="F389" s="358"/>
    </row>
    <row r="390" spans="1:6" ht="15.75" customHeight="1">
      <c r="A390" s="354"/>
      <c r="B390" s="355"/>
      <c r="C390" s="517"/>
      <c r="D390" s="518"/>
      <c r="E390" s="358"/>
      <c r="F390" s="358"/>
    </row>
    <row r="391" spans="1:6" ht="15.75" customHeight="1">
      <c r="A391" s="354"/>
      <c r="B391" s="355"/>
      <c r="C391" s="517"/>
      <c r="D391" s="518"/>
      <c r="E391" s="358"/>
      <c r="F391" s="358"/>
    </row>
    <row r="392" spans="1:6" ht="15.75" customHeight="1">
      <c r="A392" s="354"/>
      <c r="B392" s="355"/>
      <c r="C392" s="517"/>
      <c r="D392" s="518"/>
      <c r="E392" s="358"/>
      <c r="F392" s="358"/>
    </row>
    <row r="393" spans="1:6" ht="15.75" customHeight="1">
      <c r="A393" s="354"/>
      <c r="B393" s="355"/>
      <c r="C393" s="517"/>
      <c r="D393" s="518"/>
      <c r="E393" s="358"/>
      <c r="F393" s="358"/>
    </row>
    <row r="394" spans="1:6" ht="15.75" customHeight="1">
      <c r="A394" s="354"/>
      <c r="B394" s="355"/>
      <c r="C394" s="517"/>
      <c r="D394" s="518"/>
      <c r="E394" s="358"/>
      <c r="F394" s="358"/>
    </row>
    <row r="395" spans="1:6" ht="15.75" customHeight="1">
      <c r="A395" s="354"/>
      <c r="B395" s="355"/>
      <c r="C395" s="517"/>
      <c r="D395" s="518"/>
      <c r="E395" s="358"/>
      <c r="F395" s="358"/>
    </row>
    <row r="396" spans="1:6" ht="15.75" customHeight="1">
      <c r="A396" s="354"/>
      <c r="B396" s="355"/>
      <c r="C396" s="517"/>
      <c r="D396" s="518"/>
      <c r="E396" s="358"/>
      <c r="F396" s="358"/>
    </row>
    <row r="397" spans="1:6" ht="15.75" customHeight="1">
      <c r="A397" s="354"/>
      <c r="B397" s="355"/>
      <c r="C397" s="517"/>
      <c r="D397" s="518"/>
      <c r="E397" s="358"/>
      <c r="F397" s="358"/>
    </row>
    <row r="398" spans="1:6" ht="15.75" customHeight="1">
      <c r="A398" s="354"/>
      <c r="B398" s="355"/>
      <c r="C398" s="517"/>
      <c r="D398" s="518"/>
      <c r="E398" s="358"/>
      <c r="F398" s="358"/>
    </row>
    <row r="399" spans="1:6" ht="15.75" customHeight="1">
      <c r="A399" s="354"/>
      <c r="B399" s="355"/>
      <c r="C399" s="517"/>
      <c r="D399" s="518"/>
      <c r="E399" s="358"/>
      <c r="F399" s="358"/>
    </row>
    <row r="400" spans="1:6" ht="15.75" customHeight="1">
      <c r="A400" s="308" t="s">
        <v>1277</v>
      </c>
      <c r="B400" s="309" t="s">
        <v>1278</v>
      </c>
      <c r="C400" s="313"/>
      <c r="D400" s="311"/>
      <c r="E400" s="312"/>
      <c r="F400" s="312"/>
    </row>
    <row r="401" spans="1:6" ht="15.75" customHeight="1">
      <c r="A401" s="308"/>
      <c r="B401" s="319"/>
      <c r="C401" s="313"/>
      <c r="D401" s="311"/>
      <c r="E401" s="312"/>
      <c r="F401" s="312"/>
    </row>
    <row r="402" spans="1:6" ht="30" customHeight="1">
      <c r="A402" s="305"/>
      <c r="B402" s="306" t="s">
        <v>1279</v>
      </c>
      <c r="C402" s="313"/>
      <c r="D402" s="311"/>
      <c r="E402" s="312"/>
      <c r="F402" s="312"/>
    </row>
    <row r="403" spans="1:6" ht="15.75" customHeight="1">
      <c r="A403" s="305"/>
      <c r="B403" s="306"/>
      <c r="C403" s="313"/>
      <c r="D403" s="311"/>
      <c r="E403" s="312"/>
      <c r="F403" s="312"/>
    </row>
    <row r="404" spans="1:6" ht="180.75">
      <c r="A404" s="305">
        <v>1</v>
      </c>
      <c r="B404" s="306" t="s">
        <v>1280</v>
      </c>
      <c r="C404" s="313" t="s">
        <v>1243</v>
      </c>
      <c r="D404" s="311">
        <v>31</v>
      </c>
      <c r="E404" s="839"/>
      <c r="F404" s="1075">
        <f>+E404*D404</f>
        <v>0</v>
      </c>
    </row>
    <row r="405" spans="1:6" ht="15" customHeight="1">
      <c r="A405" s="305"/>
      <c r="B405" s="306"/>
      <c r="C405" s="313"/>
      <c r="D405" s="311"/>
      <c r="E405" s="312"/>
      <c r="F405" s="318"/>
    </row>
    <row r="406" spans="1:6" ht="165.75">
      <c r="A406" s="305">
        <v>2</v>
      </c>
      <c r="B406" s="319" t="s">
        <v>1281</v>
      </c>
      <c r="C406" s="313" t="s">
        <v>1243</v>
      </c>
      <c r="D406" s="311">
        <v>9</v>
      </c>
      <c r="E406" s="839"/>
      <c r="F406" s="1075">
        <f>+E406*D406</f>
        <v>0</v>
      </c>
    </row>
    <row r="407" spans="1:6" ht="15" customHeight="1">
      <c r="A407" s="320"/>
      <c r="B407" s="321"/>
      <c r="C407" s="316"/>
      <c r="D407" s="317"/>
      <c r="E407" s="318"/>
      <c r="F407" s="318"/>
    </row>
    <row r="408" spans="1:6" ht="180.75">
      <c r="A408" s="305" t="s">
        <v>1282</v>
      </c>
      <c r="B408" s="306" t="s">
        <v>1283</v>
      </c>
      <c r="C408" s="313" t="s">
        <v>1243</v>
      </c>
      <c r="D408" s="311">
        <v>8</v>
      </c>
      <c r="E408" s="839"/>
      <c r="F408" s="1075">
        <f>+E408*D408</f>
        <v>0</v>
      </c>
    </row>
    <row r="409" spans="1:6" ht="15" customHeight="1">
      <c r="A409" s="320"/>
      <c r="B409" s="335"/>
      <c r="C409" s="316"/>
      <c r="D409" s="317"/>
      <c r="E409" s="318"/>
      <c r="F409" s="318"/>
    </row>
    <row r="410" spans="1:6" ht="315.75">
      <c r="A410" s="305" t="s">
        <v>1284</v>
      </c>
      <c r="B410" s="336" t="s">
        <v>1576</v>
      </c>
      <c r="C410" s="313" t="s">
        <v>1243</v>
      </c>
      <c r="D410" s="311">
        <v>5</v>
      </c>
      <c r="E410" s="839"/>
      <c r="F410" s="1075">
        <f>+E410*D410</f>
        <v>0</v>
      </c>
    </row>
    <row r="411" spans="1:6" ht="15" customHeight="1">
      <c r="A411" s="305"/>
      <c r="B411" s="336"/>
      <c r="C411" s="313"/>
      <c r="D411" s="311"/>
      <c r="E411" s="312"/>
      <c r="F411" s="312"/>
    </row>
    <row r="412" spans="1:6" ht="195.75">
      <c r="A412" s="305" t="s">
        <v>1286</v>
      </c>
      <c r="B412" s="336" t="s">
        <v>1287</v>
      </c>
      <c r="C412" s="313" t="s">
        <v>1243</v>
      </c>
      <c r="D412" s="311">
        <v>6</v>
      </c>
      <c r="E412" s="839"/>
      <c r="F412" s="1075">
        <f>+E412*D412</f>
        <v>0</v>
      </c>
    </row>
    <row r="413" spans="1:6" ht="15" customHeight="1">
      <c r="A413" s="320"/>
      <c r="B413" s="335"/>
      <c r="C413" s="316"/>
      <c r="D413" s="317"/>
      <c r="E413" s="318"/>
      <c r="F413" s="318"/>
    </row>
    <row r="414" spans="1:6" ht="60">
      <c r="A414" s="305" t="s">
        <v>1288</v>
      </c>
      <c r="B414" s="306" t="s">
        <v>1289</v>
      </c>
      <c r="C414" s="313" t="s">
        <v>1243</v>
      </c>
      <c r="D414" s="311">
        <v>2</v>
      </c>
      <c r="E414" s="839"/>
      <c r="F414" s="1075">
        <f>+E414*D414</f>
        <v>0</v>
      </c>
    </row>
    <row r="415" spans="1:6" ht="15" customHeight="1">
      <c r="A415" s="305"/>
      <c r="B415" s="306"/>
      <c r="C415" s="313"/>
      <c r="D415" s="311"/>
      <c r="E415" s="312"/>
      <c r="F415" s="312"/>
    </row>
    <row r="416" spans="1:6" ht="30">
      <c r="A416" s="305" t="s">
        <v>1290</v>
      </c>
      <c r="B416" s="306" t="s">
        <v>1291</v>
      </c>
      <c r="C416" s="313" t="s">
        <v>1292</v>
      </c>
      <c r="D416" s="311">
        <v>1</v>
      </c>
      <c r="E416" s="839"/>
      <c r="F416" s="1075">
        <f>+E416*D416</f>
        <v>0</v>
      </c>
    </row>
    <row r="417" spans="1:6" ht="15.75" customHeight="1">
      <c r="A417" s="305"/>
      <c r="B417" s="306"/>
      <c r="C417" s="313"/>
      <c r="D417" s="311"/>
      <c r="E417" s="312"/>
      <c r="F417" s="312"/>
    </row>
    <row r="418" spans="1:6" ht="30">
      <c r="A418" s="305" t="s">
        <v>1293</v>
      </c>
      <c r="B418" s="306" t="s">
        <v>1294</v>
      </c>
      <c r="C418" s="313" t="s">
        <v>1292</v>
      </c>
      <c r="D418" s="311">
        <v>1</v>
      </c>
      <c r="E418" s="839"/>
      <c r="F418" s="1075">
        <f>+E418*D418</f>
        <v>0</v>
      </c>
    </row>
    <row r="419" spans="1:6" ht="15.75" customHeight="1">
      <c r="A419" s="337"/>
      <c r="B419" s="333" t="s">
        <v>1295</v>
      </c>
      <c r="C419" s="338"/>
      <c r="D419" s="339"/>
      <c r="E419" s="3"/>
      <c r="F419" s="312"/>
    </row>
    <row r="420" spans="1:6" ht="15" customHeight="1">
      <c r="A420" s="320"/>
      <c r="B420" s="321"/>
      <c r="C420" s="316"/>
      <c r="D420" s="317"/>
      <c r="E420" s="318"/>
      <c r="F420" s="318"/>
    </row>
    <row r="421" spans="1:6" ht="15" customHeight="1">
      <c r="A421" s="320"/>
      <c r="B421" s="321"/>
      <c r="C421" s="316"/>
      <c r="D421" s="317"/>
      <c r="E421" s="318"/>
      <c r="F421" s="318"/>
    </row>
    <row r="422" spans="1:6" ht="15.75" customHeight="1">
      <c r="A422" s="308" t="s">
        <v>1296</v>
      </c>
      <c r="B422" s="309" t="s">
        <v>1297</v>
      </c>
      <c r="C422" s="313"/>
      <c r="D422" s="311"/>
      <c r="E422" s="312"/>
      <c r="F422" s="312"/>
    </row>
    <row r="423" spans="1:6" ht="15.75" customHeight="1">
      <c r="A423" s="337"/>
      <c r="B423" s="308"/>
      <c r="C423" s="323"/>
      <c r="D423" s="324"/>
      <c r="E423" s="312"/>
      <c r="F423" s="312"/>
    </row>
    <row r="424" spans="1:6" ht="15.75" customHeight="1">
      <c r="A424" s="308" t="s">
        <v>1298</v>
      </c>
      <c r="B424" s="308" t="s">
        <v>1299</v>
      </c>
      <c r="C424" s="323"/>
      <c r="D424" s="324"/>
      <c r="E424" s="312"/>
      <c r="F424" s="312"/>
    </row>
    <row r="425" spans="1:6" ht="135">
      <c r="A425" s="305" t="s">
        <v>1300</v>
      </c>
      <c r="B425" s="306" t="s">
        <v>1301</v>
      </c>
      <c r="C425" s="313" t="s">
        <v>1243</v>
      </c>
      <c r="D425" s="311">
        <v>18</v>
      </c>
      <c r="E425" s="839"/>
      <c r="F425" s="1075">
        <f>+E425*D425</f>
        <v>0</v>
      </c>
    </row>
    <row r="426" spans="1:6" ht="15" customHeight="1">
      <c r="A426" s="320"/>
      <c r="B426" s="321"/>
      <c r="C426" s="316"/>
      <c r="D426" s="317"/>
      <c r="E426" s="318"/>
      <c r="F426" s="318"/>
    </row>
    <row r="427" spans="1:6" ht="135">
      <c r="A427" s="305" t="s">
        <v>1302</v>
      </c>
      <c r="B427" s="306" t="s">
        <v>1303</v>
      </c>
      <c r="C427" s="313" t="s">
        <v>1243</v>
      </c>
      <c r="D427" s="311">
        <v>7</v>
      </c>
      <c r="E427" s="839"/>
      <c r="F427" s="1075">
        <f>+E427*D427</f>
        <v>0</v>
      </c>
    </row>
    <row r="428" spans="1:6" ht="15" customHeight="1">
      <c r="A428" s="337"/>
      <c r="B428" s="321"/>
      <c r="C428" s="313"/>
      <c r="D428" s="289"/>
      <c r="E428" s="318"/>
      <c r="F428" s="318"/>
    </row>
    <row r="429" spans="1:6" ht="75">
      <c r="A429" s="305" t="s">
        <v>1304</v>
      </c>
      <c r="B429" s="306" t="s">
        <v>1305</v>
      </c>
      <c r="C429" s="313" t="s">
        <v>1306</v>
      </c>
      <c r="D429" s="311">
        <v>50</v>
      </c>
      <c r="E429" s="839"/>
      <c r="F429" s="1075">
        <f>+E429*D429</f>
        <v>0</v>
      </c>
    </row>
    <row r="430" spans="1:6" ht="15" customHeight="1">
      <c r="A430" s="320"/>
      <c r="B430" s="321"/>
      <c r="C430" s="316"/>
      <c r="D430" s="317"/>
      <c r="E430" s="318"/>
      <c r="F430" s="318"/>
    </row>
    <row r="431" spans="1:6" ht="75">
      <c r="A431" s="305" t="s">
        <v>1307</v>
      </c>
      <c r="B431" s="306" t="s">
        <v>1308</v>
      </c>
      <c r="C431" s="313" t="s">
        <v>1306</v>
      </c>
      <c r="D431" s="311">
        <v>140</v>
      </c>
      <c r="E431" s="839"/>
      <c r="F431" s="1075">
        <f>+E431*D431</f>
        <v>0</v>
      </c>
    </row>
    <row r="432" spans="1:6" ht="15" customHeight="1">
      <c r="A432" s="337"/>
      <c r="B432" s="321"/>
      <c r="C432" s="316"/>
      <c r="D432" s="317"/>
      <c r="E432" s="318"/>
      <c r="F432" s="318"/>
    </row>
    <row r="433" spans="1:6" ht="30" customHeight="1">
      <c r="A433" s="325" t="s">
        <v>1309</v>
      </c>
      <c r="B433" s="326" t="s">
        <v>1310</v>
      </c>
      <c r="C433" s="327"/>
      <c r="D433" s="328"/>
      <c r="E433" s="329"/>
      <c r="F433" s="329"/>
    </row>
    <row r="434" spans="1:6" ht="15">
      <c r="A434" s="325"/>
      <c r="B434" s="326" t="s">
        <v>1311</v>
      </c>
      <c r="C434" s="327" t="s">
        <v>1243</v>
      </c>
      <c r="D434" s="328">
        <v>2</v>
      </c>
      <c r="E434" s="839"/>
      <c r="F434" s="1075">
        <f t="shared" ref="F434:F435" si="16">+E434*D434</f>
        <v>0</v>
      </c>
    </row>
    <row r="435" spans="1:6" ht="15">
      <c r="A435" s="325"/>
      <c r="B435" s="326" t="s">
        <v>1312</v>
      </c>
      <c r="C435" s="327" t="s">
        <v>1243</v>
      </c>
      <c r="D435" s="328">
        <v>3</v>
      </c>
      <c r="E435" s="839"/>
      <c r="F435" s="1075">
        <f t="shared" si="16"/>
        <v>0</v>
      </c>
    </row>
    <row r="436" spans="1:6" ht="15" customHeight="1">
      <c r="A436" s="305"/>
      <c r="B436" s="306"/>
      <c r="C436" s="313"/>
      <c r="D436" s="311"/>
      <c r="E436" s="312"/>
      <c r="F436" s="318"/>
    </row>
    <row r="437" spans="1:6" ht="15" customHeight="1">
      <c r="A437" s="305"/>
      <c r="B437" s="306"/>
      <c r="C437" s="313"/>
      <c r="D437" s="311"/>
      <c r="E437" s="312"/>
      <c r="F437" s="318"/>
    </row>
    <row r="438" spans="1:6" ht="60">
      <c r="A438" s="305"/>
      <c r="B438" s="306" t="s">
        <v>1313</v>
      </c>
      <c r="C438" s="313" t="s">
        <v>1243</v>
      </c>
      <c r="D438" s="311">
        <v>1</v>
      </c>
      <c r="E438" s="839"/>
      <c r="F438" s="1075">
        <f>+E438*D438</f>
        <v>0</v>
      </c>
    </row>
    <row r="439" spans="1:6" ht="15" customHeight="1">
      <c r="A439" s="305"/>
      <c r="B439" s="306"/>
      <c r="C439" s="313"/>
      <c r="D439" s="311"/>
      <c r="E439" s="312"/>
      <c r="F439" s="318"/>
    </row>
    <row r="440" spans="1:6" ht="75">
      <c r="A440" s="305"/>
      <c r="B440" s="306" t="s">
        <v>1577</v>
      </c>
      <c r="C440" s="313" t="s">
        <v>1243</v>
      </c>
      <c r="D440" s="311">
        <v>1</v>
      </c>
      <c r="E440" s="839"/>
      <c r="F440" s="1075">
        <f>+E440*D440</f>
        <v>0</v>
      </c>
    </row>
    <row r="441" spans="1:6" ht="15" customHeight="1">
      <c r="A441" s="305"/>
      <c r="B441" s="306"/>
      <c r="C441" s="313"/>
      <c r="D441" s="311"/>
      <c r="E441" s="312"/>
      <c r="F441" s="318"/>
    </row>
    <row r="442" spans="1:6" ht="60">
      <c r="A442" s="305"/>
      <c r="B442" s="306" t="s">
        <v>1640</v>
      </c>
      <c r="C442" s="313" t="s">
        <v>1243</v>
      </c>
      <c r="D442" s="311">
        <v>8</v>
      </c>
      <c r="E442" s="839"/>
      <c r="F442" s="1075">
        <f>+E442*D442</f>
        <v>0</v>
      </c>
    </row>
    <row r="443" spans="1:6" ht="15" customHeight="1">
      <c r="A443" s="305"/>
      <c r="B443" s="306"/>
      <c r="C443" s="313"/>
      <c r="D443" s="311"/>
      <c r="E443" s="318"/>
      <c r="F443" s="318"/>
    </row>
    <row r="444" spans="1:6" ht="60">
      <c r="A444" s="305"/>
      <c r="B444" s="306" t="s">
        <v>1315</v>
      </c>
      <c r="C444" s="313" t="s">
        <v>1243</v>
      </c>
      <c r="D444" s="311">
        <v>3</v>
      </c>
      <c r="E444" s="839"/>
      <c r="F444" s="1075">
        <f>+E444*D444</f>
        <v>0</v>
      </c>
    </row>
    <row r="445" spans="1:6" ht="15" customHeight="1">
      <c r="A445" s="305"/>
      <c r="B445" s="306"/>
      <c r="C445" s="313"/>
      <c r="D445" s="311"/>
      <c r="E445" s="312"/>
      <c r="F445" s="312"/>
    </row>
    <row r="446" spans="1:6" ht="60">
      <c r="A446" s="305"/>
      <c r="B446" s="306" t="s">
        <v>1641</v>
      </c>
      <c r="C446" s="313" t="s">
        <v>1243</v>
      </c>
      <c r="D446" s="311">
        <v>8</v>
      </c>
      <c r="E446" s="839"/>
      <c r="F446" s="1075">
        <f>+E446*D446</f>
        <v>0</v>
      </c>
    </row>
    <row r="447" spans="1:6" ht="15" customHeight="1">
      <c r="A447" s="305"/>
      <c r="B447" s="306"/>
      <c r="C447" s="313"/>
      <c r="D447" s="311"/>
      <c r="E447" s="312"/>
      <c r="F447" s="318"/>
    </row>
    <row r="448" spans="1:6" ht="90">
      <c r="A448" s="305"/>
      <c r="B448" s="306" t="s">
        <v>1642</v>
      </c>
      <c r="C448" s="313" t="s">
        <v>1243</v>
      </c>
      <c r="D448" s="311">
        <v>3</v>
      </c>
      <c r="E448" s="839"/>
      <c r="F448" s="1075">
        <f>+E448*D448</f>
        <v>0</v>
      </c>
    </row>
    <row r="449" spans="1:6" ht="15" customHeight="1">
      <c r="A449" s="305"/>
      <c r="B449" s="306"/>
      <c r="C449" s="313"/>
      <c r="D449" s="311"/>
      <c r="E449" s="312"/>
      <c r="F449" s="318"/>
    </row>
    <row r="450" spans="1:6" ht="15" customHeight="1">
      <c r="A450" s="320"/>
      <c r="B450" s="321"/>
      <c r="C450" s="316"/>
      <c r="D450" s="317"/>
      <c r="E450" s="318"/>
      <c r="F450" s="318"/>
    </row>
    <row r="451" spans="1:6" ht="15">
      <c r="A451" s="305">
        <v>11</v>
      </c>
      <c r="B451" s="306" t="s">
        <v>1274</v>
      </c>
      <c r="C451" s="313" t="s">
        <v>1275</v>
      </c>
      <c r="D451" s="311">
        <v>1</v>
      </c>
      <c r="E451" s="839"/>
      <c r="F451" s="1075">
        <f>+E451*D451</f>
        <v>0</v>
      </c>
    </row>
    <row r="452" spans="1:6" ht="15" customHeight="1">
      <c r="A452" s="305"/>
      <c r="B452" s="306"/>
      <c r="C452" s="313"/>
      <c r="D452" s="311"/>
      <c r="E452" s="312"/>
      <c r="F452" s="312"/>
    </row>
    <row r="453" spans="1:6" ht="30">
      <c r="A453" s="305">
        <v>12</v>
      </c>
      <c r="B453" s="306" t="s">
        <v>1316</v>
      </c>
      <c r="C453" s="313" t="s">
        <v>1275</v>
      </c>
      <c r="D453" s="311">
        <v>1</v>
      </c>
      <c r="E453" s="839"/>
      <c r="F453" s="1075">
        <f>+E453*D453</f>
        <v>0</v>
      </c>
    </row>
    <row r="454" spans="1:6" ht="15.75" customHeight="1">
      <c r="A454" s="337"/>
      <c r="B454" s="333" t="s">
        <v>1317</v>
      </c>
      <c r="C454" s="313"/>
      <c r="D454" s="289"/>
      <c r="E454" s="318"/>
      <c r="F454" s="318"/>
    </row>
    <row r="455" spans="1:6" ht="15.75" customHeight="1">
      <c r="A455" s="320"/>
      <c r="B455" s="315"/>
      <c r="C455" s="316"/>
      <c r="D455" s="317"/>
      <c r="E455" s="318"/>
      <c r="F455" s="318"/>
    </row>
    <row r="456" spans="1:6" ht="14.25" customHeight="1">
      <c r="A456" s="279"/>
      <c r="B456" s="279"/>
      <c r="C456" s="340"/>
      <c r="D456" s="341"/>
    </row>
    <row r="457" spans="1:6" ht="14.25" customHeight="1">
      <c r="A457" s="279"/>
      <c r="B457" s="279"/>
      <c r="C457" s="340"/>
      <c r="D457" s="341"/>
    </row>
    <row r="458" spans="1:6" ht="14.25" customHeight="1">
      <c r="A458" s="279"/>
      <c r="B458" s="279"/>
      <c r="C458" s="340"/>
      <c r="D458" s="341"/>
    </row>
    <row r="459" spans="1:6" ht="14.25" customHeight="1">
      <c r="A459" s="279"/>
      <c r="B459" s="279"/>
      <c r="C459" s="340"/>
      <c r="D459" s="341"/>
    </row>
    <row r="460" spans="1:6" ht="14.25" customHeight="1">
      <c r="A460" s="279"/>
      <c r="B460" s="279"/>
      <c r="C460" s="340"/>
      <c r="D460" s="341"/>
    </row>
    <row r="461" spans="1:6" ht="14.25" customHeight="1">
      <c r="A461" s="279"/>
      <c r="B461" s="279"/>
      <c r="C461" s="340"/>
      <c r="D461" s="341"/>
    </row>
    <row r="462" spans="1:6" ht="14.25" customHeight="1">
      <c r="A462" s="279"/>
      <c r="B462" s="279"/>
      <c r="C462" s="340"/>
      <c r="D462" s="341"/>
    </row>
    <row r="463" spans="1:6" ht="14.25" customHeight="1">
      <c r="A463" s="279"/>
      <c r="B463" s="279"/>
      <c r="C463" s="340"/>
      <c r="D463" s="341"/>
    </row>
    <row r="464" spans="1:6" ht="14.25" customHeight="1">
      <c r="A464" s="279"/>
      <c r="B464" s="279"/>
      <c r="C464" s="340"/>
      <c r="D464" s="341"/>
    </row>
    <row r="465" spans="1:6" ht="14.25" customHeight="1">
      <c r="A465" s="279"/>
      <c r="B465" s="279"/>
      <c r="C465" s="340"/>
      <c r="D465" s="341"/>
    </row>
    <row r="466" spans="1:6" ht="14.25" customHeight="1">
      <c r="A466" s="279"/>
      <c r="B466" s="279"/>
      <c r="C466" s="340"/>
      <c r="D466" s="341"/>
    </row>
    <row r="467" spans="1:6" ht="14.25" customHeight="1">
      <c r="A467" s="279"/>
      <c r="B467" s="279"/>
      <c r="C467" s="340"/>
      <c r="D467" s="341"/>
    </row>
    <row r="468" spans="1:6" ht="14.25" customHeight="1">
      <c r="A468" s="279"/>
      <c r="B468" s="279"/>
      <c r="C468" s="340"/>
      <c r="D468" s="341"/>
    </row>
    <row r="469" spans="1:6" ht="14.25" customHeight="1">
      <c r="A469" s="279"/>
      <c r="B469" s="279"/>
      <c r="C469" s="340"/>
      <c r="D469" s="341"/>
    </row>
    <row r="470" spans="1:6" ht="14.25" customHeight="1">
      <c r="A470" s="279"/>
      <c r="B470" s="279"/>
      <c r="C470" s="340"/>
      <c r="D470" s="341"/>
    </row>
    <row r="471" spans="1:6" ht="14.25" customHeight="1">
      <c r="A471" s="279"/>
      <c r="B471" s="279"/>
      <c r="C471" s="340"/>
      <c r="D471" s="341"/>
    </row>
    <row r="472" spans="1:6" ht="15.75" customHeight="1">
      <c r="A472" s="651"/>
      <c r="B472" s="652"/>
      <c r="C472" s="653"/>
      <c r="D472" s="654"/>
      <c r="E472" s="655"/>
      <c r="F472" s="655"/>
    </row>
    <row r="473" spans="1:6" ht="31.5" customHeight="1">
      <c r="A473" s="503" t="s">
        <v>1318</v>
      </c>
      <c r="B473" s="656" t="s">
        <v>1319</v>
      </c>
      <c r="C473" s="657"/>
      <c r="D473" s="658"/>
      <c r="E473" s="659"/>
      <c r="F473" s="659"/>
    </row>
    <row r="474" spans="1:6" ht="120">
      <c r="A474" s="325">
        <v>1</v>
      </c>
      <c r="B474" s="326" t="s">
        <v>1320</v>
      </c>
      <c r="C474" s="327" t="s">
        <v>1306</v>
      </c>
      <c r="D474" s="328">
        <v>60</v>
      </c>
      <c r="E474" s="839"/>
      <c r="F474" s="1075">
        <f t="shared" ref="F474:F476" si="17">+E474*D474</f>
        <v>0</v>
      </c>
    </row>
    <row r="475" spans="1:6" ht="120">
      <c r="A475" s="325">
        <v>2</v>
      </c>
      <c r="B475" s="326" t="s">
        <v>1321</v>
      </c>
      <c r="C475" s="327" t="s">
        <v>1306</v>
      </c>
      <c r="D475" s="328">
        <v>30</v>
      </c>
      <c r="E475" s="839"/>
      <c r="F475" s="1075">
        <f t="shared" si="17"/>
        <v>0</v>
      </c>
    </row>
    <row r="476" spans="1:6" ht="60">
      <c r="A476" s="305" t="s">
        <v>1282</v>
      </c>
      <c r="B476" s="306" t="s">
        <v>1322</v>
      </c>
      <c r="C476" s="313" t="s">
        <v>1306</v>
      </c>
      <c r="D476" s="311">
        <v>20</v>
      </c>
      <c r="E476" s="839"/>
      <c r="F476" s="1075">
        <f t="shared" si="17"/>
        <v>0</v>
      </c>
    </row>
    <row r="477" spans="1:6" ht="15" customHeight="1">
      <c r="A477" s="279"/>
      <c r="B477" s="321"/>
      <c r="C477" s="316"/>
      <c r="D477" s="317"/>
      <c r="E477" s="318"/>
      <c r="F477" s="318"/>
    </row>
    <row r="478" spans="1:6" ht="75">
      <c r="A478" s="305" t="s">
        <v>1284</v>
      </c>
      <c r="B478" s="306" t="s">
        <v>1578</v>
      </c>
      <c r="C478" s="313" t="s">
        <v>1306</v>
      </c>
      <c r="D478" s="311">
        <v>80</v>
      </c>
      <c r="E478" s="839"/>
      <c r="F478" s="1075">
        <f>+E478*D478</f>
        <v>0</v>
      </c>
    </row>
    <row r="479" spans="1:6" ht="15" customHeight="1">
      <c r="A479" s="320"/>
      <c r="B479" s="321"/>
      <c r="C479" s="340"/>
      <c r="D479" s="341"/>
      <c r="E479" s="318"/>
      <c r="F479" s="318"/>
    </row>
    <row r="480" spans="1:6" ht="30">
      <c r="A480" s="305" t="s">
        <v>1286</v>
      </c>
      <c r="B480" s="306" t="s">
        <v>1324</v>
      </c>
      <c r="C480" s="313" t="s">
        <v>1243</v>
      </c>
      <c r="D480" s="311">
        <v>4</v>
      </c>
      <c r="E480" s="839"/>
      <c r="F480" s="1075">
        <f t="shared" ref="F480:F481" si="18">+E480*D480</f>
        <v>0</v>
      </c>
    </row>
    <row r="481" spans="1:6" ht="30">
      <c r="A481" s="305" t="s">
        <v>1288</v>
      </c>
      <c r="B481" s="306" t="s">
        <v>1325</v>
      </c>
      <c r="C481" s="313" t="s">
        <v>1243</v>
      </c>
      <c r="D481" s="311">
        <v>5</v>
      </c>
      <c r="E481" s="839"/>
      <c r="F481" s="1075">
        <f t="shared" si="18"/>
        <v>0</v>
      </c>
    </row>
    <row r="482" spans="1:6" ht="15" customHeight="1">
      <c r="A482" s="349"/>
      <c r="B482" s="306"/>
      <c r="C482" s="313"/>
      <c r="D482" s="311"/>
      <c r="E482" s="312"/>
      <c r="F482" s="312"/>
    </row>
    <row r="483" spans="1:6" ht="45">
      <c r="A483" s="305" t="s">
        <v>1290</v>
      </c>
      <c r="B483" s="306" t="s">
        <v>1326</v>
      </c>
      <c r="C483" s="313" t="s">
        <v>1243</v>
      </c>
      <c r="D483" s="311">
        <v>4</v>
      </c>
      <c r="E483" s="839"/>
      <c r="F483" s="1075">
        <f t="shared" ref="F483:F484" si="19">+E483*D483</f>
        <v>0</v>
      </c>
    </row>
    <row r="484" spans="1:6" ht="15">
      <c r="A484" s="305" t="s">
        <v>1293</v>
      </c>
      <c r="B484" s="306" t="s">
        <v>1274</v>
      </c>
      <c r="C484" s="313" t="s">
        <v>1275</v>
      </c>
      <c r="D484" s="311">
        <v>1</v>
      </c>
      <c r="E484" s="839"/>
      <c r="F484" s="1075">
        <f t="shared" si="19"/>
        <v>0</v>
      </c>
    </row>
    <row r="485" spans="1:6" ht="15" customHeight="1">
      <c r="A485" s="305"/>
      <c r="B485" s="306"/>
      <c r="C485" s="340"/>
      <c r="D485" s="351"/>
      <c r="E485" s="312"/>
      <c r="F485" s="312"/>
    </row>
    <row r="486" spans="1:6" ht="30">
      <c r="A486" s="305" t="s">
        <v>1327</v>
      </c>
      <c r="B486" s="306" t="s">
        <v>1316</v>
      </c>
      <c r="C486" s="313" t="s">
        <v>1275</v>
      </c>
      <c r="D486" s="311">
        <v>1</v>
      </c>
      <c r="E486" s="839"/>
      <c r="F486" s="1075">
        <f>+E486*D486</f>
        <v>0</v>
      </c>
    </row>
    <row r="487" spans="1:6" ht="15.75" customHeight="1">
      <c r="A487" s="305"/>
      <c r="B487" s="333" t="s">
        <v>1328</v>
      </c>
      <c r="C487" s="352"/>
      <c r="D487" s="353"/>
      <c r="E487" s="312"/>
      <c r="F487" s="312"/>
    </row>
    <row r="488" spans="1:6" ht="15.75" customHeight="1">
      <c r="A488" s="359"/>
      <c r="B488" s="360"/>
      <c r="C488" s="361"/>
      <c r="D488" s="362"/>
      <c r="E488" s="363"/>
      <c r="F488" s="364"/>
    </row>
    <row r="489" spans="1:6" ht="31.5" customHeight="1">
      <c r="A489" s="308" t="s">
        <v>1329</v>
      </c>
      <c r="B489" s="319" t="s">
        <v>1330</v>
      </c>
      <c r="C489" s="323"/>
      <c r="D489" s="324"/>
      <c r="E489" s="290"/>
      <c r="F489" s="312"/>
    </row>
    <row r="490" spans="1:6" ht="15.75" customHeight="1">
      <c r="A490" s="308"/>
      <c r="B490" s="319"/>
      <c r="C490" s="323"/>
      <c r="D490" s="324"/>
      <c r="E490" s="290"/>
      <c r="F490" s="312"/>
    </row>
    <row r="491" spans="1:6" ht="135">
      <c r="A491" s="305">
        <v>1</v>
      </c>
      <c r="B491" s="306" t="s">
        <v>1331</v>
      </c>
      <c r="C491" s="313" t="s">
        <v>1243</v>
      </c>
      <c r="D491" s="311">
        <v>2</v>
      </c>
      <c r="E491" s="839"/>
      <c r="F491" s="1075">
        <f>+E491*D491</f>
        <v>0</v>
      </c>
    </row>
    <row r="492" spans="1:6" ht="15" customHeight="1">
      <c r="A492" s="320"/>
      <c r="B492" s="321"/>
      <c r="C492" s="316"/>
      <c r="D492" s="317"/>
      <c r="E492" s="318"/>
      <c r="F492" s="318"/>
    </row>
    <row r="493" spans="1:6" ht="90">
      <c r="A493" s="305">
        <v>2</v>
      </c>
      <c r="B493" s="306" t="s">
        <v>1332</v>
      </c>
      <c r="C493" s="313" t="s">
        <v>1243</v>
      </c>
      <c r="D493" s="311">
        <v>10</v>
      </c>
      <c r="E493" s="839"/>
      <c r="F493" s="1075">
        <f>+E493*D493</f>
        <v>0</v>
      </c>
    </row>
    <row r="494" spans="1:6" ht="15" customHeight="1">
      <c r="A494" s="320"/>
      <c r="B494" s="321"/>
      <c r="C494" s="313"/>
      <c r="D494" s="289"/>
      <c r="E494" s="318"/>
      <c r="F494" s="318"/>
    </row>
    <row r="495" spans="1:6" ht="30">
      <c r="A495" s="305">
        <v>3</v>
      </c>
      <c r="B495" s="306" t="s">
        <v>1333</v>
      </c>
      <c r="C495" s="313" t="s">
        <v>1243</v>
      </c>
      <c r="D495" s="311">
        <v>2</v>
      </c>
      <c r="E495" s="839"/>
      <c r="F495" s="1075">
        <f>+E495*D495</f>
        <v>0</v>
      </c>
    </row>
    <row r="496" spans="1:6" ht="15" customHeight="1">
      <c r="A496" s="305"/>
      <c r="B496" s="306"/>
      <c r="C496" s="313"/>
      <c r="D496" s="311"/>
      <c r="E496" s="312"/>
      <c r="F496" s="312"/>
    </row>
    <row r="497" spans="1:6" ht="75">
      <c r="A497" s="305">
        <v>4</v>
      </c>
      <c r="B497" s="306" t="s">
        <v>1334</v>
      </c>
      <c r="C497" s="313" t="s">
        <v>1306</v>
      </c>
      <c r="D497" s="311">
        <v>8</v>
      </c>
      <c r="E497" s="839"/>
      <c r="F497" s="1075">
        <f>+E497*D497</f>
        <v>0</v>
      </c>
    </row>
    <row r="498" spans="1:6" ht="15" customHeight="1">
      <c r="A498" s="320"/>
      <c r="B498" s="321"/>
      <c r="C498" s="313"/>
      <c r="D498" s="289"/>
      <c r="E498" s="318"/>
      <c r="F498" s="318"/>
    </row>
    <row r="499" spans="1:6" ht="81">
      <c r="A499" s="305">
        <v>5</v>
      </c>
      <c r="B499" s="306" t="s">
        <v>1335</v>
      </c>
      <c r="C499" s="313" t="s">
        <v>1243</v>
      </c>
      <c r="D499" s="311">
        <v>10</v>
      </c>
      <c r="E499" s="839"/>
      <c r="F499" s="1075">
        <f>+E499*D499</f>
        <v>0</v>
      </c>
    </row>
    <row r="500" spans="1:6" ht="15" customHeight="1">
      <c r="A500" s="305"/>
      <c r="B500" s="306"/>
      <c r="C500" s="313"/>
      <c r="D500" s="289"/>
      <c r="E500" s="312"/>
      <c r="F500" s="312"/>
    </row>
    <row r="501" spans="1:6" ht="15">
      <c r="A501" s="305">
        <v>6</v>
      </c>
      <c r="B501" s="306" t="s">
        <v>1336</v>
      </c>
      <c r="C501" s="313" t="s">
        <v>1243</v>
      </c>
      <c r="D501" s="311">
        <v>1</v>
      </c>
      <c r="E501" s="839"/>
      <c r="F501" s="1075">
        <f>+E501*D501</f>
        <v>0</v>
      </c>
    </row>
    <row r="502" spans="1:6" ht="15" customHeight="1">
      <c r="A502" s="305"/>
      <c r="B502" s="306"/>
      <c r="C502" s="313"/>
      <c r="D502" s="311"/>
      <c r="E502" s="312"/>
      <c r="F502" s="312"/>
    </row>
    <row r="503" spans="1:6" ht="30">
      <c r="A503" s="305">
        <v>7</v>
      </c>
      <c r="B503" s="306" t="s">
        <v>1337</v>
      </c>
      <c r="C503" s="313" t="s">
        <v>1338</v>
      </c>
      <c r="D503" s="311">
        <v>1</v>
      </c>
      <c r="E503" s="839"/>
      <c r="F503" s="1075">
        <f>+E503*D503</f>
        <v>0</v>
      </c>
    </row>
    <row r="504" spans="1:6" ht="15" customHeight="1">
      <c r="A504" s="337"/>
      <c r="B504" s="306"/>
      <c r="C504" s="313"/>
      <c r="D504" s="311"/>
      <c r="E504" s="312"/>
      <c r="F504" s="312"/>
    </row>
    <row r="505" spans="1:6" ht="15">
      <c r="A505" s="305">
        <v>8</v>
      </c>
      <c r="B505" s="306" t="s">
        <v>1339</v>
      </c>
      <c r="C505" s="313" t="s">
        <v>1338</v>
      </c>
      <c r="D505" s="311">
        <v>1</v>
      </c>
      <c r="E505" s="839"/>
      <c r="F505" s="1075">
        <f>+E505*D505</f>
        <v>0</v>
      </c>
    </row>
    <row r="506" spans="1:6" ht="15.75" customHeight="1">
      <c r="A506" s="337"/>
      <c r="B506" s="333" t="s">
        <v>1340</v>
      </c>
      <c r="C506" s="313"/>
      <c r="D506" s="311"/>
      <c r="E506" s="312"/>
      <c r="F506" s="312"/>
    </row>
    <row r="507" spans="1:6" ht="15.75" customHeight="1">
      <c r="A507" s="365"/>
      <c r="B507" s="355"/>
      <c r="C507" s="517"/>
      <c r="D507" s="518"/>
      <c r="E507" s="358"/>
      <c r="F507" s="358"/>
    </row>
    <row r="508" spans="1:6" ht="15.75" customHeight="1">
      <c r="A508" s="365"/>
      <c r="B508" s="366"/>
      <c r="C508" s="361"/>
      <c r="D508" s="362"/>
      <c r="E508" s="363"/>
      <c r="F508" s="363"/>
    </row>
    <row r="509" spans="1:6" ht="15.75" customHeight="1">
      <c r="A509" s="308" t="s">
        <v>1341</v>
      </c>
      <c r="B509" s="308" t="s">
        <v>1342</v>
      </c>
      <c r="C509" s="313"/>
      <c r="D509" s="311"/>
      <c r="E509" s="312"/>
      <c r="F509" s="312"/>
    </row>
    <row r="510" spans="1:6" ht="60" customHeight="1">
      <c r="A510" s="660"/>
      <c r="B510" s="306" t="s">
        <v>1343</v>
      </c>
      <c r="C510" s="313"/>
      <c r="D510" s="311"/>
      <c r="E510" s="312"/>
      <c r="F510" s="312"/>
    </row>
    <row r="511" spans="1:6" ht="60">
      <c r="A511" s="305">
        <v>1</v>
      </c>
      <c r="B511" s="306" t="s">
        <v>1344</v>
      </c>
      <c r="C511" s="313" t="s">
        <v>1243</v>
      </c>
      <c r="D511" s="311">
        <v>4</v>
      </c>
      <c r="E511" s="839"/>
      <c r="F511" s="1075">
        <f>+E511*D511</f>
        <v>0</v>
      </c>
    </row>
    <row r="512" spans="1:6" ht="15" customHeight="1">
      <c r="A512" s="305"/>
      <c r="B512" s="306"/>
      <c r="C512" s="313"/>
      <c r="D512" s="311"/>
      <c r="E512" s="312"/>
      <c r="F512" s="312"/>
    </row>
    <row r="513" spans="1:6" ht="45">
      <c r="A513" s="305">
        <v>2</v>
      </c>
      <c r="B513" s="306" t="s">
        <v>1345</v>
      </c>
      <c r="C513" s="313" t="s">
        <v>74</v>
      </c>
      <c r="D513" s="311">
        <v>140</v>
      </c>
      <c r="E513" s="839"/>
      <c r="F513" s="1075">
        <f>+E513*D513</f>
        <v>0</v>
      </c>
    </row>
    <row r="514" spans="1:6" ht="15.75" customHeight="1">
      <c r="A514" s="305"/>
      <c r="B514" s="306"/>
      <c r="C514" s="313"/>
      <c r="D514" s="311"/>
      <c r="E514" s="312"/>
      <c r="F514" s="312"/>
    </row>
    <row r="515" spans="1:6" ht="135.75">
      <c r="A515" s="305" t="s">
        <v>1282</v>
      </c>
      <c r="B515" s="306" t="s">
        <v>1346</v>
      </c>
      <c r="C515" s="313" t="s">
        <v>1243</v>
      </c>
      <c r="D515" s="311">
        <v>4</v>
      </c>
      <c r="E515" s="839"/>
      <c r="F515" s="1075">
        <f>+E515*D515</f>
        <v>0</v>
      </c>
    </row>
    <row r="516" spans="1:6" ht="15.75" customHeight="1">
      <c r="A516" s="404"/>
      <c r="B516" s="306"/>
      <c r="C516" s="316"/>
      <c r="D516" s="317"/>
      <c r="E516" s="312"/>
      <c r="F516" s="312"/>
    </row>
    <row r="517" spans="1:6" ht="30" customHeight="1">
      <c r="A517" s="305" t="s">
        <v>1284</v>
      </c>
      <c r="B517" s="306" t="s">
        <v>1347</v>
      </c>
      <c r="C517" s="316"/>
      <c r="D517" s="317"/>
      <c r="E517" s="318"/>
      <c r="F517" s="318"/>
    </row>
    <row r="518" spans="1:6" ht="15" customHeight="1">
      <c r="A518" s="320"/>
      <c r="B518" s="321"/>
      <c r="C518" s="316"/>
      <c r="D518" s="317"/>
      <c r="E518" s="318"/>
      <c r="F518" s="318"/>
    </row>
    <row r="519" spans="1:6" ht="360">
      <c r="A519" s="305" t="s">
        <v>1286</v>
      </c>
      <c r="B519" s="306" t="s">
        <v>1619</v>
      </c>
      <c r="C519" s="313" t="s">
        <v>1243</v>
      </c>
      <c r="D519" s="311">
        <v>4</v>
      </c>
      <c r="E519" s="839"/>
      <c r="F519" s="1075">
        <f>+E519*D519</f>
        <v>0</v>
      </c>
    </row>
    <row r="520" spans="1:6" ht="15.75" customHeight="1">
      <c r="A520" s="320"/>
      <c r="B520" s="367"/>
      <c r="C520" s="313"/>
      <c r="D520" s="311"/>
      <c r="E520" s="312"/>
      <c r="F520" s="312"/>
    </row>
    <row r="521" spans="1:6" ht="150" customHeight="1">
      <c r="A521" s="305" t="s">
        <v>1288</v>
      </c>
      <c r="B521" s="306" t="s">
        <v>1349</v>
      </c>
      <c r="C521" s="313"/>
      <c r="D521" s="311"/>
      <c r="E521" s="312"/>
      <c r="F521" s="312"/>
    </row>
    <row r="522" spans="1:6" ht="15">
      <c r="A522" s="305"/>
      <c r="B522" s="306" t="s">
        <v>1350</v>
      </c>
      <c r="C522" s="313" t="s">
        <v>335</v>
      </c>
      <c r="D522" s="311">
        <v>150</v>
      </c>
      <c r="E522" s="839"/>
      <c r="F522" s="1075">
        <f t="shared" ref="F522:F523" si="20">+E522*D522</f>
        <v>0</v>
      </c>
    </row>
    <row r="523" spans="1:6" ht="15">
      <c r="A523" s="305"/>
      <c r="B523" s="306" t="s">
        <v>1351</v>
      </c>
      <c r="C523" s="313" t="s">
        <v>1352</v>
      </c>
      <c r="D523" s="311">
        <v>24</v>
      </c>
      <c r="E523" s="839"/>
      <c r="F523" s="1075">
        <f t="shared" si="20"/>
        <v>0</v>
      </c>
    </row>
    <row r="524" spans="1:6" ht="30" customHeight="1">
      <c r="A524" s="305">
        <v>7</v>
      </c>
      <c r="B524" s="306" t="s">
        <v>1353</v>
      </c>
      <c r="C524" s="313"/>
      <c r="D524" s="311"/>
      <c r="E524" s="318"/>
      <c r="F524" s="318"/>
    </row>
    <row r="525" spans="1:6" ht="15">
      <c r="A525" s="320"/>
      <c r="B525" s="306" t="s">
        <v>1354</v>
      </c>
      <c r="C525" s="313" t="s">
        <v>1243</v>
      </c>
      <c r="D525" s="311">
        <v>150</v>
      </c>
      <c r="E525" s="839"/>
      <c r="F525" s="1075">
        <f t="shared" ref="F525:F528" si="21">+E525*D525</f>
        <v>0</v>
      </c>
    </row>
    <row r="526" spans="1:6" ht="15">
      <c r="A526" s="320"/>
      <c r="B526" s="306" t="s">
        <v>1355</v>
      </c>
      <c r="C526" s="313" t="s">
        <v>1306</v>
      </c>
      <c r="D526" s="311">
        <v>150</v>
      </c>
      <c r="E526" s="839"/>
      <c r="F526" s="1075">
        <f t="shared" si="21"/>
        <v>0</v>
      </c>
    </row>
    <row r="527" spans="1:6" ht="30">
      <c r="A527" s="305">
        <v>9</v>
      </c>
      <c r="B527" s="306" t="s">
        <v>1356</v>
      </c>
      <c r="C527" s="313" t="s">
        <v>1275</v>
      </c>
      <c r="D527" s="311">
        <v>1</v>
      </c>
      <c r="E527" s="839"/>
      <c r="F527" s="1075">
        <f t="shared" si="21"/>
        <v>0</v>
      </c>
    </row>
    <row r="528" spans="1:6" ht="30">
      <c r="A528" s="305">
        <v>10</v>
      </c>
      <c r="B528" s="306" t="s">
        <v>1316</v>
      </c>
      <c r="C528" s="313" t="s">
        <v>1275</v>
      </c>
      <c r="D528" s="311">
        <v>1</v>
      </c>
      <c r="E528" s="839"/>
      <c r="F528" s="1075">
        <f t="shared" si="21"/>
        <v>0</v>
      </c>
    </row>
    <row r="529" spans="1:6" ht="45" customHeight="1">
      <c r="A529" s="337"/>
      <c r="B529" s="306" t="s">
        <v>1357</v>
      </c>
      <c r="C529" s="313"/>
      <c r="D529" s="311"/>
      <c r="E529" s="312"/>
      <c r="F529" s="312"/>
    </row>
    <row r="530" spans="1:6" ht="15.75" customHeight="1">
      <c r="A530" s="305"/>
      <c r="B530" s="333" t="s">
        <v>1358</v>
      </c>
      <c r="C530" s="313"/>
      <c r="D530" s="289"/>
      <c r="E530" s="312"/>
      <c r="F530" s="312"/>
    </row>
    <row r="531" spans="1:6" ht="15.75" customHeight="1">
      <c r="A531" s="368"/>
      <c r="B531" s="366"/>
      <c r="C531" s="361"/>
      <c r="D531" s="369"/>
      <c r="E531" s="370"/>
      <c r="F531" s="370"/>
    </row>
    <row r="532" spans="1:6" ht="15.75" customHeight="1">
      <c r="A532" s="308" t="s">
        <v>1359</v>
      </c>
      <c r="B532" s="661" t="s">
        <v>1360</v>
      </c>
      <c r="C532" s="313"/>
      <c r="D532" s="311"/>
      <c r="E532" s="312"/>
      <c r="F532" s="312"/>
    </row>
    <row r="533" spans="1:6" ht="15.75" customHeight="1">
      <c r="A533" s="308"/>
      <c r="B533" s="305"/>
      <c r="C533" s="313"/>
      <c r="D533" s="311"/>
      <c r="E533" s="312"/>
      <c r="F533" s="312"/>
    </row>
    <row r="534" spans="1:6" ht="30">
      <c r="A534" s="305">
        <v>1</v>
      </c>
      <c r="B534" s="306" t="s">
        <v>1361</v>
      </c>
      <c r="C534" s="1189" t="s">
        <v>74</v>
      </c>
      <c r="D534" s="311">
        <v>1</v>
      </c>
      <c r="E534" s="839"/>
      <c r="F534" s="1075">
        <f>+E534*D534</f>
        <v>0</v>
      </c>
    </row>
    <row r="535" spans="1:6" ht="15" customHeight="1">
      <c r="A535" s="305"/>
      <c r="B535" s="305"/>
      <c r="C535" s="1189"/>
      <c r="D535" s="311"/>
      <c r="E535" s="1192"/>
      <c r="F535" s="312"/>
    </row>
    <row r="536" spans="1:6" ht="60">
      <c r="A536" s="305">
        <v>2</v>
      </c>
      <c r="B536" s="306" t="s">
        <v>1362</v>
      </c>
      <c r="C536" s="1189" t="s">
        <v>1243</v>
      </c>
      <c r="D536" s="311">
        <v>1</v>
      </c>
      <c r="E536" s="839"/>
      <c r="F536" s="1075">
        <f>+E536*D536</f>
        <v>0</v>
      </c>
    </row>
    <row r="537" spans="1:6" ht="15" customHeight="1">
      <c r="A537" s="305"/>
      <c r="B537" s="305"/>
      <c r="C537" s="1189"/>
      <c r="D537" s="311"/>
      <c r="E537" s="1192"/>
      <c r="F537" s="312"/>
    </row>
    <row r="538" spans="1:6" ht="45">
      <c r="A538" s="305">
        <v>3</v>
      </c>
      <c r="B538" s="306" t="s">
        <v>1363</v>
      </c>
      <c r="C538" s="1189" t="s">
        <v>1243</v>
      </c>
      <c r="D538" s="311">
        <v>1</v>
      </c>
      <c r="E538" s="839"/>
      <c r="F538" s="1075">
        <f>+E538*D538</f>
        <v>0</v>
      </c>
    </row>
    <row r="539" spans="1:6" ht="15" customHeight="1">
      <c r="A539" s="305"/>
      <c r="B539" s="305"/>
      <c r="C539" s="1189"/>
      <c r="D539" s="1191"/>
      <c r="E539" s="1192"/>
      <c r="F539" s="312"/>
    </row>
    <row r="540" spans="1:6" ht="45">
      <c r="A540" s="305">
        <v>4</v>
      </c>
      <c r="B540" s="306" t="s">
        <v>1364</v>
      </c>
      <c r="C540" s="1189" t="s">
        <v>1243</v>
      </c>
      <c r="D540" s="311">
        <v>1</v>
      </c>
      <c r="E540" s="839"/>
      <c r="F540" s="1075">
        <f>+E540*D540</f>
        <v>0</v>
      </c>
    </row>
    <row r="541" spans="1:6" ht="15.75" customHeight="1">
      <c r="A541" s="337"/>
      <c r="B541" s="371" t="s">
        <v>1365</v>
      </c>
      <c r="C541" s="1189"/>
      <c r="D541" s="1191"/>
      <c r="E541" s="1192"/>
      <c r="F541" s="312"/>
    </row>
    <row r="542" spans="1:6" ht="15.75" customHeight="1">
      <c r="A542" s="372"/>
      <c r="B542" s="373"/>
      <c r="C542" s="356"/>
      <c r="D542" s="374"/>
      <c r="E542" s="18"/>
      <c r="F542" s="18"/>
    </row>
    <row r="543" spans="1:6" ht="15.75" customHeight="1">
      <c r="A543" s="372"/>
      <c r="B543" s="360"/>
      <c r="C543" s="375"/>
      <c r="D543" s="376"/>
      <c r="E543" s="377"/>
      <c r="F543" s="363"/>
    </row>
    <row r="544" spans="1:6" ht="15.75" customHeight="1">
      <c r="A544" s="372"/>
      <c r="B544" s="360"/>
      <c r="C544" s="375"/>
      <c r="D544" s="376"/>
      <c r="E544" s="377"/>
      <c r="F544" s="363"/>
    </row>
    <row r="545" spans="1:6" ht="15.75" customHeight="1">
      <c r="A545" s="372"/>
      <c r="B545" s="360"/>
      <c r="C545" s="375"/>
      <c r="D545" s="376"/>
      <c r="E545" s="377"/>
      <c r="F545" s="363"/>
    </row>
    <row r="546" spans="1:6" ht="15.75" customHeight="1">
      <c r="A546" s="372"/>
      <c r="B546" s="360"/>
      <c r="C546" s="375"/>
      <c r="D546" s="376"/>
      <c r="E546" s="377"/>
      <c r="F546" s="363"/>
    </row>
    <row r="547" spans="1:6" ht="15.75" customHeight="1">
      <c r="A547" s="372"/>
      <c r="B547" s="360"/>
      <c r="C547" s="375"/>
      <c r="D547" s="376"/>
      <c r="E547" s="377"/>
      <c r="F547" s="363"/>
    </row>
    <row r="548" spans="1:6" ht="15.75" customHeight="1">
      <c r="A548" s="372"/>
      <c r="B548" s="360"/>
      <c r="C548" s="375"/>
      <c r="D548" s="376"/>
      <c r="E548" s="377"/>
      <c r="F548" s="363"/>
    </row>
    <row r="549" spans="1:6" ht="15.75" customHeight="1">
      <c r="A549" s="372"/>
      <c r="B549" s="360"/>
      <c r="C549" s="375"/>
      <c r="D549" s="376"/>
      <c r="E549" s="377"/>
      <c r="F549" s="363"/>
    </row>
    <row r="550" spans="1:6" ht="15.75" customHeight="1">
      <c r="A550" s="372"/>
      <c r="B550" s="360"/>
      <c r="C550" s="375"/>
      <c r="D550" s="376"/>
      <c r="E550" s="377"/>
      <c r="F550" s="363"/>
    </row>
    <row r="551" spans="1:6" ht="15.75" customHeight="1">
      <c r="A551" s="372"/>
      <c r="B551" s="360"/>
      <c r="C551" s="375"/>
      <c r="D551" s="376"/>
      <c r="E551" s="377"/>
      <c r="F551" s="363"/>
    </row>
    <row r="552" spans="1:6" ht="15.75" customHeight="1">
      <c r="A552" s="372"/>
      <c r="B552" s="360"/>
      <c r="C552" s="375"/>
      <c r="D552" s="376"/>
      <c r="E552" s="377"/>
      <c r="F552" s="363"/>
    </row>
    <row r="553" spans="1:6" ht="15.75" customHeight="1">
      <c r="A553" s="372"/>
      <c r="B553" s="360"/>
      <c r="C553" s="375"/>
      <c r="D553" s="376"/>
      <c r="E553" s="377"/>
      <c r="F553" s="363"/>
    </row>
    <row r="554" spans="1:6" ht="15.75" customHeight="1">
      <c r="A554" s="372"/>
      <c r="B554" s="360"/>
      <c r="C554" s="375"/>
      <c r="D554" s="376"/>
      <c r="E554" s="377"/>
      <c r="F554" s="363"/>
    </row>
    <row r="555" spans="1:6" ht="15.75" customHeight="1">
      <c r="A555" s="372"/>
      <c r="B555" s="360"/>
      <c r="C555" s="375"/>
      <c r="D555" s="376"/>
      <c r="E555" s="377"/>
      <c r="F555" s="363"/>
    </row>
    <row r="556" spans="1:6" ht="15.75" customHeight="1">
      <c r="A556" s="372"/>
      <c r="B556" s="360"/>
      <c r="C556" s="375"/>
      <c r="D556" s="376"/>
      <c r="E556" s="377"/>
      <c r="F556" s="363"/>
    </row>
    <row r="557" spans="1:6" ht="15.75" customHeight="1">
      <c r="A557" s="372"/>
      <c r="B557" s="360"/>
      <c r="C557" s="375"/>
      <c r="D557" s="376"/>
      <c r="E557" s="377"/>
      <c r="F557" s="363"/>
    </row>
    <row r="558" spans="1:6" ht="15.75" customHeight="1">
      <c r="A558" s="372"/>
      <c r="B558" s="360"/>
      <c r="C558" s="375"/>
      <c r="D558" s="376"/>
      <c r="E558" s="377"/>
      <c r="F558" s="363"/>
    </row>
    <row r="559" spans="1:6" ht="15.75" customHeight="1">
      <c r="A559" s="372"/>
      <c r="B559" s="360"/>
      <c r="C559" s="375"/>
      <c r="D559" s="376"/>
      <c r="E559" s="377"/>
      <c r="F559" s="363"/>
    </row>
    <row r="560" spans="1:6" ht="15.75" customHeight="1">
      <c r="A560" s="372"/>
      <c r="B560" s="360"/>
      <c r="C560" s="375"/>
      <c r="D560" s="376"/>
      <c r="E560" s="377"/>
      <c r="F560" s="363"/>
    </row>
    <row r="561" spans="1:6" ht="14.25" customHeight="1">
      <c r="A561" s="368"/>
      <c r="B561" s="360"/>
      <c r="C561" s="361"/>
      <c r="D561" s="369"/>
      <c r="E561" s="370"/>
      <c r="F561" s="370"/>
    </row>
    <row r="562" spans="1:6" ht="14.25" customHeight="1">
      <c r="A562" s="368"/>
      <c r="B562" s="360"/>
      <c r="C562" s="361"/>
      <c r="D562" s="369"/>
      <c r="E562" s="370"/>
      <c r="F562" s="370"/>
    </row>
    <row r="563" spans="1:6" ht="14.25" customHeight="1">
      <c r="A563" s="368"/>
      <c r="B563" s="360"/>
      <c r="C563" s="361"/>
      <c r="D563" s="369"/>
      <c r="E563" s="370"/>
      <c r="F563" s="370"/>
    </row>
    <row r="564" spans="1:6" ht="14.25" customHeight="1">
      <c r="A564" s="368"/>
      <c r="B564" s="360"/>
      <c r="C564" s="361"/>
      <c r="D564" s="369"/>
      <c r="E564" s="370"/>
      <c r="F564" s="370"/>
    </row>
    <row r="565" spans="1:6" ht="14.25" customHeight="1">
      <c r="A565" s="368"/>
      <c r="B565" s="360"/>
      <c r="C565" s="361"/>
      <c r="D565" s="369"/>
      <c r="E565" s="370"/>
      <c r="F565" s="370"/>
    </row>
    <row r="566" spans="1:6" ht="14.25" customHeight="1">
      <c r="A566" s="368"/>
      <c r="B566" s="360"/>
      <c r="C566" s="361"/>
      <c r="D566" s="369"/>
      <c r="E566" s="370"/>
      <c r="F566" s="370"/>
    </row>
    <row r="567" spans="1:6" ht="14.25" customHeight="1">
      <c r="A567" s="368"/>
      <c r="B567" s="360"/>
      <c r="C567" s="361"/>
      <c r="D567" s="369"/>
      <c r="E567" s="370"/>
      <c r="F567" s="370"/>
    </row>
    <row r="568" spans="1:6" ht="14.25" customHeight="1">
      <c r="A568" s="368"/>
      <c r="B568" s="360"/>
      <c r="C568" s="361"/>
      <c r="D568" s="369"/>
      <c r="E568" s="370"/>
      <c r="F568" s="370"/>
    </row>
    <row r="569" spans="1:6" ht="15.75" customHeight="1">
      <c r="A569" s="308" t="s">
        <v>1366</v>
      </c>
      <c r="B569" s="319" t="s">
        <v>1367</v>
      </c>
      <c r="C569" s="313"/>
      <c r="D569" s="289"/>
      <c r="E569" s="286"/>
      <c r="F569" s="286"/>
    </row>
    <row r="570" spans="1:6" ht="15.75" customHeight="1">
      <c r="A570" s="308"/>
      <c r="B570" s="319"/>
      <c r="C570" s="1189"/>
      <c r="D570" s="1191"/>
      <c r="E570" s="312"/>
      <c r="F570" s="312"/>
    </row>
    <row r="571" spans="1:6" ht="15.75" customHeight="1">
      <c r="A571" s="305"/>
      <c r="B571" s="319" t="s">
        <v>1368</v>
      </c>
      <c r="C571" s="1189"/>
      <c r="D571" s="1191"/>
      <c r="E571" s="312"/>
      <c r="F571" s="312"/>
    </row>
    <row r="572" spans="1:6" ht="165">
      <c r="A572" s="337" t="s">
        <v>1369</v>
      </c>
      <c r="B572" s="306" t="s">
        <v>1370</v>
      </c>
      <c r="C572" s="1189" t="s">
        <v>1243</v>
      </c>
      <c r="D572" s="1191">
        <v>8</v>
      </c>
      <c r="E572" s="839"/>
      <c r="F572" s="1075">
        <f t="shared" ref="F572:F574" si="22">+E572*D572</f>
        <v>0</v>
      </c>
    </row>
    <row r="573" spans="1:6" ht="30">
      <c r="A573" s="305" t="s">
        <v>1371</v>
      </c>
      <c r="B573" s="306" t="s">
        <v>1372</v>
      </c>
      <c r="C573" s="1189" t="s">
        <v>1243</v>
      </c>
      <c r="D573" s="1191">
        <v>8</v>
      </c>
      <c r="E573" s="839"/>
      <c r="F573" s="1075">
        <f t="shared" si="22"/>
        <v>0</v>
      </c>
    </row>
    <row r="574" spans="1:6" ht="30">
      <c r="A574" s="305" t="s">
        <v>1282</v>
      </c>
      <c r="B574" s="306" t="s">
        <v>1373</v>
      </c>
      <c r="C574" s="1189" t="s">
        <v>1243</v>
      </c>
      <c r="D574" s="1191">
        <v>8</v>
      </c>
      <c r="E574" s="839"/>
      <c r="F574" s="1075">
        <f t="shared" si="22"/>
        <v>0</v>
      </c>
    </row>
    <row r="575" spans="1:6" ht="15" customHeight="1">
      <c r="A575" s="305"/>
      <c r="B575" s="306"/>
      <c r="C575" s="1189"/>
      <c r="D575" s="1191"/>
      <c r="E575" s="1192"/>
      <c r="F575" s="1192"/>
    </row>
    <row r="576" spans="1:6" ht="90">
      <c r="A576" s="305" t="s">
        <v>1284</v>
      </c>
      <c r="B576" s="306" t="s">
        <v>1374</v>
      </c>
      <c r="C576" s="1189" t="s">
        <v>1243</v>
      </c>
      <c r="D576" s="1191">
        <v>2</v>
      </c>
      <c r="E576" s="839"/>
      <c r="F576" s="1075">
        <f>+E576*D576</f>
        <v>0</v>
      </c>
    </row>
    <row r="577" spans="1:6" ht="15" customHeight="1">
      <c r="A577" s="305"/>
      <c r="B577" s="306"/>
      <c r="C577" s="1189"/>
      <c r="D577" s="1191"/>
      <c r="E577" s="1192"/>
      <c r="F577" s="1192"/>
    </row>
    <row r="578" spans="1:6" ht="30">
      <c r="A578" s="305" t="s">
        <v>1286</v>
      </c>
      <c r="B578" s="306" t="s">
        <v>1375</v>
      </c>
      <c r="C578" s="1189" t="s">
        <v>1243</v>
      </c>
      <c r="D578" s="1191">
        <v>14</v>
      </c>
      <c r="E578" s="839"/>
      <c r="F578" s="1075">
        <f>+E578*D578</f>
        <v>0</v>
      </c>
    </row>
    <row r="579" spans="1:6" ht="15" customHeight="1">
      <c r="A579" s="305"/>
      <c r="B579" s="306"/>
      <c r="C579" s="1189"/>
      <c r="D579" s="1191"/>
      <c r="E579" s="1192"/>
      <c r="F579" s="1192"/>
    </row>
    <row r="580" spans="1:6" ht="30">
      <c r="A580" s="305" t="s">
        <v>1288</v>
      </c>
      <c r="B580" s="306" t="s">
        <v>1376</v>
      </c>
      <c r="C580" s="1189" t="s">
        <v>1243</v>
      </c>
      <c r="D580" s="1191">
        <v>6</v>
      </c>
      <c r="E580" s="839"/>
      <c r="F580" s="1075">
        <f>+E580*D580</f>
        <v>0</v>
      </c>
    </row>
    <row r="581" spans="1:6" ht="15" customHeight="1">
      <c r="A581" s="305"/>
      <c r="B581" s="306"/>
      <c r="C581" s="1189"/>
      <c r="D581" s="1191"/>
      <c r="E581" s="1192"/>
      <c r="F581" s="1192"/>
    </row>
    <row r="582" spans="1:6" ht="15">
      <c r="A582" s="305" t="s">
        <v>1290</v>
      </c>
      <c r="B582" s="306" t="s">
        <v>1377</v>
      </c>
      <c r="C582" s="1189" t="s">
        <v>1243</v>
      </c>
      <c r="D582" s="1191">
        <v>4</v>
      </c>
      <c r="E582" s="839"/>
      <c r="F582" s="1075">
        <f>+E582*D582</f>
        <v>0</v>
      </c>
    </row>
    <row r="583" spans="1:6" ht="15" customHeight="1">
      <c r="A583" s="305"/>
      <c r="B583" s="306" t="s">
        <v>1378</v>
      </c>
      <c r="C583" s="1189"/>
      <c r="D583" s="1191"/>
      <c r="E583" s="1192"/>
      <c r="F583" s="1192"/>
    </row>
    <row r="584" spans="1:6" ht="15" customHeight="1">
      <c r="A584" s="305"/>
      <c r="B584" s="306"/>
      <c r="C584" s="1189"/>
      <c r="D584" s="378"/>
      <c r="E584" s="1192"/>
      <c r="F584" s="379"/>
    </row>
    <row r="585" spans="1:6" ht="30">
      <c r="A585" s="305" t="s">
        <v>1293</v>
      </c>
      <c r="B585" s="306" t="s">
        <v>1379</v>
      </c>
      <c r="C585" s="1189" t="s">
        <v>1380</v>
      </c>
      <c r="D585" s="1191">
        <v>1</v>
      </c>
      <c r="E585" s="839"/>
      <c r="F585" s="1075">
        <f>+E585*D585</f>
        <v>0</v>
      </c>
    </row>
    <row r="586" spans="1:6" ht="15.75" customHeight="1">
      <c r="A586" s="305"/>
      <c r="B586" s="380" t="s">
        <v>1381</v>
      </c>
      <c r="C586" s="1189"/>
      <c r="D586" s="1191"/>
      <c r="E586" s="1192"/>
      <c r="F586" s="1192"/>
    </row>
    <row r="587" spans="1:6" ht="15.75" customHeight="1">
      <c r="A587" s="354"/>
      <c r="B587" s="389"/>
      <c r="C587" s="530"/>
      <c r="D587" s="531"/>
      <c r="E587" s="390"/>
      <c r="F587" s="390"/>
    </row>
    <row r="588" spans="1:6" ht="15.75" customHeight="1">
      <c r="A588" s="354"/>
      <c r="B588" s="389"/>
      <c r="C588" s="530"/>
      <c r="D588" s="531"/>
      <c r="E588" s="390"/>
      <c r="F588" s="390"/>
    </row>
    <row r="589" spans="1:6" ht="15.75" customHeight="1">
      <c r="A589" s="354"/>
      <c r="B589" s="389"/>
      <c r="C589" s="530"/>
      <c r="D589" s="531"/>
      <c r="E589" s="390"/>
      <c r="F589" s="390"/>
    </row>
    <row r="590" spans="1:6" ht="15.75" customHeight="1">
      <c r="A590" s="354"/>
      <c r="B590" s="389"/>
      <c r="C590" s="530"/>
      <c r="D590" s="531"/>
      <c r="E590" s="390"/>
      <c r="F590" s="390"/>
    </row>
    <row r="591" spans="1:6" ht="15.75" customHeight="1">
      <c r="A591" s="364"/>
      <c r="B591" s="368"/>
      <c r="C591" s="396"/>
      <c r="D591" s="397"/>
      <c r="E591" s="398"/>
      <c r="F591" s="363"/>
    </row>
    <row r="592" spans="1:6" ht="15.75" customHeight="1">
      <c r="A592" s="337" t="s">
        <v>1382</v>
      </c>
      <c r="B592" s="319" t="s">
        <v>1383</v>
      </c>
      <c r="C592" s="313"/>
      <c r="D592" s="289"/>
      <c r="E592" s="286"/>
      <c r="F592" s="286"/>
    </row>
    <row r="593" spans="1:6" ht="195">
      <c r="A593" s="305">
        <v>1</v>
      </c>
      <c r="B593" s="306" t="s">
        <v>1384</v>
      </c>
      <c r="C593" s="1189" t="s">
        <v>1243</v>
      </c>
      <c r="D593" s="1191">
        <v>5</v>
      </c>
      <c r="E593" s="839"/>
      <c r="F593" s="1075">
        <f>+E593*D593</f>
        <v>0</v>
      </c>
    </row>
    <row r="594" spans="1:6" ht="15" customHeight="1">
      <c r="A594" s="305"/>
      <c r="B594" s="306"/>
      <c r="C594" s="1189"/>
      <c r="D594" s="1191"/>
      <c r="E594" s="1192"/>
      <c r="F594" s="1192"/>
    </row>
    <row r="595" spans="1:6" ht="150">
      <c r="A595" s="305">
        <v>2</v>
      </c>
      <c r="B595" s="306" t="s">
        <v>1385</v>
      </c>
      <c r="C595" s="1189" t="s">
        <v>1243</v>
      </c>
      <c r="D595" s="1191">
        <v>1</v>
      </c>
      <c r="E595" s="839"/>
      <c r="F595" s="1075">
        <f>+E595*D595</f>
        <v>0</v>
      </c>
    </row>
    <row r="596" spans="1:6" ht="15" customHeight="1">
      <c r="A596" s="522"/>
      <c r="B596" s="306"/>
      <c r="C596" s="1189"/>
      <c r="D596" s="1191"/>
      <c r="E596" s="1192"/>
      <c r="F596" s="1192"/>
    </row>
    <row r="597" spans="1:6" ht="105">
      <c r="A597" s="305"/>
      <c r="B597" s="306" t="s">
        <v>1386</v>
      </c>
      <c r="C597" s="1189" t="s">
        <v>1243</v>
      </c>
      <c r="D597" s="1191">
        <v>5</v>
      </c>
      <c r="E597" s="839"/>
      <c r="F597" s="1075">
        <f>+E597*D597</f>
        <v>0</v>
      </c>
    </row>
    <row r="598" spans="1:6" ht="15" customHeight="1">
      <c r="A598" s="305"/>
      <c r="B598" s="306"/>
      <c r="C598" s="1189"/>
      <c r="D598" s="1191"/>
      <c r="E598" s="1192"/>
      <c r="F598" s="385"/>
    </row>
    <row r="599" spans="1:6" ht="75">
      <c r="A599" s="305">
        <v>3</v>
      </c>
      <c r="B599" s="306" t="s">
        <v>1387</v>
      </c>
      <c r="C599" s="1189" t="s">
        <v>1243</v>
      </c>
      <c r="D599" s="1191">
        <v>2</v>
      </c>
      <c r="E599" s="839"/>
      <c r="F599" s="1075">
        <f>+E599*D599</f>
        <v>0</v>
      </c>
    </row>
    <row r="600" spans="1:6" ht="15" customHeight="1">
      <c r="A600" s="305"/>
      <c r="B600" s="306"/>
      <c r="C600" s="1189"/>
      <c r="D600" s="1191"/>
      <c r="E600" s="1192"/>
      <c r="F600" s="385"/>
    </row>
    <row r="601" spans="1:6" ht="75">
      <c r="A601" s="305">
        <v>4</v>
      </c>
      <c r="B601" s="306" t="s">
        <v>1388</v>
      </c>
      <c r="C601" s="1189" t="s">
        <v>1243</v>
      </c>
      <c r="D601" s="1191">
        <v>5</v>
      </c>
      <c r="E601" s="839"/>
      <c r="F601" s="1075">
        <f>+E601*D601</f>
        <v>0</v>
      </c>
    </row>
    <row r="602" spans="1:6" ht="15" customHeight="1">
      <c r="A602" s="305"/>
      <c r="B602" s="306"/>
      <c r="C602" s="1189"/>
      <c r="D602" s="1191"/>
      <c r="E602" s="1192"/>
      <c r="F602" s="385"/>
    </row>
    <row r="603" spans="1:6" ht="75">
      <c r="A603" s="305">
        <v>5</v>
      </c>
      <c r="B603" s="306" t="s">
        <v>1389</v>
      </c>
      <c r="C603" s="1189" t="s">
        <v>1243</v>
      </c>
      <c r="D603" s="1191">
        <v>2</v>
      </c>
      <c r="E603" s="839"/>
      <c r="F603" s="1075">
        <f>+E603*D603</f>
        <v>0</v>
      </c>
    </row>
    <row r="604" spans="1:6" ht="15" customHeight="1">
      <c r="A604" s="305"/>
      <c r="B604" s="306"/>
      <c r="C604" s="1189"/>
      <c r="D604" s="1191"/>
      <c r="E604" s="1192"/>
      <c r="F604" s="385"/>
    </row>
    <row r="605" spans="1:6" ht="195">
      <c r="A605" s="305">
        <v>6</v>
      </c>
      <c r="B605" s="386" t="s">
        <v>1390</v>
      </c>
      <c r="C605" s="1189" t="s">
        <v>1243</v>
      </c>
      <c r="D605" s="1191">
        <v>3</v>
      </c>
      <c r="E605" s="839"/>
      <c r="F605" s="1075">
        <f>+E605*D605</f>
        <v>0</v>
      </c>
    </row>
    <row r="606" spans="1:6" ht="15" customHeight="1">
      <c r="A606" s="305"/>
      <c r="B606" s="306"/>
      <c r="C606" s="1189"/>
      <c r="D606" s="1191"/>
      <c r="E606" s="1192"/>
      <c r="F606" s="385"/>
    </row>
    <row r="607" spans="1:6" ht="135">
      <c r="A607" s="305" t="s">
        <v>1290</v>
      </c>
      <c r="B607" s="306" t="s">
        <v>1391</v>
      </c>
      <c r="C607" s="1189" t="s">
        <v>1243</v>
      </c>
      <c r="D607" s="1191">
        <v>4</v>
      </c>
      <c r="E607" s="839"/>
      <c r="F607" s="1075">
        <f>+E607*D607</f>
        <v>0</v>
      </c>
    </row>
    <row r="608" spans="1:6" ht="15" customHeight="1">
      <c r="A608" s="305"/>
      <c r="B608" s="306"/>
      <c r="C608" s="1189"/>
      <c r="D608" s="1191"/>
      <c r="E608" s="1192"/>
      <c r="F608" s="385"/>
    </row>
    <row r="609" spans="1:6" ht="45">
      <c r="A609" s="305" t="s">
        <v>1293</v>
      </c>
      <c r="B609" s="306" t="s">
        <v>1392</v>
      </c>
      <c r="C609" s="1189" t="s">
        <v>1243</v>
      </c>
      <c r="D609" s="1191">
        <v>1</v>
      </c>
      <c r="E609" s="839"/>
      <c r="F609" s="1075">
        <f>+E609*D609</f>
        <v>0</v>
      </c>
    </row>
    <row r="610" spans="1:6" ht="15" customHeight="1">
      <c r="A610" s="305"/>
      <c r="B610" s="306"/>
      <c r="C610" s="1189"/>
      <c r="D610" s="1191"/>
      <c r="E610" s="1192"/>
      <c r="F610" s="385"/>
    </row>
    <row r="611" spans="1:6" ht="75">
      <c r="A611" s="305" t="s">
        <v>1327</v>
      </c>
      <c r="B611" s="306" t="s">
        <v>1394</v>
      </c>
      <c r="C611" s="1189" t="s">
        <v>1243</v>
      </c>
      <c r="D611" s="1191">
        <v>29</v>
      </c>
      <c r="E611" s="839"/>
      <c r="F611" s="1075">
        <f>+E611*D611</f>
        <v>0</v>
      </c>
    </row>
    <row r="612" spans="1:6" ht="15" customHeight="1">
      <c r="A612" s="305"/>
      <c r="B612" s="306"/>
      <c r="C612" s="1189"/>
      <c r="D612" s="1191"/>
      <c r="E612" s="1192"/>
      <c r="F612" s="385"/>
    </row>
    <row r="613" spans="1:6" ht="30">
      <c r="A613" s="305" t="s">
        <v>1393</v>
      </c>
      <c r="B613" s="306" t="s">
        <v>1396</v>
      </c>
      <c r="C613" s="1189" t="s">
        <v>1243</v>
      </c>
      <c r="D613" s="1191">
        <v>22</v>
      </c>
      <c r="E613" s="839"/>
      <c r="F613" s="1075">
        <f>+E613*D613</f>
        <v>0</v>
      </c>
    </row>
    <row r="614" spans="1:6" ht="15" customHeight="1">
      <c r="A614" s="305"/>
      <c r="B614" s="306"/>
      <c r="C614" s="1189"/>
      <c r="D614" s="1191"/>
      <c r="E614" s="1192"/>
      <c r="F614" s="385"/>
    </row>
    <row r="615" spans="1:6" ht="90">
      <c r="A615" s="305" t="s">
        <v>1395</v>
      </c>
      <c r="B615" s="306" t="s">
        <v>1398</v>
      </c>
      <c r="C615" s="1189" t="s">
        <v>1399</v>
      </c>
      <c r="D615" s="1191">
        <v>1</v>
      </c>
      <c r="E615" s="839"/>
      <c r="F615" s="1075">
        <f>+E615*D615</f>
        <v>0</v>
      </c>
    </row>
    <row r="616" spans="1:6" ht="15" customHeight="1">
      <c r="A616" s="305"/>
      <c r="B616" s="387"/>
      <c r="C616" s="1189"/>
      <c r="D616" s="1191"/>
      <c r="E616" s="1192"/>
      <c r="F616" s="385"/>
    </row>
    <row r="617" spans="1:6" ht="60">
      <c r="A617" s="305" t="s">
        <v>1397</v>
      </c>
      <c r="B617" s="306" t="s">
        <v>1401</v>
      </c>
      <c r="C617" s="1189" t="s">
        <v>1399</v>
      </c>
      <c r="D617" s="1191">
        <v>1</v>
      </c>
      <c r="E617" s="839"/>
      <c r="F617" s="1075">
        <f>+E617*D617</f>
        <v>0</v>
      </c>
    </row>
    <row r="618" spans="1:6" ht="15" customHeight="1">
      <c r="A618" s="305"/>
      <c r="B618" s="387"/>
      <c r="C618" s="1189"/>
      <c r="D618" s="1191"/>
      <c r="E618" s="1192"/>
      <c r="F618" s="385"/>
    </row>
    <row r="619" spans="1:6" ht="45">
      <c r="A619" s="305" t="s">
        <v>1400</v>
      </c>
      <c r="B619" s="306" t="s">
        <v>1403</v>
      </c>
      <c r="C619" s="1189" t="s">
        <v>1399</v>
      </c>
      <c r="D619" s="1191">
        <v>1</v>
      </c>
      <c r="E619" s="839"/>
      <c r="F619" s="1075">
        <f>+E619*D619</f>
        <v>0</v>
      </c>
    </row>
    <row r="620" spans="1:6" ht="15" customHeight="1">
      <c r="A620" s="305"/>
      <c r="B620" s="306"/>
      <c r="C620" s="1189"/>
      <c r="D620" s="1191"/>
      <c r="E620" s="1192"/>
      <c r="F620" s="385"/>
    </row>
    <row r="621" spans="1:6" ht="45">
      <c r="A621" s="305" t="s">
        <v>1402</v>
      </c>
      <c r="B621" s="306" t="s">
        <v>1405</v>
      </c>
      <c r="C621" s="1189" t="s">
        <v>1399</v>
      </c>
      <c r="D621" s="1191">
        <v>1</v>
      </c>
      <c r="E621" s="839"/>
      <c r="F621" s="1075">
        <f>+E621*D621</f>
        <v>0</v>
      </c>
    </row>
    <row r="622" spans="1:6" ht="15" customHeight="1">
      <c r="A622" s="305"/>
      <c r="B622" s="306"/>
      <c r="C622" s="1189"/>
      <c r="D622" s="1191"/>
      <c r="E622" s="1192"/>
      <c r="F622" s="385"/>
    </row>
    <row r="623" spans="1:6" ht="90">
      <c r="A623" s="305" t="s">
        <v>1404</v>
      </c>
      <c r="B623" s="306" t="s">
        <v>1407</v>
      </c>
      <c r="C623" s="1189" t="s">
        <v>1243</v>
      </c>
      <c r="D623" s="1191">
        <v>2</v>
      </c>
      <c r="E623" s="839"/>
      <c r="F623" s="1075">
        <f>+E623*D623</f>
        <v>0</v>
      </c>
    </row>
    <row r="624" spans="1:6" ht="15" customHeight="1">
      <c r="A624" s="305"/>
      <c r="B624" s="306"/>
      <c r="C624" s="313"/>
      <c r="D624" s="289"/>
      <c r="E624" s="1192"/>
      <c r="F624" s="1192"/>
    </row>
    <row r="625" spans="1:6" ht="75">
      <c r="A625" s="305" t="s">
        <v>1406</v>
      </c>
      <c r="B625" s="306" t="s">
        <v>1409</v>
      </c>
      <c r="C625" s="1189" t="s">
        <v>1243</v>
      </c>
      <c r="D625" s="1191">
        <v>4</v>
      </c>
      <c r="E625" s="839"/>
      <c r="F625" s="1075">
        <f>+E625*D625</f>
        <v>0</v>
      </c>
    </row>
    <row r="626" spans="1:6" ht="15" customHeight="1">
      <c r="A626" s="305"/>
      <c r="B626" s="306"/>
      <c r="C626" s="1189"/>
      <c r="D626" s="1191"/>
      <c r="E626" s="1192"/>
      <c r="F626" s="1192"/>
    </row>
    <row r="627" spans="1:6" ht="15">
      <c r="A627" s="305" t="s">
        <v>1408</v>
      </c>
      <c r="B627" s="306" t="s">
        <v>1378</v>
      </c>
      <c r="C627" s="1189" t="s">
        <v>1380</v>
      </c>
      <c r="D627" s="1191">
        <v>1</v>
      </c>
      <c r="E627" s="839"/>
      <c r="F627" s="1075">
        <f t="shared" ref="F627:F628" si="23">+E627*D627</f>
        <v>0</v>
      </c>
    </row>
    <row r="628" spans="1:6" ht="30">
      <c r="A628" s="305" t="s">
        <v>1410</v>
      </c>
      <c r="B628" s="306" t="s">
        <v>1413</v>
      </c>
      <c r="C628" s="1189" t="s">
        <v>1380</v>
      </c>
      <c r="D628" s="1191">
        <v>4</v>
      </c>
      <c r="E628" s="839"/>
      <c r="F628" s="1075">
        <f t="shared" si="23"/>
        <v>0</v>
      </c>
    </row>
    <row r="629" spans="1:6" ht="15.75" customHeight="1">
      <c r="A629" s="388"/>
      <c r="B629" s="380" t="s">
        <v>1414</v>
      </c>
      <c r="C629" s="338"/>
      <c r="D629" s="350"/>
      <c r="E629" s="1192"/>
      <c r="F629" s="1192"/>
    </row>
    <row r="630" spans="1:6" ht="15.75" customHeight="1">
      <c r="A630" s="349"/>
      <c r="B630" s="389"/>
      <c r="C630" s="356"/>
      <c r="D630" s="357"/>
      <c r="E630" s="390"/>
      <c r="F630" s="390"/>
    </row>
    <row r="631" spans="1:6" ht="15.75" customHeight="1">
      <c r="A631" s="349"/>
      <c r="B631" s="389"/>
      <c r="C631" s="356"/>
      <c r="D631" s="357"/>
      <c r="E631" s="390"/>
      <c r="F631" s="390"/>
    </row>
    <row r="632" spans="1:6" ht="15.75" customHeight="1">
      <c r="A632" s="349"/>
      <c r="B632" s="389"/>
      <c r="C632" s="356"/>
      <c r="D632" s="357"/>
      <c r="E632" s="390"/>
      <c r="F632" s="390"/>
    </row>
    <row r="633" spans="1:6" ht="15.75" customHeight="1">
      <c r="A633" s="349"/>
      <c r="B633" s="389"/>
      <c r="C633" s="356"/>
      <c r="D633" s="357"/>
      <c r="E633" s="390"/>
      <c r="F633" s="390"/>
    </row>
    <row r="634" spans="1:6" ht="15.75" customHeight="1">
      <c r="A634" s="349"/>
      <c r="B634" s="389"/>
      <c r="C634" s="356"/>
      <c r="D634" s="357"/>
      <c r="E634" s="390"/>
      <c r="F634" s="390"/>
    </row>
    <row r="635" spans="1:6" ht="15.75" customHeight="1">
      <c r="A635" s="349"/>
      <c r="B635" s="389"/>
      <c r="C635" s="356"/>
      <c r="D635" s="357"/>
      <c r="E635" s="390"/>
      <c r="F635" s="390"/>
    </row>
    <row r="636" spans="1:6" ht="15.75" customHeight="1">
      <c r="A636" s="349"/>
      <c r="B636" s="389"/>
      <c r="C636" s="356"/>
      <c r="D636" s="357"/>
      <c r="E636" s="390"/>
      <c r="F636" s="390"/>
    </row>
    <row r="637" spans="1:6" ht="15.75" customHeight="1">
      <c r="A637" s="349"/>
      <c r="B637" s="389"/>
      <c r="C637" s="356"/>
      <c r="D637" s="357"/>
      <c r="E637" s="390"/>
      <c r="F637" s="390"/>
    </row>
    <row r="638" spans="1:6" ht="15.75" customHeight="1">
      <c r="A638" s="349"/>
      <c r="B638" s="389"/>
      <c r="C638" s="356"/>
      <c r="D638" s="357"/>
      <c r="E638" s="390"/>
      <c r="F638" s="390"/>
    </row>
    <row r="639" spans="1:6" ht="15.75" customHeight="1">
      <c r="A639" s="349"/>
      <c r="B639" s="389"/>
      <c r="C639" s="356"/>
      <c r="D639" s="357"/>
      <c r="E639" s="390"/>
      <c r="F639" s="390"/>
    </row>
    <row r="640" spans="1:6" ht="15.75" customHeight="1">
      <c r="A640" s="349"/>
      <c r="B640" s="389"/>
      <c r="C640" s="356"/>
      <c r="D640" s="357"/>
      <c r="E640" s="390"/>
      <c r="F640" s="390"/>
    </row>
    <row r="641" spans="1:6" ht="15.75" customHeight="1">
      <c r="A641" s="349"/>
      <c r="B641" s="389"/>
      <c r="C641" s="356"/>
      <c r="D641" s="357"/>
      <c r="E641" s="390"/>
      <c r="F641" s="390"/>
    </row>
    <row r="642" spans="1:6" ht="15.75" customHeight="1">
      <c r="A642" s="349"/>
      <c r="B642" s="389"/>
      <c r="C642" s="356"/>
      <c r="D642" s="357"/>
      <c r="E642" s="390"/>
      <c r="F642" s="390"/>
    </row>
    <row r="643" spans="1:6" ht="15.75" customHeight="1">
      <c r="A643" s="349"/>
      <c r="B643" s="389"/>
      <c r="C643" s="356"/>
      <c r="D643" s="357"/>
      <c r="E643" s="390"/>
      <c r="F643" s="390"/>
    </row>
    <row r="644" spans="1:6" ht="15.75" customHeight="1">
      <c r="A644" s="290" t="s">
        <v>1415</v>
      </c>
      <c r="B644" s="319" t="s">
        <v>1416</v>
      </c>
      <c r="C644" s="310"/>
      <c r="D644" s="391"/>
      <c r="E644" s="392"/>
      <c r="F644" s="1192"/>
    </row>
    <row r="645" spans="1:6" ht="75">
      <c r="A645" s="305" t="s">
        <v>1369</v>
      </c>
      <c r="B645" s="306" t="s">
        <v>1417</v>
      </c>
      <c r="C645" s="1189" t="s">
        <v>1243</v>
      </c>
      <c r="D645" s="1191">
        <v>1</v>
      </c>
      <c r="E645" s="839"/>
      <c r="F645" s="1075">
        <f>+E645*D645</f>
        <v>0</v>
      </c>
    </row>
    <row r="646" spans="1:6" ht="15.75" customHeight="1">
      <c r="A646" s="305"/>
      <c r="B646" s="306"/>
      <c r="C646" s="310"/>
      <c r="D646" s="391"/>
      <c r="E646" s="392"/>
      <c r="F646" s="1192"/>
    </row>
    <row r="647" spans="1:6" ht="45">
      <c r="A647" s="305">
        <v>2</v>
      </c>
      <c r="B647" s="306" t="s">
        <v>1418</v>
      </c>
      <c r="C647" s="1189" t="s">
        <v>1243</v>
      </c>
      <c r="D647" s="1191">
        <v>2</v>
      </c>
      <c r="E647" s="839"/>
      <c r="F647" s="1075">
        <f>+E647*D647</f>
        <v>0</v>
      </c>
    </row>
    <row r="648" spans="1:6" ht="15" customHeight="1">
      <c r="A648" s="305"/>
      <c r="B648" s="306"/>
      <c r="C648" s="1189"/>
      <c r="D648" s="1191"/>
      <c r="E648" s="1192"/>
      <c r="F648" s="1192"/>
    </row>
    <row r="649" spans="1:6" ht="75">
      <c r="A649" s="305" t="s">
        <v>1282</v>
      </c>
      <c r="B649" s="306" t="s">
        <v>1419</v>
      </c>
      <c r="C649" s="1189" t="s">
        <v>1243</v>
      </c>
      <c r="D649" s="1191">
        <v>2</v>
      </c>
      <c r="E649" s="839"/>
      <c r="F649" s="1075">
        <f>+E649*D649</f>
        <v>0</v>
      </c>
    </row>
    <row r="650" spans="1:6" ht="15" customHeight="1">
      <c r="A650" s="305"/>
      <c r="B650" s="306"/>
      <c r="C650" s="1189"/>
      <c r="D650" s="1191"/>
      <c r="E650" s="1192"/>
      <c r="F650" s="1192"/>
    </row>
    <row r="651" spans="1:6" ht="30">
      <c r="A651" s="305" t="s">
        <v>1284</v>
      </c>
      <c r="B651" s="306" t="s">
        <v>1375</v>
      </c>
      <c r="C651" s="1189" t="s">
        <v>1243</v>
      </c>
      <c r="D651" s="1191">
        <v>2</v>
      </c>
      <c r="E651" s="839"/>
      <c r="F651" s="1075">
        <f>+E651*D651</f>
        <v>0</v>
      </c>
    </row>
    <row r="652" spans="1:6" ht="15" customHeight="1">
      <c r="A652" s="305"/>
      <c r="B652" s="306"/>
      <c r="C652" s="1189"/>
      <c r="D652" s="289"/>
      <c r="E652" s="1192"/>
      <c r="F652" s="1192"/>
    </row>
    <row r="653" spans="1:6" ht="30">
      <c r="A653" s="305" t="s">
        <v>1286</v>
      </c>
      <c r="B653" s="306" t="s">
        <v>1420</v>
      </c>
      <c r="C653" s="1189" t="s">
        <v>1243</v>
      </c>
      <c r="D653" s="1191">
        <v>3</v>
      </c>
      <c r="E653" s="839"/>
      <c r="F653" s="1075">
        <f>+E653*D653</f>
        <v>0</v>
      </c>
    </row>
    <row r="654" spans="1:6" ht="15" customHeight="1">
      <c r="A654" s="305"/>
      <c r="B654" s="306"/>
      <c r="C654" s="1189"/>
      <c r="D654" s="289"/>
      <c r="E654" s="1192"/>
      <c r="F654" s="1192"/>
    </row>
    <row r="655" spans="1:6" ht="15">
      <c r="A655" s="305" t="s">
        <v>1288</v>
      </c>
      <c r="B655" s="306" t="s">
        <v>1421</v>
      </c>
      <c r="C655" s="1189" t="s">
        <v>1243</v>
      </c>
      <c r="D655" s="1191">
        <v>3</v>
      </c>
      <c r="E655" s="839"/>
      <c r="F655" s="1075">
        <f>+E655*D655</f>
        <v>0</v>
      </c>
    </row>
    <row r="656" spans="1:6" ht="15" customHeight="1">
      <c r="A656" s="305"/>
      <c r="B656" s="306"/>
      <c r="C656" s="1189"/>
      <c r="D656" s="1191"/>
      <c r="E656" s="1192"/>
      <c r="F656" s="385"/>
    </row>
    <row r="657" spans="1:6" ht="30">
      <c r="A657" s="305" t="s">
        <v>1290</v>
      </c>
      <c r="B657" s="306" t="s">
        <v>1422</v>
      </c>
      <c r="C657" s="1189" t="s">
        <v>1380</v>
      </c>
      <c r="D657" s="1191">
        <v>1</v>
      </c>
      <c r="E657" s="839"/>
      <c r="F657" s="1075">
        <f>+E657*D657</f>
        <v>0</v>
      </c>
    </row>
    <row r="658" spans="1:6" ht="15.75" customHeight="1">
      <c r="A658" s="662"/>
      <c r="B658" s="380" t="s">
        <v>1423</v>
      </c>
      <c r="C658" s="338"/>
      <c r="D658" s="350"/>
      <c r="E658" s="1192"/>
      <c r="F658" s="1192"/>
    </row>
    <row r="659" spans="1:6" ht="15.75" customHeight="1">
      <c r="A659" s="524"/>
      <c r="B659" s="389"/>
      <c r="C659" s="356"/>
      <c r="D659" s="357"/>
      <c r="E659" s="390"/>
      <c r="F659" s="390"/>
    </row>
    <row r="660" spans="1:6" ht="15.75" customHeight="1">
      <c r="A660" s="524"/>
      <c r="B660" s="389"/>
      <c r="C660" s="356"/>
      <c r="D660" s="357"/>
      <c r="E660" s="390"/>
      <c r="F660" s="390"/>
    </row>
    <row r="661" spans="1:6" ht="15.75" customHeight="1">
      <c r="A661" s="524"/>
      <c r="B661" s="389"/>
      <c r="C661" s="356"/>
      <c r="D661" s="357"/>
      <c r="E661" s="390"/>
      <c r="F661" s="390"/>
    </row>
    <row r="662" spans="1:6" ht="15.75" customHeight="1">
      <c r="A662" s="524"/>
      <c r="B662" s="389"/>
      <c r="C662" s="356"/>
      <c r="D662" s="357"/>
      <c r="E662" s="390"/>
      <c r="F662" s="390"/>
    </row>
    <row r="663" spans="1:6" ht="15.75" customHeight="1">
      <c r="A663" s="524"/>
      <c r="B663" s="389"/>
      <c r="C663" s="356"/>
      <c r="D663" s="357"/>
      <c r="E663" s="390"/>
      <c r="F663" s="390"/>
    </row>
    <row r="664" spans="1:6" ht="15.75" customHeight="1">
      <c r="A664" s="524"/>
      <c r="B664" s="389"/>
      <c r="C664" s="356"/>
      <c r="D664" s="357"/>
      <c r="E664" s="390"/>
      <c r="F664" s="390"/>
    </row>
    <row r="665" spans="1:6" ht="15.75" customHeight="1">
      <c r="A665" s="524"/>
      <c r="B665" s="389"/>
      <c r="C665" s="356"/>
      <c r="D665" s="357"/>
      <c r="E665" s="390"/>
      <c r="F665" s="390"/>
    </row>
    <row r="666" spans="1:6" ht="15.75" customHeight="1">
      <c r="A666" s="524"/>
      <c r="B666" s="389"/>
      <c r="C666" s="356"/>
      <c r="D666" s="357"/>
      <c r="E666" s="390"/>
      <c r="F666" s="390"/>
    </row>
    <row r="667" spans="1:6" ht="15.75" customHeight="1">
      <c r="A667" s="524"/>
      <c r="B667" s="389"/>
      <c r="C667" s="356"/>
      <c r="D667" s="357"/>
      <c r="E667" s="390"/>
      <c r="F667" s="390"/>
    </row>
    <row r="668" spans="1:6" ht="15.75" customHeight="1">
      <c r="A668" s="524"/>
      <c r="B668" s="389"/>
      <c r="C668" s="356"/>
      <c r="D668" s="357"/>
      <c r="E668" s="390"/>
      <c r="F668" s="390"/>
    </row>
    <row r="669" spans="1:6" ht="15.75" customHeight="1">
      <c r="A669" s="524"/>
      <c r="B669" s="389"/>
      <c r="C669" s="356"/>
      <c r="D669" s="357"/>
      <c r="E669" s="390"/>
      <c r="F669" s="390"/>
    </row>
    <row r="670" spans="1:6" ht="15.75" customHeight="1">
      <c r="A670" s="524"/>
      <c r="B670" s="389"/>
      <c r="C670" s="356"/>
      <c r="D670" s="357"/>
      <c r="E670" s="390"/>
      <c r="F670" s="390"/>
    </row>
    <row r="671" spans="1:6" ht="15.75" customHeight="1">
      <c r="A671" s="524"/>
      <c r="B671" s="389"/>
      <c r="C671" s="356"/>
      <c r="D671" s="357"/>
      <c r="E671" s="390"/>
      <c r="F671" s="390"/>
    </row>
    <row r="672" spans="1:6" ht="15.75" customHeight="1">
      <c r="A672" s="364"/>
      <c r="B672" s="366"/>
      <c r="C672" s="396"/>
      <c r="D672" s="397"/>
      <c r="E672" s="398"/>
      <c r="F672" s="395"/>
    </row>
    <row r="673" spans="1:6" ht="15.75" customHeight="1">
      <c r="A673" s="308" t="s">
        <v>1424</v>
      </c>
      <c r="B673" s="319" t="s">
        <v>1425</v>
      </c>
      <c r="C673" s="1189"/>
      <c r="D673" s="1191"/>
      <c r="E673" s="1192"/>
      <c r="F673" s="1192"/>
    </row>
    <row r="674" spans="1:6" ht="15.75" customHeight="1">
      <c r="A674" s="308"/>
      <c r="B674" s="319"/>
      <c r="C674" s="1189"/>
      <c r="D674" s="1191"/>
      <c r="E674" s="1192"/>
      <c r="F674" s="1192"/>
    </row>
    <row r="675" spans="1:6" ht="90">
      <c r="A675" s="305" t="s">
        <v>1369</v>
      </c>
      <c r="B675" s="306" t="s">
        <v>1426</v>
      </c>
      <c r="C675" s="1189" t="s">
        <v>1243</v>
      </c>
      <c r="D675" s="1191">
        <v>1</v>
      </c>
      <c r="E675" s="839"/>
      <c r="F675" s="1075">
        <f>+E675*D675</f>
        <v>0</v>
      </c>
    </row>
    <row r="676" spans="1:6" ht="15.75" customHeight="1">
      <c r="A676" s="305"/>
      <c r="B676" s="306"/>
      <c r="C676" s="1189"/>
      <c r="D676" s="1191"/>
      <c r="E676" s="1192"/>
      <c r="F676" s="1192"/>
    </row>
    <row r="677" spans="1:6" ht="90">
      <c r="A677" s="305" t="s">
        <v>1371</v>
      </c>
      <c r="B677" s="306" t="s">
        <v>1427</v>
      </c>
      <c r="C677" s="1189" t="s">
        <v>1428</v>
      </c>
      <c r="D677" s="1191">
        <v>1</v>
      </c>
      <c r="E677" s="839"/>
      <c r="F677" s="1075">
        <f>+E677*D677</f>
        <v>0</v>
      </c>
    </row>
    <row r="678" spans="1:6" ht="15" customHeight="1">
      <c r="A678" s="320"/>
      <c r="B678" s="321"/>
      <c r="C678" s="331"/>
      <c r="D678" s="332"/>
      <c r="E678" s="393"/>
      <c r="F678" s="393"/>
    </row>
    <row r="679" spans="1:6" ht="45">
      <c r="A679" s="305" t="s">
        <v>1282</v>
      </c>
      <c r="B679" s="306" t="s">
        <v>1418</v>
      </c>
      <c r="C679" s="1189" t="s">
        <v>1243</v>
      </c>
      <c r="D679" s="1191">
        <v>5</v>
      </c>
      <c r="E679" s="839"/>
      <c r="F679" s="1075">
        <f>+E679*D679</f>
        <v>0</v>
      </c>
    </row>
    <row r="680" spans="1:6" ht="15" customHeight="1">
      <c r="A680" s="305"/>
      <c r="B680" s="306"/>
      <c r="C680" s="1189"/>
      <c r="D680" s="1191"/>
      <c r="E680" s="1192"/>
      <c r="F680" s="1192"/>
    </row>
    <row r="681" spans="1:6" ht="75">
      <c r="A681" s="305" t="s">
        <v>1284</v>
      </c>
      <c r="B681" s="306" t="s">
        <v>1429</v>
      </c>
      <c r="C681" s="1189" t="s">
        <v>1243</v>
      </c>
      <c r="D681" s="1191">
        <v>2</v>
      </c>
      <c r="E681" s="839"/>
      <c r="F681" s="1075">
        <f>+E681*D681</f>
        <v>0</v>
      </c>
    </row>
    <row r="682" spans="1:6" ht="15" customHeight="1">
      <c r="A682" s="305"/>
      <c r="B682" s="306"/>
      <c r="C682" s="1189"/>
      <c r="D682" s="1191"/>
      <c r="E682" s="1192"/>
      <c r="F682" s="1192"/>
    </row>
    <row r="683" spans="1:6" ht="15">
      <c r="A683" s="305" t="s">
        <v>1286</v>
      </c>
      <c r="B683" s="306" t="s">
        <v>1421</v>
      </c>
      <c r="C683" s="1189" t="s">
        <v>1243</v>
      </c>
      <c r="D683" s="1191">
        <v>2</v>
      </c>
      <c r="E683" s="839"/>
      <c r="F683" s="1075">
        <f>+E683*D683</f>
        <v>0</v>
      </c>
    </row>
    <row r="684" spans="1:6" ht="15.75" customHeight="1">
      <c r="A684" s="305"/>
      <c r="B684" s="306"/>
      <c r="C684" s="1189"/>
      <c r="D684" s="1191"/>
      <c r="E684" s="1192"/>
      <c r="F684" s="392"/>
    </row>
    <row r="685" spans="1:6" ht="30">
      <c r="A685" s="305" t="s">
        <v>1288</v>
      </c>
      <c r="B685" s="306" t="s">
        <v>1430</v>
      </c>
      <c r="C685" s="1189" t="s">
        <v>1380</v>
      </c>
      <c r="D685" s="1191">
        <v>1</v>
      </c>
      <c r="E685" s="839"/>
      <c r="F685" s="1075">
        <f>+E685*D685</f>
        <v>0</v>
      </c>
    </row>
    <row r="686" spans="1:6" ht="15.75" customHeight="1">
      <c r="A686" s="305"/>
      <c r="B686" s="380" t="s">
        <v>1431</v>
      </c>
      <c r="C686" s="338"/>
      <c r="D686" s="350"/>
      <c r="E686" s="1192"/>
      <c r="F686" s="312"/>
    </row>
    <row r="687" spans="1:6" ht="15.75" customHeight="1">
      <c r="A687" s="354"/>
      <c r="B687" s="389"/>
      <c r="C687" s="356"/>
      <c r="D687" s="357"/>
      <c r="E687" s="390"/>
      <c r="F687" s="358"/>
    </row>
    <row r="688" spans="1:6" ht="15.75" customHeight="1">
      <c r="A688" s="354"/>
      <c r="B688" s="389"/>
      <c r="C688" s="356"/>
      <c r="D688" s="357"/>
      <c r="E688" s="390"/>
      <c r="F688" s="358"/>
    </row>
    <row r="689" spans="1:6" ht="15.75" customHeight="1">
      <c r="A689" s="354"/>
      <c r="B689" s="389"/>
      <c r="C689" s="356"/>
      <c r="D689" s="357"/>
      <c r="E689" s="390"/>
      <c r="F689" s="358"/>
    </row>
    <row r="690" spans="1:6" ht="15.75" customHeight="1">
      <c r="A690" s="354"/>
      <c r="B690" s="389"/>
      <c r="C690" s="356"/>
      <c r="D690" s="357"/>
      <c r="E690" s="390"/>
      <c r="F690" s="358"/>
    </row>
    <row r="691" spans="1:6" ht="15.75" customHeight="1">
      <c r="A691" s="372"/>
      <c r="B691" s="366"/>
      <c r="C691" s="399"/>
      <c r="D691" s="400"/>
      <c r="E691" s="395"/>
      <c r="F691" s="395"/>
    </row>
    <row r="692" spans="1:6" ht="15.75" customHeight="1">
      <c r="A692" s="308" t="s">
        <v>1432</v>
      </c>
      <c r="B692" s="308" t="s">
        <v>1433</v>
      </c>
      <c r="C692" s="313"/>
      <c r="D692" s="311"/>
      <c r="E692" s="312"/>
      <c r="F692" s="1192"/>
    </row>
    <row r="693" spans="1:6" ht="75" customHeight="1">
      <c r="A693" s="305"/>
      <c r="B693" s="306" t="s">
        <v>1434</v>
      </c>
      <c r="C693" s="1189"/>
      <c r="D693" s="1191"/>
      <c r="E693" s="1192"/>
      <c r="F693" s="1192"/>
    </row>
    <row r="694" spans="1:6" ht="15.75" customHeight="1">
      <c r="A694" s="401"/>
      <c r="B694" s="402"/>
      <c r="C694" s="1138"/>
      <c r="D694" s="1141"/>
      <c r="E694" s="1142"/>
      <c r="F694" s="1142"/>
    </row>
    <row r="695" spans="1:6" ht="105">
      <c r="A695" s="401" t="s">
        <v>1369</v>
      </c>
      <c r="B695" s="403" t="s">
        <v>1435</v>
      </c>
      <c r="C695" s="525" t="s">
        <v>1380</v>
      </c>
      <c r="D695" s="663">
        <v>1</v>
      </c>
      <c r="E695" s="839"/>
      <c r="F695" s="1075">
        <f>+E695*D695</f>
        <v>0</v>
      </c>
    </row>
    <row r="696" spans="1:6" ht="15" customHeight="1">
      <c r="A696" s="404"/>
      <c r="B696" s="405"/>
      <c r="C696" s="526"/>
      <c r="D696" s="526"/>
      <c r="E696" s="1143"/>
      <c r="F696" s="1143"/>
    </row>
    <row r="697" spans="1:6" ht="105" customHeight="1">
      <c r="A697" s="404"/>
      <c r="B697" s="405" t="s">
        <v>1436</v>
      </c>
      <c r="C697" s="526"/>
      <c r="D697" s="526"/>
      <c r="E697" s="1143"/>
      <c r="F697" s="1143"/>
    </row>
    <row r="698" spans="1:6" ht="150" customHeight="1">
      <c r="A698" s="404"/>
      <c r="B698" s="405" t="s">
        <v>1437</v>
      </c>
      <c r="C698" s="526"/>
      <c r="D698" s="526"/>
      <c r="E698" s="1143"/>
      <c r="F698" s="1143"/>
    </row>
    <row r="699" spans="1:6" ht="15" customHeight="1">
      <c r="A699" s="404"/>
      <c r="B699" s="405"/>
      <c r="C699" s="526"/>
      <c r="D699" s="526"/>
      <c r="E699" s="1143"/>
      <c r="F699" s="1143"/>
    </row>
    <row r="700" spans="1:6" ht="120" customHeight="1">
      <c r="A700" s="404"/>
      <c r="B700" s="405" t="s">
        <v>1438</v>
      </c>
      <c r="C700" s="526"/>
      <c r="D700" s="526"/>
      <c r="E700" s="1143"/>
      <c r="F700" s="1143"/>
    </row>
    <row r="701" spans="1:6" ht="45" customHeight="1">
      <c r="A701" s="406"/>
      <c r="B701" s="407" t="s">
        <v>1439</v>
      </c>
      <c r="C701" s="527"/>
      <c r="D701" s="527"/>
      <c r="E701" s="1144"/>
      <c r="F701" s="1144"/>
    </row>
    <row r="702" spans="1:6" ht="60" customHeight="1">
      <c r="A702" s="401"/>
      <c r="B702" s="403" t="s">
        <v>1440</v>
      </c>
      <c r="C702" s="664"/>
      <c r="D702" s="664"/>
      <c r="E702" s="665"/>
      <c r="F702" s="665"/>
    </row>
    <row r="703" spans="1:6" ht="120" customHeight="1">
      <c r="A703" s="406"/>
      <c r="B703" s="407" t="s">
        <v>1441</v>
      </c>
      <c r="C703" s="527"/>
      <c r="D703" s="527"/>
      <c r="E703" s="1144"/>
      <c r="F703" s="1144"/>
    </row>
    <row r="704" spans="1:6" ht="60" customHeight="1">
      <c r="A704" s="305" t="s">
        <v>1371</v>
      </c>
      <c r="B704" s="306" t="s">
        <v>1442</v>
      </c>
      <c r="C704" s="1189"/>
      <c r="D704" s="1191"/>
      <c r="E704" s="1192"/>
      <c r="F704" s="1192"/>
    </row>
    <row r="705" spans="1:6" ht="105">
      <c r="A705" s="305"/>
      <c r="B705" s="306" t="s">
        <v>1443</v>
      </c>
      <c r="C705" s="1189" t="s">
        <v>1243</v>
      </c>
      <c r="D705" s="1191">
        <v>1</v>
      </c>
      <c r="E705" s="839"/>
      <c r="F705" s="1075">
        <f>+E705*D705</f>
        <v>0</v>
      </c>
    </row>
    <row r="706" spans="1:6" ht="15.75" customHeight="1">
      <c r="A706" s="305"/>
      <c r="B706" s="306"/>
      <c r="C706" s="1189"/>
      <c r="D706" s="1191"/>
      <c r="E706" s="1192"/>
      <c r="F706" s="1192"/>
    </row>
    <row r="707" spans="1:6" ht="120">
      <c r="A707" s="305"/>
      <c r="B707" s="306" t="s">
        <v>1444</v>
      </c>
      <c r="C707" s="1189" t="s">
        <v>1243</v>
      </c>
      <c r="D707" s="1191">
        <v>2</v>
      </c>
      <c r="E707" s="839"/>
      <c r="F707" s="1075">
        <f t="shared" ref="F707:F708" si="24">+E707*D707</f>
        <v>0</v>
      </c>
    </row>
    <row r="708" spans="1:6" ht="15">
      <c r="A708" s="305"/>
      <c r="B708" s="306" t="s">
        <v>1445</v>
      </c>
      <c r="C708" s="1189" t="s">
        <v>1243</v>
      </c>
      <c r="D708" s="1191">
        <v>1</v>
      </c>
      <c r="E708" s="839"/>
      <c r="F708" s="1075">
        <f t="shared" si="24"/>
        <v>0</v>
      </c>
    </row>
    <row r="709" spans="1:6" ht="30" customHeight="1">
      <c r="A709" s="305"/>
      <c r="B709" s="306" t="s">
        <v>1446</v>
      </c>
      <c r="C709" s="1189"/>
      <c r="D709" s="1191"/>
      <c r="E709" s="1192"/>
      <c r="F709" s="1192"/>
    </row>
    <row r="710" spans="1:6" ht="30" customHeight="1">
      <c r="A710" s="305"/>
      <c r="B710" s="306" t="s">
        <v>1579</v>
      </c>
      <c r="C710" s="1189"/>
      <c r="D710" s="1191"/>
      <c r="E710" s="1192"/>
      <c r="F710" s="1192"/>
    </row>
    <row r="711" spans="1:6" ht="30" customHeight="1">
      <c r="A711" s="305"/>
      <c r="B711" s="306" t="s">
        <v>1580</v>
      </c>
      <c r="C711" s="1189"/>
      <c r="D711" s="1191"/>
      <c r="E711" s="1192"/>
      <c r="F711" s="1192"/>
    </row>
    <row r="712" spans="1:6" ht="15.75" customHeight="1">
      <c r="A712" s="305"/>
      <c r="B712" s="306" t="s">
        <v>1581</v>
      </c>
      <c r="C712" s="1189"/>
      <c r="D712" s="1191"/>
      <c r="E712" s="1192"/>
      <c r="F712" s="1192"/>
    </row>
    <row r="713" spans="1:6" ht="15.75" customHeight="1">
      <c r="A713" s="305"/>
      <c r="B713" s="306" t="s">
        <v>1582</v>
      </c>
      <c r="C713" s="1189"/>
      <c r="D713" s="1191"/>
      <c r="E713" s="1192"/>
      <c r="F713" s="1192"/>
    </row>
    <row r="714" spans="1:6" ht="30" customHeight="1">
      <c r="A714" s="305"/>
      <c r="B714" s="306" t="s">
        <v>1583</v>
      </c>
      <c r="C714" s="1189"/>
      <c r="D714" s="1191"/>
      <c r="E714" s="1192"/>
      <c r="F714" s="1192"/>
    </row>
    <row r="715" spans="1:6" ht="15.75" customHeight="1">
      <c r="A715" s="305"/>
      <c r="B715" s="306" t="s">
        <v>1584</v>
      </c>
      <c r="C715" s="1189"/>
      <c r="D715" s="1191"/>
      <c r="E715" s="1192"/>
      <c r="F715" s="1192"/>
    </row>
    <row r="716" spans="1:6" ht="15.75" customHeight="1">
      <c r="A716" s="305"/>
      <c r="B716" s="306" t="s">
        <v>1585</v>
      </c>
      <c r="C716" s="1189"/>
      <c r="D716" s="1191"/>
      <c r="E716" s="1192"/>
      <c r="F716" s="1192"/>
    </row>
    <row r="717" spans="1:6" ht="15.75" customHeight="1">
      <c r="A717" s="305"/>
      <c r="B717" s="306" t="s">
        <v>1586</v>
      </c>
      <c r="C717" s="1189"/>
      <c r="D717" s="1191"/>
      <c r="E717" s="1192"/>
      <c r="F717" s="1192"/>
    </row>
    <row r="718" spans="1:6" ht="15.75" customHeight="1">
      <c r="A718" s="305"/>
      <c r="B718" s="306" t="s">
        <v>1587</v>
      </c>
      <c r="C718" s="1189"/>
      <c r="D718" s="1191"/>
      <c r="E718" s="1192"/>
      <c r="F718" s="1192"/>
    </row>
    <row r="719" spans="1:6" ht="15.75" customHeight="1">
      <c r="A719" s="305"/>
      <c r="B719" s="306" t="s">
        <v>1588</v>
      </c>
      <c r="C719" s="1189"/>
      <c r="D719" s="1191"/>
      <c r="E719" s="1192"/>
      <c r="F719" s="1192"/>
    </row>
    <row r="720" spans="1:6" ht="15.75" customHeight="1">
      <c r="A720" s="305"/>
      <c r="B720" s="306" t="s">
        <v>1589</v>
      </c>
      <c r="C720" s="1189"/>
      <c r="D720" s="1191"/>
      <c r="E720" s="1192"/>
      <c r="F720" s="1192"/>
    </row>
    <row r="721" spans="1:6" ht="30" customHeight="1">
      <c r="A721" s="305"/>
      <c r="B721" s="306" t="s">
        <v>1458</v>
      </c>
      <c r="C721" s="1189"/>
      <c r="D721" s="1191"/>
      <c r="E721" s="1192"/>
      <c r="F721" s="1192"/>
    </row>
    <row r="722" spans="1:6" ht="90">
      <c r="A722" s="305" t="s">
        <v>1282</v>
      </c>
      <c r="B722" s="306" t="s">
        <v>1459</v>
      </c>
      <c r="C722" s="1189" t="s">
        <v>1243</v>
      </c>
      <c r="D722" s="1191">
        <v>2</v>
      </c>
      <c r="E722" s="839"/>
      <c r="F722" s="1075">
        <f t="shared" ref="F722:F723" si="25">+E722*D722</f>
        <v>0</v>
      </c>
    </row>
    <row r="723" spans="1:6" ht="15">
      <c r="A723" s="305" t="s">
        <v>1284</v>
      </c>
      <c r="B723" s="306" t="s">
        <v>1377</v>
      </c>
      <c r="C723" s="1189" t="s">
        <v>1243</v>
      </c>
      <c r="D723" s="1191">
        <v>2</v>
      </c>
      <c r="E723" s="839"/>
      <c r="F723" s="1075">
        <f t="shared" si="25"/>
        <v>0</v>
      </c>
    </row>
    <row r="724" spans="1:6" ht="15.75" customHeight="1">
      <c r="A724" s="305"/>
      <c r="B724" s="306"/>
      <c r="C724" s="1189"/>
      <c r="D724" s="1191"/>
      <c r="E724" s="1192"/>
      <c r="F724" s="1192"/>
    </row>
    <row r="725" spans="1:6" ht="15">
      <c r="A725" s="305" t="s">
        <v>1286</v>
      </c>
      <c r="B725" s="306" t="s">
        <v>1378</v>
      </c>
      <c r="C725" s="1189" t="s">
        <v>1380</v>
      </c>
      <c r="D725" s="1191">
        <v>1</v>
      </c>
      <c r="E725" s="839"/>
      <c r="F725" s="1075">
        <f>+E725*D725</f>
        <v>0</v>
      </c>
    </row>
    <row r="726" spans="1:6" ht="15" customHeight="1">
      <c r="A726" s="305"/>
      <c r="B726" s="306"/>
      <c r="C726" s="338"/>
      <c r="D726" s="350"/>
      <c r="E726" s="1192"/>
      <c r="F726" s="312"/>
    </row>
    <row r="727" spans="1:6" ht="30">
      <c r="A727" s="305" t="s">
        <v>1288</v>
      </c>
      <c r="B727" s="306" t="s">
        <v>1379</v>
      </c>
      <c r="C727" s="1189" t="s">
        <v>1380</v>
      </c>
      <c r="D727" s="1191">
        <v>1</v>
      </c>
      <c r="E727" s="839"/>
      <c r="F727" s="1075">
        <f>+E727*D727</f>
        <v>0</v>
      </c>
    </row>
    <row r="728" spans="1:6" ht="15" customHeight="1">
      <c r="A728" s="305"/>
      <c r="B728" s="306"/>
      <c r="C728" s="340"/>
      <c r="D728" s="350"/>
      <c r="E728" s="1192"/>
      <c r="F728" s="312"/>
    </row>
    <row r="729" spans="1:6" ht="15.75" customHeight="1">
      <c r="A729" s="305" t="s">
        <v>1290</v>
      </c>
      <c r="B729" s="306" t="s">
        <v>1460</v>
      </c>
      <c r="C729" s="1189"/>
      <c r="D729" s="1191"/>
      <c r="E729" s="1192"/>
      <c r="F729" s="312"/>
    </row>
    <row r="730" spans="1:6" ht="30" customHeight="1">
      <c r="A730" s="305"/>
      <c r="B730" s="306" t="s">
        <v>1461</v>
      </c>
      <c r="C730" s="1189"/>
      <c r="D730" s="1191"/>
      <c r="E730" s="1192"/>
      <c r="F730" s="312"/>
    </row>
    <row r="731" spans="1:6" ht="15.75" customHeight="1">
      <c r="A731" s="354"/>
      <c r="B731" s="405"/>
      <c r="C731" s="530"/>
      <c r="D731" s="531"/>
      <c r="E731" s="390"/>
      <c r="F731" s="358"/>
    </row>
    <row r="732" spans="1:6" ht="15.75" customHeight="1">
      <c r="A732" s="354"/>
      <c r="B732" s="405"/>
      <c r="C732" s="530"/>
      <c r="D732" s="531"/>
      <c r="E732" s="390"/>
      <c r="F732" s="358"/>
    </row>
    <row r="733" spans="1:6" ht="15.75" customHeight="1">
      <c r="A733" s="354"/>
      <c r="B733" s="405"/>
      <c r="C733" s="530"/>
      <c r="D733" s="531"/>
      <c r="E733" s="390"/>
      <c r="F733" s="358"/>
    </row>
    <row r="734" spans="1:6" ht="15.75" customHeight="1">
      <c r="A734" s="354"/>
      <c r="B734" s="405"/>
      <c r="C734" s="530"/>
      <c r="D734" s="531"/>
      <c r="E734" s="390"/>
      <c r="F734" s="358"/>
    </row>
    <row r="735" spans="1:6" ht="15.75" customHeight="1">
      <c r="A735" s="354"/>
      <c r="B735" s="405"/>
      <c r="C735" s="530"/>
      <c r="D735" s="531"/>
      <c r="E735" s="390"/>
      <c r="F735" s="358"/>
    </row>
    <row r="736" spans="1:6" ht="15.75" customHeight="1">
      <c r="A736" s="354"/>
      <c r="B736" s="405"/>
      <c r="C736" s="530"/>
      <c r="D736" s="531"/>
      <c r="E736" s="390"/>
      <c r="F736" s="358"/>
    </row>
    <row r="737" spans="1:6" ht="15.75" customHeight="1">
      <c r="A737" s="354"/>
      <c r="B737" s="405"/>
      <c r="C737" s="530"/>
      <c r="D737" s="531"/>
      <c r="E737" s="390"/>
      <c r="F737" s="358"/>
    </row>
    <row r="738" spans="1:6" ht="15.75" customHeight="1">
      <c r="A738" s="354"/>
      <c r="B738" s="405"/>
      <c r="C738" s="530"/>
      <c r="D738" s="531"/>
      <c r="E738" s="390"/>
      <c r="F738" s="358"/>
    </row>
    <row r="739" spans="1:6" ht="15.75" customHeight="1">
      <c r="A739" s="354"/>
      <c r="B739" s="405"/>
      <c r="C739" s="530"/>
      <c r="D739" s="531"/>
      <c r="E739" s="390"/>
      <c r="F739" s="358"/>
    </row>
    <row r="740" spans="1:6" ht="15" customHeight="1">
      <c r="A740" s="359"/>
      <c r="B740" s="373"/>
      <c r="C740" s="399"/>
      <c r="D740" s="400"/>
      <c r="E740" s="395"/>
      <c r="F740" s="363"/>
    </row>
    <row r="741" spans="1:6" ht="15" customHeight="1">
      <c r="A741" s="359"/>
      <c r="B741" s="368"/>
      <c r="C741" s="361"/>
      <c r="D741" s="362"/>
      <c r="E741" s="363"/>
      <c r="F741" s="395"/>
    </row>
    <row r="742" spans="1:6" ht="14.25" customHeight="1">
      <c r="A742" s="368"/>
      <c r="B742" s="368"/>
      <c r="C742" s="361"/>
      <c r="D742" s="369"/>
      <c r="E742" s="370"/>
      <c r="F742" s="412"/>
    </row>
    <row r="743" spans="1:6" ht="14.25" customHeight="1">
      <c r="A743" s="368"/>
      <c r="B743" s="368"/>
      <c r="C743" s="361"/>
      <c r="D743" s="369"/>
      <c r="E743" s="370"/>
      <c r="F743" s="412"/>
    </row>
    <row r="744" spans="1:6" ht="31.5" customHeight="1">
      <c r="A744" s="413" t="s">
        <v>1462</v>
      </c>
      <c r="B744" s="414" t="s">
        <v>1463</v>
      </c>
      <c r="C744" s="327"/>
      <c r="D744" s="415"/>
      <c r="E744" s="416"/>
      <c r="F744" s="417"/>
    </row>
    <row r="745" spans="1:6" ht="15.75" customHeight="1">
      <c r="A745" s="413"/>
      <c r="B745" s="326"/>
      <c r="C745" s="418"/>
      <c r="D745" s="419"/>
      <c r="E745" s="420"/>
      <c r="F745" s="329"/>
    </row>
    <row r="746" spans="1:6" ht="75" customHeight="1">
      <c r="A746" s="325" t="s">
        <v>1369</v>
      </c>
      <c r="B746" s="326" t="s">
        <v>1464</v>
      </c>
      <c r="C746" s="418"/>
      <c r="D746" s="419"/>
      <c r="E746" s="420"/>
      <c r="F746" s="329"/>
    </row>
    <row r="747" spans="1:6" ht="30">
      <c r="A747" s="325"/>
      <c r="B747" s="326" t="s">
        <v>1465</v>
      </c>
      <c r="C747" s="418" t="s">
        <v>1243</v>
      </c>
      <c r="D747" s="419">
        <v>1</v>
      </c>
      <c r="E747" s="839"/>
      <c r="F747" s="1075">
        <f>+E747*D747</f>
        <v>0</v>
      </c>
    </row>
    <row r="748" spans="1:6" ht="30" customHeight="1">
      <c r="A748" s="325"/>
      <c r="B748" s="326" t="s">
        <v>1466</v>
      </c>
      <c r="C748" s="418"/>
      <c r="D748" s="419"/>
      <c r="E748" s="420"/>
      <c r="F748" s="329"/>
    </row>
    <row r="749" spans="1:6" ht="30" customHeight="1">
      <c r="A749" s="325"/>
      <c r="B749" s="326" t="s">
        <v>1467</v>
      </c>
      <c r="C749" s="418"/>
      <c r="D749" s="419"/>
      <c r="E749" s="420"/>
      <c r="F749" s="329"/>
    </row>
    <row r="750" spans="1:6" ht="15" customHeight="1">
      <c r="A750" s="325"/>
      <c r="B750" s="326" t="s">
        <v>1468</v>
      </c>
      <c r="C750" s="418"/>
      <c r="D750" s="419"/>
      <c r="E750" s="420"/>
      <c r="F750" s="420"/>
    </row>
    <row r="751" spans="1:6" ht="15" customHeight="1">
      <c r="A751" s="325"/>
      <c r="B751" s="326" t="s">
        <v>1469</v>
      </c>
      <c r="C751" s="418"/>
      <c r="D751" s="419"/>
      <c r="E751" s="420"/>
      <c r="F751" s="420"/>
    </row>
    <row r="752" spans="1:6" ht="15" customHeight="1">
      <c r="A752" s="325"/>
      <c r="B752" s="326"/>
      <c r="C752" s="418"/>
      <c r="D752" s="419"/>
      <c r="E752" s="420"/>
      <c r="F752" s="420"/>
    </row>
    <row r="753" spans="1:6" ht="60">
      <c r="A753" s="325" t="s">
        <v>1371</v>
      </c>
      <c r="B753" s="326" t="s">
        <v>1470</v>
      </c>
      <c r="C753" s="418" t="s">
        <v>74</v>
      </c>
      <c r="D753" s="419">
        <v>1</v>
      </c>
      <c r="E753" s="839"/>
      <c r="F753" s="1075">
        <f t="shared" ref="F753:F757" si="26">+E753*D753</f>
        <v>0</v>
      </c>
    </row>
    <row r="754" spans="1:6" ht="60">
      <c r="A754" s="325" t="s">
        <v>1282</v>
      </c>
      <c r="B754" s="326" t="s">
        <v>1471</v>
      </c>
      <c r="C754" s="418" t="s">
        <v>74</v>
      </c>
      <c r="D754" s="419">
        <v>1</v>
      </c>
      <c r="E754" s="839"/>
      <c r="F754" s="1075">
        <f t="shared" si="26"/>
        <v>0</v>
      </c>
    </row>
    <row r="755" spans="1:6" ht="45">
      <c r="A755" s="325" t="s">
        <v>1284</v>
      </c>
      <c r="B755" s="326" t="s">
        <v>1472</v>
      </c>
      <c r="C755" s="418" t="s">
        <v>74</v>
      </c>
      <c r="D755" s="419">
        <v>23</v>
      </c>
      <c r="E755" s="839"/>
      <c r="F755" s="1075">
        <f t="shared" si="26"/>
        <v>0</v>
      </c>
    </row>
    <row r="756" spans="1:6" ht="15">
      <c r="A756" s="325" t="s">
        <v>1286</v>
      </c>
      <c r="B756" s="326" t="s">
        <v>1378</v>
      </c>
      <c r="C756" s="418" t="s">
        <v>1380</v>
      </c>
      <c r="D756" s="419">
        <v>1</v>
      </c>
      <c r="E756" s="839"/>
      <c r="F756" s="1075">
        <f t="shared" si="26"/>
        <v>0</v>
      </c>
    </row>
    <row r="757" spans="1:6" ht="15">
      <c r="A757" s="325" t="s">
        <v>1288</v>
      </c>
      <c r="B757" s="326" t="s">
        <v>1473</v>
      </c>
      <c r="C757" s="418" t="s">
        <v>1380</v>
      </c>
      <c r="D757" s="419">
        <v>1</v>
      </c>
      <c r="E757" s="839"/>
      <c r="F757" s="1075">
        <f t="shared" si="26"/>
        <v>0</v>
      </c>
    </row>
    <row r="758" spans="1:6" ht="15" customHeight="1">
      <c r="A758" s="433"/>
      <c r="B758" s="532"/>
      <c r="C758" s="533"/>
      <c r="D758" s="534"/>
      <c r="E758" s="535"/>
      <c r="F758" s="535"/>
    </row>
    <row r="759" spans="1:6" ht="15" customHeight="1">
      <c r="A759" s="433"/>
      <c r="B759" s="532"/>
      <c r="C759" s="533"/>
      <c r="D759" s="534"/>
      <c r="E759" s="535"/>
      <c r="F759" s="535"/>
    </row>
    <row r="760" spans="1:6" ht="15" customHeight="1">
      <c r="A760" s="433"/>
      <c r="B760" s="532"/>
      <c r="C760" s="533"/>
      <c r="D760" s="534"/>
      <c r="E760" s="535"/>
      <c r="F760" s="535"/>
    </row>
    <row r="761" spans="1:6" ht="15" customHeight="1">
      <c r="A761" s="433"/>
      <c r="B761" s="532"/>
      <c r="C761" s="533"/>
      <c r="D761" s="534"/>
      <c r="E761" s="535"/>
      <c r="F761" s="535"/>
    </row>
    <row r="762" spans="1:6" ht="15" customHeight="1">
      <c r="A762" s="433"/>
      <c r="B762" s="532"/>
      <c r="C762" s="533"/>
      <c r="D762" s="534"/>
      <c r="E762" s="535"/>
      <c r="F762" s="535"/>
    </row>
    <row r="763" spans="1:6" ht="15" customHeight="1">
      <c r="A763" s="433"/>
      <c r="B763" s="532"/>
      <c r="C763" s="533"/>
      <c r="D763" s="534"/>
      <c r="E763" s="535"/>
      <c r="F763" s="535"/>
    </row>
    <row r="764" spans="1:6" ht="15" customHeight="1">
      <c r="A764" s="433"/>
      <c r="B764" s="532"/>
      <c r="C764" s="533"/>
      <c r="D764" s="534"/>
      <c r="E764" s="535"/>
      <c r="F764" s="535"/>
    </row>
    <row r="765" spans="1:6" ht="15" customHeight="1">
      <c r="A765" s="422"/>
      <c r="B765" s="423"/>
      <c r="C765" s="424"/>
      <c r="D765" s="425"/>
      <c r="E765" s="426"/>
      <c r="F765" s="426"/>
    </row>
    <row r="766" spans="1:6" ht="15.75" customHeight="1">
      <c r="A766" s="413" t="s">
        <v>1474</v>
      </c>
      <c r="B766" s="414" t="s">
        <v>1475</v>
      </c>
      <c r="C766" s="418"/>
      <c r="D766" s="419"/>
      <c r="E766" s="420"/>
      <c r="F766" s="420"/>
    </row>
    <row r="767" spans="1:6" ht="15.75" customHeight="1">
      <c r="A767" s="413"/>
      <c r="B767" s="414"/>
      <c r="C767" s="418"/>
      <c r="D767" s="419"/>
      <c r="E767" s="420"/>
      <c r="F767" s="420"/>
    </row>
    <row r="768" spans="1:6" ht="75">
      <c r="A768" s="413" t="s">
        <v>1369</v>
      </c>
      <c r="B768" s="326" t="s">
        <v>1476</v>
      </c>
      <c r="C768" s="418" t="s">
        <v>74</v>
      </c>
      <c r="D768" s="419">
        <v>160</v>
      </c>
      <c r="E768" s="839"/>
      <c r="F768" s="1075">
        <f t="shared" ref="F768:F775" si="27">+E768*D768</f>
        <v>0</v>
      </c>
    </row>
    <row r="769" spans="1:6" ht="75">
      <c r="A769" s="325" t="s">
        <v>1371</v>
      </c>
      <c r="B769" s="326" t="s">
        <v>1477</v>
      </c>
      <c r="C769" s="418" t="s">
        <v>1352</v>
      </c>
      <c r="D769" s="419">
        <v>35</v>
      </c>
      <c r="E769" s="839"/>
      <c r="F769" s="1075">
        <f t="shared" si="27"/>
        <v>0</v>
      </c>
    </row>
    <row r="770" spans="1:6" ht="75">
      <c r="A770" s="325" t="s">
        <v>1282</v>
      </c>
      <c r="B770" s="326" t="s">
        <v>1478</v>
      </c>
      <c r="C770" s="418" t="s">
        <v>1352</v>
      </c>
      <c r="D770" s="419">
        <v>45</v>
      </c>
      <c r="E770" s="839"/>
      <c r="F770" s="1075">
        <f t="shared" si="27"/>
        <v>0</v>
      </c>
    </row>
    <row r="771" spans="1:6" ht="75">
      <c r="A771" s="325" t="s">
        <v>1284</v>
      </c>
      <c r="B771" s="326" t="s">
        <v>1479</v>
      </c>
      <c r="C771" s="418" t="s">
        <v>1352</v>
      </c>
      <c r="D771" s="419">
        <v>40</v>
      </c>
      <c r="E771" s="839"/>
      <c r="F771" s="1075">
        <f t="shared" si="27"/>
        <v>0</v>
      </c>
    </row>
    <row r="772" spans="1:6" ht="75">
      <c r="A772" s="325" t="s">
        <v>1286</v>
      </c>
      <c r="B772" s="326" t="s">
        <v>1480</v>
      </c>
      <c r="C772" s="418" t="s">
        <v>1352</v>
      </c>
      <c r="D772" s="419">
        <v>30</v>
      </c>
      <c r="E772" s="839"/>
      <c r="F772" s="1075">
        <f t="shared" si="27"/>
        <v>0</v>
      </c>
    </row>
    <row r="773" spans="1:6" ht="75">
      <c r="A773" s="325" t="s">
        <v>1288</v>
      </c>
      <c r="B773" s="326" t="s">
        <v>1481</v>
      </c>
      <c r="C773" s="418" t="s">
        <v>1352</v>
      </c>
      <c r="D773" s="419">
        <v>28</v>
      </c>
      <c r="E773" s="839"/>
      <c r="F773" s="1075">
        <f t="shared" si="27"/>
        <v>0</v>
      </c>
    </row>
    <row r="774" spans="1:6" ht="90">
      <c r="A774" s="325" t="s">
        <v>1290</v>
      </c>
      <c r="B774" s="326" t="s">
        <v>1482</v>
      </c>
      <c r="C774" s="418" t="s">
        <v>1352</v>
      </c>
      <c r="D774" s="419">
        <v>10</v>
      </c>
      <c r="E774" s="839"/>
      <c r="F774" s="1075">
        <f t="shared" si="27"/>
        <v>0</v>
      </c>
    </row>
    <row r="775" spans="1:6" ht="48">
      <c r="A775" s="325" t="s">
        <v>1293</v>
      </c>
      <c r="B775" s="326" t="s">
        <v>1483</v>
      </c>
      <c r="C775" s="418" t="s">
        <v>1352</v>
      </c>
      <c r="D775" s="419">
        <v>55</v>
      </c>
      <c r="E775" s="839"/>
      <c r="F775" s="1075">
        <f t="shared" si="27"/>
        <v>0</v>
      </c>
    </row>
    <row r="776" spans="1:6" ht="15.75" customHeight="1">
      <c r="A776" s="325"/>
      <c r="B776" s="326"/>
      <c r="C776" s="418"/>
      <c r="D776" s="419"/>
      <c r="E776" s="420"/>
      <c r="F776" s="420"/>
    </row>
    <row r="777" spans="1:6" ht="15">
      <c r="A777" s="325" t="s">
        <v>1327</v>
      </c>
      <c r="B777" s="326" t="s">
        <v>1378</v>
      </c>
      <c r="C777" s="418" t="s">
        <v>1352</v>
      </c>
      <c r="D777" s="419">
        <v>15</v>
      </c>
      <c r="E777" s="839"/>
      <c r="F777" s="1075">
        <f>+E777*D777</f>
        <v>0</v>
      </c>
    </row>
    <row r="778" spans="1:6" ht="15" customHeight="1">
      <c r="A778" s="429"/>
      <c r="B778" s="423"/>
      <c r="C778" s="430"/>
      <c r="D778" s="431"/>
      <c r="E778" s="426"/>
      <c r="F778" s="432"/>
    </row>
    <row r="779" spans="1:6" ht="15" customHeight="1">
      <c r="A779" s="429"/>
      <c r="B779" s="423"/>
      <c r="C779" s="430"/>
      <c r="D779" s="431"/>
      <c r="E779" s="426"/>
      <c r="F779" s="432"/>
    </row>
    <row r="780" spans="1:6" ht="15.75" customHeight="1">
      <c r="A780" s="325" t="s">
        <v>1484</v>
      </c>
      <c r="B780" s="414" t="s">
        <v>1485</v>
      </c>
      <c r="C780" s="418"/>
      <c r="D780" s="419"/>
      <c r="E780" s="420"/>
      <c r="F780" s="329"/>
    </row>
    <row r="781" spans="1:6" ht="30">
      <c r="A781" s="325" t="s">
        <v>1369</v>
      </c>
      <c r="B781" s="326" t="s">
        <v>1486</v>
      </c>
      <c r="C781" s="418" t="s">
        <v>1380</v>
      </c>
      <c r="D781" s="419">
        <v>1</v>
      </c>
      <c r="E781" s="839"/>
      <c r="F781" s="1075">
        <f>+E781*D781</f>
        <v>0</v>
      </c>
    </row>
    <row r="782" spans="1:6" ht="30" customHeight="1">
      <c r="A782" s="325"/>
      <c r="B782" s="326" t="s">
        <v>1487</v>
      </c>
      <c r="C782" s="418"/>
      <c r="D782" s="419"/>
      <c r="E782" s="420"/>
      <c r="F782" s="329"/>
    </row>
    <row r="783" spans="1:6" ht="15" customHeight="1">
      <c r="A783" s="325"/>
      <c r="B783" s="326" t="s">
        <v>1488</v>
      </c>
      <c r="C783" s="418"/>
      <c r="D783" s="419"/>
      <c r="E783" s="420"/>
      <c r="F783" s="329"/>
    </row>
    <row r="784" spans="1:6" ht="30" customHeight="1">
      <c r="A784" s="325"/>
      <c r="B784" s="326" t="s">
        <v>1489</v>
      </c>
      <c r="C784" s="418"/>
      <c r="D784" s="419"/>
      <c r="E784" s="420"/>
      <c r="F784" s="329"/>
    </row>
    <row r="785" spans="1:6" ht="30" customHeight="1">
      <c r="A785" s="325"/>
      <c r="B785" s="326" t="s">
        <v>1490</v>
      </c>
      <c r="C785" s="418"/>
      <c r="D785" s="419"/>
      <c r="E785" s="420"/>
      <c r="F785" s="329"/>
    </row>
    <row r="786" spans="1:6" ht="15" customHeight="1">
      <c r="A786" s="325"/>
      <c r="B786" s="326" t="s">
        <v>1491</v>
      </c>
      <c r="C786" s="418"/>
      <c r="D786" s="419"/>
      <c r="E786" s="420"/>
      <c r="F786" s="329"/>
    </row>
    <row r="787" spans="1:6" ht="45" customHeight="1">
      <c r="A787" s="325"/>
      <c r="B787" s="326" t="s">
        <v>1492</v>
      </c>
      <c r="C787" s="418"/>
      <c r="D787" s="419"/>
      <c r="E787" s="420"/>
      <c r="F787" s="420"/>
    </row>
    <row r="788" spans="1:6" ht="30" customHeight="1">
      <c r="A788" s="325"/>
      <c r="B788" s="326" t="s">
        <v>1493</v>
      </c>
      <c r="C788" s="418"/>
      <c r="D788" s="419"/>
      <c r="E788" s="420"/>
      <c r="F788" s="329"/>
    </row>
    <row r="789" spans="1:6" ht="15.75" customHeight="1">
      <c r="A789" s="325"/>
      <c r="B789" s="507" t="s">
        <v>1494</v>
      </c>
      <c r="C789" s="418"/>
      <c r="D789" s="419"/>
      <c r="E789" s="420"/>
      <c r="F789" s="329"/>
    </row>
    <row r="790" spans="1:6" ht="15.75" customHeight="1">
      <c r="A790" s="438"/>
      <c r="B790" s="371" t="s">
        <v>1495</v>
      </c>
      <c r="C790" s="439"/>
      <c r="D790" s="440"/>
      <c r="E790" s="441"/>
      <c r="F790" s="442"/>
    </row>
    <row r="791" spans="1:6" ht="15.75" customHeight="1">
      <c r="A791" s="429"/>
      <c r="B791" s="443"/>
      <c r="C791" s="444"/>
      <c r="D791" s="445"/>
      <c r="E791" s="446"/>
      <c r="F791" s="432"/>
    </row>
    <row r="792" spans="1:6" ht="15.75" customHeight="1">
      <c r="A792" s="429"/>
      <c r="B792" s="443"/>
      <c r="C792" s="444"/>
      <c r="D792" s="445"/>
      <c r="E792" s="446"/>
      <c r="F792" s="432"/>
    </row>
    <row r="793" spans="1:6" ht="15.75" customHeight="1">
      <c r="A793" s="429"/>
      <c r="B793" s="443"/>
      <c r="C793" s="444"/>
      <c r="D793" s="445"/>
      <c r="E793" s="446"/>
      <c r="F793" s="432"/>
    </row>
    <row r="794" spans="1:6" ht="15.75" customHeight="1">
      <c r="A794" s="429"/>
      <c r="B794" s="443"/>
      <c r="C794" s="444"/>
      <c r="D794" s="445"/>
      <c r="E794" s="446"/>
      <c r="F794" s="432"/>
    </row>
    <row r="795" spans="1:6" ht="15.75" customHeight="1">
      <c r="A795" s="429"/>
      <c r="B795" s="443"/>
      <c r="C795" s="444"/>
      <c r="D795" s="445"/>
      <c r="E795" s="446"/>
      <c r="F795" s="432"/>
    </row>
    <row r="796" spans="1:6" ht="15.75" customHeight="1">
      <c r="A796" s="429"/>
      <c r="B796" s="443"/>
      <c r="C796" s="444"/>
      <c r="D796" s="445"/>
      <c r="E796" s="446"/>
      <c r="F796" s="432"/>
    </row>
    <row r="797" spans="1:6" ht="15.75" customHeight="1">
      <c r="A797" s="429"/>
      <c r="B797" s="443"/>
      <c r="C797" s="444"/>
      <c r="D797" s="445"/>
      <c r="E797" s="446"/>
      <c r="F797" s="432"/>
    </row>
    <row r="798" spans="1:6" ht="15.75" customHeight="1">
      <c r="A798" s="429"/>
      <c r="B798" s="443"/>
      <c r="C798" s="444"/>
      <c r="D798" s="445"/>
      <c r="E798" s="446"/>
      <c r="F798" s="432"/>
    </row>
    <row r="799" spans="1:6" ht="15.75" customHeight="1">
      <c r="A799" s="429"/>
      <c r="B799" s="443"/>
      <c r="C799" s="444"/>
      <c r="D799" s="445"/>
      <c r="E799" s="446"/>
      <c r="F799" s="432"/>
    </row>
    <row r="800" spans="1:6" ht="15.75" customHeight="1">
      <c r="A800" s="429"/>
      <c r="B800" s="443"/>
      <c r="C800" s="444"/>
      <c r="D800" s="445"/>
      <c r="E800" s="446"/>
      <c r="F800" s="432"/>
    </row>
    <row r="801" spans="1:6" ht="15.75" customHeight="1">
      <c r="A801" s="429"/>
      <c r="B801" s="443"/>
      <c r="C801" s="444"/>
      <c r="D801" s="445"/>
      <c r="E801" s="446"/>
      <c r="F801" s="432"/>
    </row>
    <row r="802" spans="1:6" ht="15.75" customHeight="1">
      <c r="A802" s="429"/>
      <c r="B802" s="443"/>
      <c r="C802" s="444"/>
      <c r="D802" s="445"/>
      <c r="E802" s="446"/>
      <c r="F802" s="432"/>
    </row>
    <row r="803" spans="1:6" ht="15.75" customHeight="1">
      <c r="A803" s="429"/>
      <c r="B803" s="443"/>
      <c r="C803" s="444"/>
      <c r="D803" s="445"/>
      <c r="E803" s="446"/>
      <c r="F803" s="432"/>
    </row>
    <row r="804" spans="1:6" ht="15.75" customHeight="1">
      <c r="A804" s="429"/>
      <c r="B804" s="443"/>
      <c r="C804" s="444"/>
      <c r="D804" s="445"/>
      <c r="E804" s="446"/>
      <c r="F804" s="432"/>
    </row>
    <row r="805" spans="1:6" ht="15.75" customHeight="1">
      <c r="A805" s="429"/>
      <c r="B805" s="443"/>
      <c r="C805" s="444"/>
      <c r="D805" s="445"/>
      <c r="E805" s="446"/>
      <c r="F805" s="432"/>
    </row>
    <row r="806" spans="1:6" ht="15.75" customHeight="1">
      <c r="A806" s="429"/>
      <c r="B806" s="443"/>
      <c r="C806" s="444"/>
      <c r="D806" s="445"/>
      <c r="E806" s="446"/>
      <c r="F806" s="432"/>
    </row>
    <row r="807" spans="1:6" ht="15.75" customHeight="1">
      <c r="A807" s="429"/>
      <c r="B807" s="443"/>
      <c r="C807" s="444"/>
      <c r="D807" s="445"/>
      <c r="E807" s="446"/>
      <c r="F807" s="432"/>
    </row>
    <row r="808" spans="1:6" ht="15.75" customHeight="1">
      <c r="A808" s="429"/>
      <c r="B808" s="443"/>
      <c r="C808" s="444"/>
      <c r="D808" s="445"/>
      <c r="E808" s="446"/>
      <c r="F808" s="432"/>
    </row>
    <row r="809" spans="1:6" ht="15.75" customHeight="1">
      <c r="A809" s="429"/>
      <c r="B809" s="443"/>
      <c r="C809" s="444"/>
      <c r="D809" s="445"/>
      <c r="E809" s="446"/>
      <c r="F809" s="432"/>
    </row>
    <row r="810" spans="1:6" ht="15.75" customHeight="1">
      <c r="A810" s="429"/>
      <c r="B810" s="443"/>
      <c r="C810" s="444"/>
      <c r="D810" s="445"/>
      <c r="E810" s="446"/>
      <c r="F810" s="432"/>
    </row>
    <row r="811" spans="1:6" ht="15.75" customHeight="1">
      <c r="A811" s="429"/>
      <c r="B811" s="443"/>
      <c r="C811" s="444"/>
      <c r="D811" s="445"/>
      <c r="E811" s="446"/>
      <c r="F811" s="432"/>
    </row>
    <row r="812" spans="1:6" ht="15.75" customHeight="1">
      <c r="A812" s="429"/>
      <c r="B812" s="443"/>
      <c r="C812" s="444"/>
      <c r="D812" s="445"/>
      <c r="E812" s="446"/>
      <c r="F812" s="432"/>
    </row>
    <row r="813" spans="1:6" ht="15.75" customHeight="1">
      <c r="A813" s="429"/>
      <c r="B813" s="443"/>
      <c r="C813" s="444"/>
      <c r="D813" s="445"/>
      <c r="E813" s="446"/>
      <c r="F813" s="432"/>
    </row>
    <row r="814" spans="1:6" ht="15.75" customHeight="1">
      <c r="A814" s="429"/>
      <c r="B814" s="443"/>
      <c r="C814" s="444"/>
      <c r="D814" s="445"/>
      <c r="E814" s="446"/>
      <c r="F814" s="432"/>
    </row>
    <row r="815" spans="1:6" ht="15.75" customHeight="1">
      <c r="A815" s="429"/>
      <c r="B815" s="443"/>
      <c r="C815" s="444"/>
      <c r="D815" s="445"/>
      <c r="E815" s="446"/>
      <c r="F815" s="432"/>
    </row>
    <row r="816" spans="1:6" ht="15.75" customHeight="1">
      <c r="A816" s="429"/>
      <c r="B816" s="443"/>
      <c r="C816" s="444"/>
      <c r="D816" s="445"/>
      <c r="E816" s="446"/>
      <c r="F816" s="432"/>
    </row>
    <row r="817" spans="1:6" ht="15.75" customHeight="1">
      <c r="A817" s="429"/>
      <c r="B817" s="443"/>
      <c r="C817" s="444"/>
      <c r="D817" s="445"/>
      <c r="E817" s="446"/>
      <c r="F817" s="432"/>
    </row>
    <row r="818" spans="1:6" ht="15.75" customHeight="1">
      <c r="A818" s="308" t="s">
        <v>1366</v>
      </c>
      <c r="B818" s="414" t="s">
        <v>1496</v>
      </c>
      <c r="C818" s="447"/>
      <c r="D818" s="448"/>
      <c r="E818" s="442"/>
      <c r="F818" s="442"/>
    </row>
    <row r="819" spans="1:6" ht="15.75" customHeight="1">
      <c r="A819" s="449"/>
      <c r="B819" s="315"/>
      <c r="C819" s="450"/>
      <c r="D819" s="451"/>
      <c r="E819" s="334"/>
      <c r="F819" s="318"/>
    </row>
    <row r="820" spans="1:6" ht="51" customHeight="1">
      <c r="A820" s="320"/>
      <c r="B820" s="452" t="s">
        <v>1497</v>
      </c>
      <c r="C820" s="356"/>
      <c r="D820" s="374"/>
      <c r="E820" s="318"/>
      <c r="F820" s="318"/>
    </row>
    <row r="821" spans="1:6" ht="42.75" customHeight="1">
      <c r="A821" s="320"/>
      <c r="B821" s="453" t="s">
        <v>1498</v>
      </c>
      <c r="C821" s="447"/>
      <c r="D821" s="448"/>
      <c r="E821" s="442"/>
      <c r="F821" s="318"/>
    </row>
    <row r="822" spans="1:6" ht="15">
      <c r="A822" s="320"/>
      <c r="B822" s="454" t="s">
        <v>1499</v>
      </c>
      <c r="C822" s="327" t="s">
        <v>1428</v>
      </c>
      <c r="D822" s="327">
        <v>130</v>
      </c>
      <c r="E822" s="839"/>
      <c r="F822" s="1075">
        <f>+E822*D822</f>
        <v>0</v>
      </c>
    </row>
    <row r="823" spans="1:6" ht="15" customHeight="1">
      <c r="A823" s="320"/>
      <c r="B823" s="455"/>
      <c r="C823" s="447"/>
      <c r="D823" s="374"/>
      <c r="E823" s="442"/>
      <c r="F823" s="318"/>
    </row>
    <row r="824" spans="1:6" ht="15.75" customHeight="1">
      <c r="A824" s="325"/>
      <c r="B824" s="413" t="s">
        <v>1500</v>
      </c>
      <c r="C824" s="327"/>
      <c r="D824" s="327"/>
      <c r="E824" s="329"/>
      <c r="F824" s="329"/>
    </row>
    <row r="825" spans="1:6" ht="15" customHeight="1">
      <c r="A825" s="325"/>
      <c r="B825" s="453"/>
      <c r="C825" s="508"/>
      <c r="D825" s="508"/>
      <c r="E825" s="458"/>
      <c r="F825" s="459"/>
    </row>
    <row r="826" spans="1:6" ht="15" customHeight="1">
      <c r="A826" s="325"/>
      <c r="B826" s="454" t="s">
        <v>1501</v>
      </c>
      <c r="C826" s="327"/>
      <c r="D826" s="415"/>
      <c r="E826" s="464"/>
      <c r="F826" s="465"/>
    </row>
    <row r="827" spans="1:6" ht="15">
      <c r="A827" s="325"/>
      <c r="B827" s="454" t="s">
        <v>1502</v>
      </c>
      <c r="C827" s="327" t="s">
        <v>1428</v>
      </c>
      <c r="D827" s="327">
        <v>5</v>
      </c>
      <c r="E827" s="839"/>
      <c r="F827" s="1075">
        <f>+E827*D827</f>
        <v>0</v>
      </c>
    </row>
    <row r="828" spans="1:6" ht="15" customHeight="1">
      <c r="A828" s="325"/>
      <c r="B828" s="454" t="s">
        <v>1503</v>
      </c>
      <c r="C828" s="327"/>
      <c r="D828" s="415"/>
      <c r="E828" s="464"/>
      <c r="F828" s="465"/>
    </row>
    <row r="829" spans="1:6" ht="15">
      <c r="A829" s="325"/>
      <c r="B829" s="454" t="s">
        <v>1504</v>
      </c>
      <c r="C829" s="327" t="s">
        <v>1428</v>
      </c>
      <c r="D829" s="415">
        <v>6</v>
      </c>
      <c r="E829" s="839"/>
      <c r="F829" s="1075">
        <f>+E829*D829</f>
        <v>0</v>
      </c>
    </row>
    <row r="830" spans="1:6" ht="15" customHeight="1">
      <c r="A830" s="325"/>
      <c r="B830" s="453"/>
      <c r="C830" s="666"/>
      <c r="D830" s="666"/>
      <c r="E830" s="478"/>
      <c r="F830" s="465"/>
    </row>
    <row r="831" spans="1:6" ht="15.75" customHeight="1">
      <c r="A831" s="325"/>
      <c r="B831" s="413" t="s">
        <v>1505</v>
      </c>
      <c r="C831" s="327"/>
      <c r="D831" s="415"/>
      <c r="E831" s="465"/>
      <c r="F831" s="465"/>
    </row>
    <row r="832" spans="1:6" ht="15" customHeight="1">
      <c r="A832" s="325"/>
      <c r="B832" s="454"/>
      <c r="C832" s="327"/>
      <c r="D832" s="415"/>
      <c r="E832" s="465"/>
      <c r="F832" s="465"/>
    </row>
    <row r="833" spans="1:6" ht="15" customHeight="1">
      <c r="A833" s="325"/>
      <c r="B833" s="454" t="s">
        <v>1506</v>
      </c>
      <c r="C833" s="327"/>
      <c r="D833" s="415"/>
      <c r="E833" s="464"/>
      <c r="F833" s="465"/>
    </row>
    <row r="834" spans="1:6" ht="15">
      <c r="A834" s="325"/>
      <c r="B834" s="454" t="s">
        <v>1507</v>
      </c>
      <c r="C834" s="327" t="s">
        <v>1428</v>
      </c>
      <c r="D834" s="415">
        <v>20</v>
      </c>
      <c r="E834" s="839"/>
      <c r="F834" s="1075">
        <f>+E834*D834</f>
        <v>0</v>
      </c>
    </row>
    <row r="835" spans="1:6" ht="15" customHeight="1">
      <c r="A835" s="325"/>
      <c r="B835" s="453"/>
      <c r="C835" s="327"/>
      <c r="D835" s="415"/>
      <c r="E835" s="477"/>
      <c r="F835" s="465"/>
    </row>
    <row r="836" spans="1:6" ht="15" customHeight="1">
      <c r="A836" s="325"/>
      <c r="B836" s="454" t="s">
        <v>1508</v>
      </c>
      <c r="C836" s="327"/>
      <c r="D836" s="415"/>
      <c r="E836" s="464"/>
      <c r="F836" s="465"/>
    </row>
    <row r="837" spans="1:6" ht="15">
      <c r="A837" s="325"/>
      <c r="B837" s="454" t="s">
        <v>1509</v>
      </c>
      <c r="C837" s="327" t="s">
        <v>1428</v>
      </c>
      <c r="D837" s="415">
        <v>5</v>
      </c>
      <c r="E837" s="839"/>
      <c r="F837" s="1075">
        <f>+E837*D837</f>
        <v>0</v>
      </c>
    </row>
    <row r="838" spans="1:6" ht="15" customHeight="1">
      <c r="A838" s="325"/>
      <c r="B838" s="453"/>
      <c r="C838" s="327"/>
      <c r="D838" s="415"/>
      <c r="E838" s="478"/>
      <c r="F838" s="465"/>
    </row>
    <row r="839" spans="1:6" ht="15" customHeight="1">
      <c r="A839" s="325"/>
      <c r="B839" s="454" t="s">
        <v>1510</v>
      </c>
      <c r="C839" s="327"/>
      <c r="D839" s="415"/>
      <c r="E839" s="465"/>
      <c r="F839" s="465"/>
    </row>
    <row r="840" spans="1:6" ht="15">
      <c r="A840" s="325"/>
      <c r="B840" s="454" t="s">
        <v>1511</v>
      </c>
      <c r="C840" s="327" t="s">
        <v>1428</v>
      </c>
      <c r="D840" s="415">
        <v>5</v>
      </c>
      <c r="E840" s="839"/>
      <c r="F840" s="1075">
        <f>+E840*D840</f>
        <v>0</v>
      </c>
    </row>
    <row r="841" spans="1:6" ht="15" customHeight="1">
      <c r="A841" s="325"/>
      <c r="B841" s="453"/>
      <c r="C841" s="327"/>
      <c r="D841" s="415"/>
      <c r="E841" s="478"/>
      <c r="F841" s="465"/>
    </row>
    <row r="842" spans="1:6" ht="15" customHeight="1">
      <c r="A842" s="325"/>
      <c r="B842" s="454" t="s">
        <v>1512</v>
      </c>
      <c r="C842" s="327"/>
      <c r="D842" s="415"/>
      <c r="E842" s="465"/>
      <c r="F842" s="465"/>
    </row>
    <row r="843" spans="1:6" ht="15">
      <c r="A843" s="325"/>
      <c r="B843" s="454" t="s">
        <v>1513</v>
      </c>
      <c r="C843" s="327" t="s">
        <v>1428</v>
      </c>
      <c r="D843" s="415">
        <v>14</v>
      </c>
      <c r="E843" s="839"/>
      <c r="F843" s="1075">
        <f>+E843*D843</f>
        <v>0</v>
      </c>
    </row>
    <row r="844" spans="1:6" ht="15" customHeight="1">
      <c r="A844" s="325"/>
      <c r="B844" s="453"/>
      <c r="C844" s="327"/>
      <c r="D844" s="415"/>
      <c r="E844" s="478"/>
      <c r="F844" s="465"/>
    </row>
    <row r="845" spans="1:6" ht="15" customHeight="1">
      <c r="A845" s="325"/>
      <c r="B845" s="454" t="s">
        <v>1514</v>
      </c>
      <c r="C845" s="327"/>
      <c r="D845" s="415"/>
      <c r="E845" s="464"/>
      <c r="F845" s="465"/>
    </row>
    <row r="846" spans="1:6" ht="15">
      <c r="A846" s="325"/>
      <c r="B846" s="454" t="s">
        <v>1515</v>
      </c>
      <c r="C846" s="327" t="s">
        <v>1428</v>
      </c>
      <c r="D846" s="415">
        <v>14</v>
      </c>
      <c r="E846" s="839"/>
      <c r="F846" s="1075">
        <f>+E846*D846</f>
        <v>0</v>
      </c>
    </row>
    <row r="847" spans="1:6" ht="15" customHeight="1">
      <c r="A847" s="325"/>
      <c r="B847" s="453"/>
      <c r="C847" s="327"/>
      <c r="D847" s="415"/>
      <c r="E847" s="478"/>
      <c r="F847" s="465"/>
    </row>
    <row r="848" spans="1:6" ht="15" customHeight="1">
      <c r="A848" s="325"/>
      <c r="B848" s="454" t="s">
        <v>1516</v>
      </c>
      <c r="C848" s="327"/>
      <c r="D848" s="415"/>
      <c r="E848" s="464"/>
      <c r="F848" s="465"/>
    </row>
    <row r="849" spans="1:6" ht="15">
      <c r="A849" s="325"/>
      <c r="B849" s="454" t="s">
        <v>1517</v>
      </c>
      <c r="C849" s="327" t="s">
        <v>1428</v>
      </c>
      <c r="D849" s="415">
        <v>7</v>
      </c>
      <c r="E849" s="839"/>
      <c r="F849" s="1075">
        <f>+E849*D849</f>
        <v>0</v>
      </c>
    </row>
    <row r="850" spans="1:6" ht="15" customHeight="1">
      <c r="A850" s="325"/>
      <c r="B850" s="454"/>
      <c r="C850" s="327"/>
      <c r="D850" s="415"/>
      <c r="E850" s="478"/>
      <c r="F850" s="465"/>
    </row>
    <row r="851" spans="1:6" ht="28.5" customHeight="1">
      <c r="A851" s="325"/>
      <c r="B851" s="453" t="s">
        <v>1518</v>
      </c>
      <c r="C851" s="327"/>
      <c r="D851" s="415"/>
      <c r="E851" s="464"/>
      <c r="F851" s="465"/>
    </row>
    <row r="852" spans="1:6" ht="15">
      <c r="A852" s="325"/>
      <c r="B852" s="454" t="s">
        <v>1519</v>
      </c>
      <c r="C852" s="327" t="s">
        <v>1428</v>
      </c>
      <c r="D852" s="415">
        <v>25</v>
      </c>
      <c r="E852" s="839"/>
      <c r="F852" s="1075">
        <f>+E852*D852</f>
        <v>0</v>
      </c>
    </row>
    <row r="853" spans="1:6" ht="15" customHeight="1">
      <c r="A853" s="325"/>
      <c r="B853" s="454"/>
      <c r="C853" s="327"/>
      <c r="D853" s="415"/>
      <c r="E853" s="478"/>
      <c r="F853" s="465"/>
    </row>
    <row r="854" spans="1:6" ht="28.5" customHeight="1">
      <c r="A854" s="325"/>
      <c r="B854" s="453" t="s">
        <v>1520</v>
      </c>
      <c r="C854" s="327"/>
      <c r="D854" s="415"/>
      <c r="E854" s="464"/>
      <c r="F854" s="465"/>
    </row>
    <row r="855" spans="1:6" ht="15">
      <c r="A855" s="325"/>
      <c r="B855" s="454" t="s">
        <v>1521</v>
      </c>
      <c r="C855" s="327" t="s">
        <v>1428</v>
      </c>
      <c r="D855" s="415">
        <v>11</v>
      </c>
      <c r="E855" s="839"/>
      <c r="F855" s="1075">
        <f>+E855*D855</f>
        <v>0</v>
      </c>
    </row>
    <row r="856" spans="1:6" ht="15" customHeight="1">
      <c r="A856" s="325"/>
      <c r="B856" s="454"/>
      <c r="C856" s="327"/>
      <c r="D856" s="415"/>
      <c r="E856" s="478"/>
      <c r="F856" s="465"/>
    </row>
    <row r="857" spans="1:6" ht="15.75" customHeight="1">
      <c r="A857" s="325"/>
      <c r="B857" s="413" t="s">
        <v>1557</v>
      </c>
      <c r="C857" s="327"/>
      <c r="D857" s="415"/>
      <c r="E857" s="465"/>
      <c r="F857" s="465"/>
    </row>
    <row r="858" spans="1:6" ht="15" customHeight="1">
      <c r="A858" s="325"/>
      <c r="B858" s="454"/>
      <c r="C858" s="327"/>
      <c r="D858" s="415"/>
      <c r="E858" s="465"/>
      <c r="F858" s="465"/>
    </row>
    <row r="859" spans="1:6" ht="27" customHeight="1">
      <c r="A859" s="325"/>
      <c r="B859" s="502" t="s">
        <v>1558</v>
      </c>
      <c r="C859" s="327"/>
      <c r="D859" s="415"/>
      <c r="E859" s="464"/>
      <c r="F859" s="465"/>
    </row>
    <row r="860" spans="1:6" ht="15">
      <c r="A860" s="325"/>
      <c r="B860" s="454" t="s">
        <v>1559</v>
      </c>
      <c r="C860" s="327" t="s">
        <v>1428</v>
      </c>
      <c r="D860" s="415">
        <v>11</v>
      </c>
      <c r="E860" s="839"/>
      <c r="F860" s="1075">
        <f>+E860*D860</f>
        <v>0</v>
      </c>
    </row>
    <row r="861" spans="1:6" ht="15" customHeight="1">
      <c r="A861" s="325"/>
      <c r="B861" s="454"/>
      <c r="C861" s="667"/>
      <c r="D861" s="667"/>
      <c r="E861" s="465"/>
      <c r="F861" s="415"/>
    </row>
    <row r="862" spans="1:6" ht="15.75" customHeight="1">
      <c r="A862" s="325"/>
      <c r="B862" s="413" t="s">
        <v>1522</v>
      </c>
      <c r="C862" s="327"/>
      <c r="D862" s="415"/>
      <c r="E862" s="465"/>
      <c r="F862" s="465"/>
    </row>
    <row r="863" spans="1:6" ht="15" customHeight="1">
      <c r="A863" s="325"/>
      <c r="B863" s="454"/>
      <c r="C863" s="327"/>
      <c r="D863" s="415"/>
      <c r="E863" s="465"/>
      <c r="F863" s="465"/>
    </row>
    <row r="864" spans="1:6" ht="25.5" customHeight="1">
      <c r="A864" s="325"/>
      <c r="B864" s="502" t="s">
        <v>1523</v>
      </c>
      <c r="C864" s="327"/>
      <c r="D864" s="415"/>
      <c r="E864" s="464"/>
      <c r="F864" s="465"/>
    </row>
    <row r="865" spans="1:6" ht="15">
      <c r="A865" s="325"/>
      <c r="B865" s="454" t="s">
        <v>1524</v>
      </c>
      <c r="C865" s="327" t="s">
        <v>335</v>
      </c>
      <c r="D865" s="415">
        <v>220</v>
      </c>
      <c r="E865" s="839"/>
      <c r="F865" s="1075">
        <f>+E865*D865</f>
        <v>0</v>
      </c>
    </row>
    <row r="866" spans="1:6" ht="15.75" customHeight="1">
      <c r="A866" s="325"/>
      <c r="B866" s="413"/>
      <c r="C866" s="666"/>
      <c r="D866" s="666"/>
      <c r="E866" s="465"/>
      <c r="F866" s="415"/>
    </row>
    <row r="867" spans="1:6" ht="15.75" customHeight="1">
      <c r="A867" s="325"/>
      <c r="B867" s="413" t="s">
        <v>1525</v>
      </c>
      <c r="C867" s="327"/>
      <c r="D867" s="415"/>
      <c r="E867" s="464"/>
      <c r="F867" s="465"/>
    </row>
    <row r="868" spans="1:6" ht="15" customHeight="1">
      <c r="A868" s="325"/>
      <c r="B868" s="454"/>
      <c r="C868" s="327"/>
      <c r="D868" s="415"/>
      <c r="E868" s="465"/>
      <c r="F868" s="415"/>
    </row>
    <row r="869" spans="1:6" ht="25.5" customHeight="1">
      <c r="A869" s="325"/>
      <c r="B869" s="502" t="s">
        <v>1526</v>
      </c>
      <c r="C869" s="327"/>
      <c r="D869" s="415"/>
      <c r="E869" s="464"/>
      <c r="F869" s="465"/>
    </row>
    <row r="870" spans="1:6" ht="15">
      <c r="A870" s="325"/>
      <c r="B870" s="454" t="s">
        <v>1527</v>
      </c>
      <c r="C870" s="327" t="s">
        <v>74</v>
      </c>
      <c r="D870" s="415">
        <v>320</v>
      </c>
      <c r="E870" s="839"/>
      <c r="F870" s="1075">
        <f>+E870*D870</f>
        <v>0</v>
      </c>
    </row>
    <row r="871" spans="1:6" ht="15" customHeight="1">
      <c r="A871" s="325"/>
      <c r="B871" s="454"/>
      <c r="C871" s="666"/>
      <c r="D871" s="666"/>
      <c r="E871" s="465"/>
      <c r="F871" s="465"/>
    </row>
    <row r="872" spans="1:6" ht="15" customHeight="1">
      <c r="A872" s="325"/>
      <c r="B872" s="509" t="s">
        <v>1528</v>
      </c>
      <c r="C872" s="327"/>
      <c r="D872" s="415"/>
      <c r="E872" s="464"/>
      <c r="F872" s="465"/>
    </row>
    <row r="873" spans="1:6" ht="15">
      <c r="A873" s="325"/>
      <c r="B873" s="454" t="s">
        <v>1529</v>
      </c>
      <c r="C873" s="327" t="s">
        <v>1292</v>
      </c>
      <c r="D873" s="415">
        <v>44</v>
      </c>
      <c r="E873" s="839"/>
      <c r="F873" s="1075">
        <f>+E873*D873</f>
        <v>0</v>
      </c>
    </row>
    <row r="874" spans="1:6" ht="15" customHeight="1">
      <c r="A874" s="325"/>
      <c r="B874" s="454"/>
      <c r="C874" s="666"/>
      <c r="D874" s="666"/>
      <c r="E874" s="385"/>
      <c r="F874" s="385"/>
    </row>
    <row r="875" spans="1:6" ht="15" customHeight="1">
      <c r="A875" s="325"/>
      <c r="B875" s="509" t="s">
        <v>1530</v>
      </c>
      <c r="C875" s="327"/>
      <c r="D875" s="415"/>
      <c r="E875" s="385"/>
      <c r="F875" s="385"/>
    </row>
    <row r="876" spans="1:6" ht="15">
      <c r="A876" s="325"/>
      <c r="B876" s="454" t="s">
        <v>1531</v>
      </c>
      <c r="C876" s="327" t="s">
        <v>1292</v>
      </c>
      <c r="D876" s="415">
        <v>115</v>
      </c>
      <c r="E876" s="839"/>
      <c r="F876" s="1075">
        <f>+E876*D876</f>
        <v>0</v>
      </c>
    </row>
    <row r="877" spans="1:6" ht="15" customHeight="1">
      <c r="A877" s="325"/>
      <c r="B877" s="454"/>
      <c r="C877" s="666"/>
      <c r="D877" s="666"/>
      <c r="E877" s="478"/>
      <c r="F877" s="465"/>
    </row>
    <row r="878" spans="1:6" ht="15" customHeight="1">
      <c r="A878" s="305"/>
      <c r="B878" s="491" t="s">
        <v>1532</v>
      </c>
      <c r="C878" s="313"/>
      <c r="D878" s="289"/>
      <c r="E878" s="385"/>
      <c r="F878" s="385"/>
    </row>
    <row r="879" spans="1:6" ht="15" customHeight="1">
      <c r="A879" s="305"/>
      <c r="B879" s="492" t="s">
        <v>1533</v>
      </c>
      <c r="C879" s="356"/>
      <c r="D879" s="289"/>
      <c r="E879" s="385"/>
      <c r="F879" s="385"/>
    </row>
    <row r="880" spans="1:6" ht="99.75" customHeight="1">
      <c r="A880" s="305"/>
      <c r="B880" s="493" t="s">
        <v>1534</v>
      </c>
      <c r="C880" s="313"/>
      <c r="D880" s="289"/>
      <c r="E880" s="385"/>
      <c r="F880" s="385"/>
    </row>
    <row r="881" spans="1:6" ht="15.75" customHeight="1">
      <c r="A881" s="305"/>
      <c r="B881" s="333" t="s">
        <v>1535</v>
      </c>
      <c r="C881" s="313"/>
      <c r="D881" s="289"/>
      <c r="E881" s="385"/>
      <c r="F881" s="385"/>
    </row>
    <row r="882" spans="1:6" ht="15" customHeight="1">
      <c r="A882" s="305"/>
      <c r="B882" s="337"/>
      <c r="C882" s="313"/>
      <c r="D882" s="289"/>
      <c r="E882" s="385"/>
      <c r="F882" s="385"/>
    </row>
    <row r="883" spans="1:6" ht="15" customHeight="1">
      <c r="A883" s="305"/>
      <c r="B883" s="337"/>
      <c r="C883" s="313"/>
      <c r="D883" s="289"/>
      <c r="E883" s="385"/>
      <c r="F883" s="385"/>
    </row>
    <row r="884" spans="1:6" ht="15.75" customHeight="1">
      <c r="A884" s="308" t="s">
        <v>1536</v>
      </c>
      <c r="B884" s="319" t="s">
        <v>1537</v>
      </c>
      <c r="C884" s="313"/>
      <c r="D884" s="311"/>
      <c r="E884" s="312"/>
      <c r="F884" s="312"/>
    </row>
    <row r="885" spans="1:6" ht="15" customHeight="1">
      <c r="A885" s="668"/>
      <c r="B885" s="306"/>
      <c r="C885" s="313"/>
      <c r="D885" s="311"/>
      <c r="E885" s="312"/>
      <c r="F885" s="312"/>
    </row>
    <row r="886" spans="1:6" ht="60" customHeight="1">
      <c r="A886" s="305">
        <v>1</v>
      </c>
      <c r="B886" s="306" t="s">
        <v>1538</v>
      </c>
      <c r="C886" s="313"/>
      <c r="D886" s="311"/>
      <c r="E886" s="312"/>
      <c r="F886" s="312"/>
    </row>
    <row r="887" spans="1:6" ht="15.75">
      <c r="A887" s="523"/>
      <c r="B887" s="333" t="s">
        <v>1539</v>
      </c>
      <c r="C887" s="313" t="s">
        <v>1292</v>
      </c>
      <c r="D887" s="311">
        <v>1</v>
      </c>
      <c r="E887" s="839"/>
      <c r="F887" s="1075">
        <f>+E887*D887</f>
        <v>0</v>
      </c>
    </row>
    <row r="888" spans="1:6" ht="15.75" customHeight="1">
      <c r="A888" s="305"/>
      <c r="B888" s="319"/>
      <c r="C888" s="313"/>
      <c r="D888" s="311"/>
      <c r="E888" s="312"/>
      <c r="F888" s="312"/>
    </row>
    <row r="889" spans="1:6" ht="15.75" customHeight="1">
      <c r="A889" s="308" t="s">
        <v>1540</v>
      </c>
      <c r="B889" s="319" t="s">
        <v>1541</v>
      </c>
      <c r="C889" s="313"/>
      <c r="D889" s="311"/>
      <c r="E889" s="312"/>
      <c r="F889" s="312"/>
    </row>
    <row r="890" spans="1:6" ht="15" customHeight="1">
      <c r="A890" s="305"/>
      <c r="B890" s="306"/>
      <c r="C890" s="313"/>
      <c r="D890" s="311"/>
      <c r="E890" s="312"/>
      <c r="F890" s="312"/>
    </row>
    <row r="891" spans="1:6" ht="60" customHeight="1">
      <c r="A891" s="305">
        <v>1</v>
      </c>
      <c r="B891" s="306" t="s">
        <v>1542</v>
      </c>
      <c r="C891" s="313"/>
      <c r="D891" s="311"/>
      <c r="E891" s="312"/>
      <c r="F891" s="312"/>
    </row>
    <row r="892" spans="1:6" ht="15.75">
      <c r="A892" s="305"/>
      <c r="B892" s="333" t="s">
        <v>1543</v>
      </c>
      <c r="C892" s="313" t="s">
        <v>1292</v>
      </c>
      <c r="D892" s="311">
        <v>1</v>
      </c>
      <c r="E892" s="839"/>
      <c r="F892" s="1075">
        <f>+E892*D892</f>
        <v>0</v>
      </c>
    </row>
    <row r="893" spans="1:6" ht="15.75" customHeight="1">
      <c r="A893" s="305"/>
      <c r="B893" s="333"/>
      <c r="C893" s="313"/>
      <c r="D893" s="311"/>
      <c r="E893" s="312"/>
      <c r="F893" s="312"/>
    </row>
    <row r="894" spans="1:6" ht="15.75" customHeight="1">
      <c r="A894" s="305"/>
      <c r="B894" s="319"/>
      <c r="C894" s="313"/>
      <c r="D894" s="311"/>
      <c r="E894" s="312"/>
      <c r="F894" s="312"/>
    </row>
    <row r="895" spans="1:6" ht="31.5" customHeight="1">
      <c r="A895" s="669"/>
      <c r="B895" s="319" t="s">
        <v>1544</v>
      </c>
      <c r="C895" s="313"/>
      <c r="D895" s="311"/>
      <c r="E895" s="312"/>
      <c r="F895" s="312"/>
    </row>
    <row r="896" spans="1:6" ht="15" customHeight="1">
      <c r="A896" s="305"/>
      <c r="B896" s="306"/>
      <c r="C896" s="313"/>
      <c r="D896" s="311"/>
      <c r="E896" s="312"/>
      <c r="F896" s="312"/>
    </row>
    <row r="897" spans="1:6" ht="15.75" customHeight="1">
      <c r="A897" s="308" t="s">
        <v>1235</v>
      </c>
      <c r="B897" s="319" t="s">
        <v>1236</v>
      </c>
      <c r="C897" s="313"/>
      <c r="D897" s="311"/>
      <c r="E897" s="312"/>
      <c r="F897" s="312"/>
    </row>
    <row r="898" spans="1:6" ht="15.75" customHeight="1">
      <c r="A898" s="308" t="s">
        <v>1245</v>
      </c>
      <c r="B898" s="319" t="s">
        <v>1246</v>
      </c>
      <c r="C898" s="313"/>
      <c r="D898" s="311"/>
      <c r="E898" s="312"/>
      <c r="F898" s="312"/>
    </row>
    <row r="899" spans="1:6" ht="31.5" customHeight="1">
      <c r="A899" s="308" t="s">
        <v>1265</v>
      </c>
      <c r="B899" s="319" t="s">
        <v>1545</v>
      </c>
      <c r="C899" s="313"/>
      <c r="D899" s="311"/>
      <c r="E899" s="312"/>
      <c r="F899" s="312"/>
    </row>
    <row r="900" spans="1:6" ht="15.75" customHeight="1">
      <c r="A900" s="308" t="s">
        <v>1277</v>
      </c>
      <c r="B900" s="319" t="s">
        <v>1546</v>
      </c>
      <c r="C900" s="313"/>
      <c r="D900" s="311"/>
      <c r="E900" s="312"/>
      <c r="F900" s="312"/>
    </row>
    <row r="901" spans="1:6" ht="15.75" customHeight="1">
      <c r="A901" s="308" t="s">
        <v>1296</v>
      </c>
      <c r="B901" s="308" t="s">
        <v>1547</v>
      </c>
      <c r="C901" s="313"/>
      <c r="D901" s="311"/>
      <c r="E901" s="312"/>
      <c r="F901" s="312"/>
    </row>
    <row r="902" spans="1:6" ht="15.75" customHeight="1">
      <c r="A902" s="308" t="s">
        <v>1318</v>
      </c>
      <c r="B902" s="308" t="s">
        <v>1548</v>
      </c>
      <c r="C902" s="313"/>
      <c r="D902" s="311"/>
      <c r="E902" s="312"/>
      <c r="F902" s="312"/>
    </row>
    <row r="903" spans="1:6" ht="15.75" customHeight="1">
      <c r="A903" s="308" t="s">
        <v>1329</v>
      </c>
      <c r="B903" s="308" t="s">
        <v>1549</v>
      </c>
      <c r="C903" s="313"/>
      <c r="D903" s="311"/>
      <c r="E903" s="312"/>
      <c r="F903" s="312"/>
    </row>
    <row r="904" spans="1:6" ht="31.5" customHeight="1">
      <c r="A904" s="308" t="s">
        <v>1341</v>
      </c>
      <c r="B904" s="319" t="s">
        <v>1550</v>
      </c>
      <c r="C904" s="313"/>
      <c r="D904" s="311"/>
      <c r="E904" s="312"/>
      <c r="F904" s="312"/>
    </row>
    <row r="905" spans="1:6" ht="15.75" customHeight="1">
      <c r="A905" s="308" t="s">
        <v>1359</v>
      </c>
      <c r="B905" s="319" t="s">
        <v>1551</v>
      </c>
      <c r="C905" s="313"/>
      <c r="D905" s="311"/>
      <c r="E905" s="312"/>
      <c r="F905" s="312"/>
    </row>
    <row r="906" spans="1:6" ht="15.75" customHeight="1">
      <c r="A906" s="308" t="s">
        <v>1366</v>
      </c>
      <c r="B906" s="319" t="s">
        <v>1496</v>
      </c>
      <c r="C906" s="313"/>
      <c r="D906" s="311"/>
      <c r="E906" s="312"/>
      <c r="F906" s="312"/>
    </row>
    <row r="907" spans="1:6" ht="15.75" customHeight="1">
      <c r="A907" s="308" t="s">
        <v>1536</v>
      </c>
      <c r="B907" s="319" t="s">
        <v>1552</v>
      </c>
      <c r="C907" s="313"/>
      <c r="D907" s="311"/>
      <c r="E907" s="312"/>
      <c r="F907" s="312"/>
    </row>
    <row r="908" spans="1:6" ht="16.5" customHeight="1" thickBot="1">
      <c r="A908" s="308" t="s">
        <v>1540</v>
      </c>
      <c r="B908" s="495" t="s">
        <v>1541</v>
      </c>
      <c r="C908" s="496"/>
      <c r="D908" s="497"/>
      <c r="E908" s="498"/>
      <c r="F908" s="498"/>
    </row>
    <row r="909" spans="1:6" ht="15.75" customHeight="1" thickTop="1">
      <c r="A909" s="670"/>
      <c r="B909" s="499" t="s">
        <v>1234</v>
      </c>
      <c r="C909" s="500"/>
      <c r="D909" s="671"/>
      <c r="E909" s="501"/>
      <c r="F909" s="358">
        <f>SUM(F322:F908)</f>
        <v>0</v>
      </c>
    </row>
    <row r="910" spans="1:6" ht="14.25" customHeight="1">
      <c r="A910" s="279"/>
      <c r="B910" s="279"/>
      <c r="C910" s="340"/>
      <c r="D910" s="341"/>
      <c r="F910" s="725">
        <f>+F321+F909</f>
        <v>0</v>
      </c>
    </row>
    <row r="911" spans="1:6" ht="14.25" customHeight="1">
      <c r="A911" s="279"/>
      <c r="B911" s="279"/>
      <c r="C911" s="340"/>
      <c r="D911" s="341"/>
    </row>
    <row r="912" spans="1:6" ht="14.25" customHeight="1">
      <c r="A912" s="279"/>
      <c r="B912" s="279"/>
      <c r="C912" s="340"/>
      <c r="D912" s="341"/>
    </row>
    <row r="913" spans="1:4" ht="14.25" customHeight="1">
      <c r="A913" s="279"/>
      <c r="B913" s="279"/>
      <c r="C913" s="340"/>
      <c r="D913" s="341"/>
    </row>
    <row r="914" spans="1:4" ht="14.25" customHeight="1">
      <c r="A914" s="279"/>
      <c r="B914" s="279"/>
      <c r="C914" s="340"/>
      <c r="D914" s="341"/>
    </row>
    <row r="915" spans="1:4" ht="14.25" customHeight="1">
      <c r="A915" s="279"/>
      <c r="B915" s="279"/>
      <c r="C915" s="340"/>
      <c r="D915" s="341"/>
    </row>
    <row r="916" spans="1:4" ht="14.25" customHeight="1">
      <c r="A916" s="279"/>
      <c r="B916" s="279"/>
      <c r="C916" s="340"/>
      <c r="D916" s="341"/>
    </row>
    <row r="917" spans="1:4" ht="14.25" customHeight="1">
      <c r="A917" s="279"/>
      <c r="B917" s="279"/>
      <c r="C917" s="340"/>
      <c r="D917" s="341"/>
    </row>
    <row r="918" spans="1:4" ht="14.25" customHeight="1">
      <c r="A918" s="279"/>
      <c r="B918" s="279"/>
      <c r="C918" s="340"/>
      <c r="D918" s="341"/>
    </row>
    <row r="919" spans="1:4" ht="14.25" customHeight="1">
      <c r="A919" s="279"/>
      <c r="B919" s="279"/>
      <c r="C919" s="340"/>
      <c r="D919" s="341"/>
    </row>
    <row r="920" spans="1:4" ht="14.25" customHeight="1">
      <c r="A920" s="279"/>
      <c r="B920" s="279"/>
      <c r="C920" s="340"/>
      <c r="D920" s="341"/>
    </row>
    <row r="921" spans="1:4" ht="14.25" customHeight="1"/>
    <row r="922" spans="1:4" ht="14.25" customHeight="1"/>
    <row r="923" spans="1:4" ht="14.25" customHeight="1"/>
    <row r="924" spans="1:4" ht="14.25" customHeight="1"/>
  </sheetData>
  <pageMargins left="0.7" right="0.7" top="0.75" bottom="0.75" header="0.3" footer="0.3"/>
  <pageSetup paperSize="9" scale="60" orientation="portrait" r:id="rId1"/>
  <rowBreaks count="13" manualBreakCount="13">
    <brk id="18" max="5" man="1"/>
    <brk id="36" max="5" man="1"/>
    <brk id="57" max="16383" man="1"/>
    <brk id="69" max="5" man="1"/>
    <brk id="79" max="16383" man="1"/>
    <brk id="109" max="5" man="1"/>
    <brk id="127" max="16383" man="1"/>
    <brk id="159" max="5" man="1"/>
    <brk id="167" max="5" man="1"/>
    <brk id="175" max="16383" man="1"/>
    <brk id="190" max="5" man="1"/>
    <brk id="227" max="5" man="1"/>
    <brk id="28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Y961"/>
  <sheetViews>
    <sheetView view="pageBreakPreview" topLeftCell="A939" zoomScaleNormal="100" zoomScaleSheetLayoutView="100" workbookViewId="0">
      <selection activeCell="G950" sqref="G950"/>
    </sheetView>
  </sheetViews>
  <sheetFormatPr defaultColWidth="9.125" defaultRowHeight="14.25"/>
  <cols>
    <col min="1" max="1" width="7.125" style="1291" customWidth="1"/>
    <col min="2" max="2" width="31.25" style="560" customWidth="1"/>
    <col min="3" max="3" width="9.125" style="1291"/>
    <col min="4" max="4" width="9.25" style="1291" bestFit="1" customWidth="1"/>
    <col min="5" max="5" width="11.875" style="1291" customWidth="1"/>
    <col min="6" max="6" width="13.375" style="1291" customWidth="1"/>
    <col min="7" max="7" width="7.625" style="1291" customWidth="1"/>
    <col min="8" max="8" width="10.875" style="1291" bestFit="1" customWidth="1"/>
    <col min="9" max="9" width="8.25" style="1295" bestFit="1" customWidth="1"/>
    <col min="10" max="10" width="10.75" style="1295" bestFit="1" customWidth="1"/>
    <col min="11" max="11" width="3.625" style="1291" customWidth="1"/>
    <col min="12" max="12" width="1.25" style="1291" customWidth="1"/>
    <col min="13" max="13" width="3.375" style="1291" customWidth="1"/>
    <col min="14" max="14" width="2" style="1291" customWidth="1"/>
    <col min="15" max="15" width="2.875" style="1291" customWidth="1"/>
    <col min="16" max="16" width="2.125" style="1291" customWidth="1"/>
    <col min="17" max="17" width="2" style="1291" customWidth="1"/>
    <col min="18" max="19" width="1.875" style="1291" customWidth="1"/>
    <col min="20" max="20" width="2.875" style="1291" customWidth="1"/>
    <col min="21" max="21" width="2.375" style="1291" customWidth="1"/>
    <col min="22" max="22" width="1.625" style="1291" customWidth="1"/>
    <col min="23" max="23" width="1.875" style="1291" customWidth="1"/>
    <col min="24" max="24" width="9.25" style="1291" bestFit="1" customWidth="1"/>
    <col min="25" max="16384" width="9.125" style="1291"/>
  </cols>
  <sheetData>
    <row r="1" spans="1:7" ht="15.75">
      <c r="A1" s="1461" t="s">
        <v>346</v>
      </c>
      <c r="B1" s="1462"/>
      <c r="C1" s="1463"/>
      <c r="D1" s="1463"/>
      <c r="E1" s="1463"/>
      <c r="F1" s="1464"/>
    </row>
    <row r="2" spans="1:7" ht="30.75" customHeight="1">
      <c r="A2" s="23" t="s">
        <v>3</v>
      </c>
      <c r="B2" s="23" t="s">
        <v>3</v>
      </c>
      <c r="C2" s="883" t="s">
        <v>157</v>
      </c>
      <c r="D2" s="883" t="s">
        <v>158</v>
      </c>
      <c r="E2" s="883"/>
      <c r="F2" s="854" t="s">
        <v>159</v>
      </c>
    </row>
    <row r="3" spans="1:7" ht="15.75" customHeight="1">
      <c r="A3" s="1465" t="s">
        <v>4</v>
      </c>
      <c r="B3" s="1466"/>
      <c r="C3" s="1466"/>
      <c r="D3" s="1466"/>
      <c r="E3" s="1466"/>
      <c r="F3" s="1028"/>
    </row>
    <row r="4" spans="1:7" ht="15.75" customHeight="1">
      <c r="A4" s="1465" t="s">
        <v>5</v>
      </c>
      <c r="B4" s="1466"/>
      <c r="C4" s="1466"/>
      <c r="D4" s="1466"/>
      <c r="E4" s="1466"/>
      <c r="F4" s="1028"/>
    </row>
    <row r="5" spans="1:7" ht="85.5">
      <c r="A5" s="838">
        <v>1</v>
      </c>
      <c r="B5" s="873" t="s">
        <v>0</v>
      </c>
      <c r="C5" s="839" t="s">
        <v>2</v>
      </c>
      <c r="D5" s="840">
        <v>5.61</v>
      </c>
      <c r="E5" s="1075"/>
      <c r="F5" s="1075">
        <f>D5*E5</f>
        <v>0</v>
      </c>
      <c r="G5" s="1291">
        <f>+E5*D5</f>
        <v>0</v>
      </c>
    </row>
    <row r="6" spans="1:7" ht="28.5">
      <c r="A6" s="838"/>
      <c r="B6" s="880" t="s">
        <v>1</v>
      </c>
      <c r="C6" s="839"/>
      <c r="D6" s="840"/>
      <c r="E6" s="840"/>
      <c r="F6" s="3"/>
    </row>
    <row r="7" spans="1:7" ht="42.75">
      <c r="A7" s="838">
        <v>2</v>
      </c>
      <c r="B7" s="873" t="s">
        <v>6</v>
      </c>
      <c r="C7" s="839" t="s">
        <v>2</v>
      </c>
      <c r="D7" s="840">
        <v>0.48</v>
      </c>
      <c r="E7" s="1075"/>
      <c r="F7" s="1075">
        <f>D7*E7</f>
        <v>0</v>
      </c>
      <c r="G7" s="1291">
        <f>+E7*D7</f>
        <v>0</v>
      </c>
    </row>
    <row r="8" spans="1:7" ht="30.75">
      <c r="A8" s="838"/>
      <c r="B8" s="880" t="s">
        <v>7</v>
      </c>
      <c r="C8" s="839"/>
      <c r="D8" s="840"/>
      <c r="E8" s="3"/>
      <c r="F8" s="3"/>
    </row>
    <row r="9" spans="1:7" ht="42.75">
      <c r="A9" s="838">
        <v>3</v>
      </c>
      <c r="B9" s="873" t="s">
        <v>153</v>
      </c>
      <c r="C9" s="839" t="s">
        <v>15</v>
      </c>
      <c r="D9" s="840">
        <v>6.16</v>
      </c>
      <c r="E9" s="1075"/>
      <c r="F9" s="1075">
        <f>D9*E9</f>
        <v>0</v>
      </c>
      <c r="G9" s="1291">
        <f>+E9*D9</f>
        <v>0</v>
      </c>
    </row>
    <row r="10" spans="1:7" ht="30.75">
      <c r="A10" s="838"/>
      <c r="B10" s="880" t="s">
        <v>154</v>
      </c>
      <c r="C10" s="839"/>
      <c r="D10" s="840"/>
      <c r="E10" s="3"/>
      <c r="F10" s="3"/>
    </row>
    <row r="11" spans="1:7" ht="15" customHeight="1">
      <c r="A11" s="1465" t="s">
        <v>8</v>
      </c>
      <c r="B11" s="1467"/>
      <c r="C11" s="1466"/>
      <c r="D11" s="1466"/>
      <c r="E11" s="1028"/>
      <c r="F11" s="24">
        <f>SUM(F5:F10)</f>
        <v>0</v>
      </c>
    </row>
    <row r="12" spans="1:7" ht="15" customHeight="1">
      <c r="A12" s="1468" t="s">
        <v>9</v>
      </c>
      <c r="B12" s="1469"/>
      <c r="C12" s="1469"/>
      <c r="D12" s="1469"/>
      <c r="E12" s="1470"/>
      <c r="F12" s="92"/>
    </row>
    <row r="13" spans="1:7" ht="33.75" customHeight="1">
      <c r="A13" s="1471" t="s">
        <v>10</v>
      </c>
      <c r="B13" s="1472"/>
      <c r="C13" s="1472"/>
      <c r="D13" s="1472"/>
      <c r="E13" s="1472"/>
      <c r="F13" s="1473"/>
    </row>
    <row r="14" spans="1:7" ht="99.75">
      <c r="A14" s="838">
        <v>1</v>
      </c>
      <c r="B14" s="873" t="s">
        <v>11</v>
      </c>
      <c r="C14" s="5"/>
      <c r="D14" s="840">
        <v>0</v>
      </c>
      <c r="E14" s="1075"/>
      <c r="F14" s="1075">
        <f>D14*E14</f>
        <v>0</v>
      </c>
      <c r="G14" s="1291">
        <f>+E14*D14</f>
        <v>0</v>
      </c>
    </row>
    <row r="15" spans="1:7" ht="14.25" customHeight="1">
      <c r="A15" s="838"/>
      <c r="B15" s="880" t="s">
        <v>12</v>
      </c>
      <c r="C15" s="839" t="s">
        <v>13</v>
      </c>
      <c r="D15" s="840"/>
      <c r="E15" s="840"/>
      <c r="F15" s="3"/>
    </row>
    <row r="16" spans="1:7" ht="85.5">
      <c r="A16" s="838">
        <v>2</v>
      </c>
      <c r="B16" s="873" t="s">
        <v>14</v>
      </c>
      <c r="C16" s="839" t="s">
        <v>15</v>
      </c>
      <c r="D16" s="840">
        <v>0</v>
      </c>
      <c r="E16" s="1075"/>
      <c r="F16" s="1075">
        <f>D16*E16</f>
        <v>0</v>
      </c>
      <c r="G16" s="1291">
        <f>+E16*D16</f>
        <v>0</v>
      </c>
    </row>
    <row r="17" spans="1:10" ht="14.25" customHeight="1">
      <c r="A17" s="838"/>
      <c r="B17" s="880" t="s">
        <v>12</v>
      </c>
      <c r="C17" s="839"/>
      <c r="D17" s="840"/>
      <c r="E17" s="3"/>
      <c r="F17" s="3"/>
    </row>
    <row r="18" spans="1:10" ht="15" customHeight="1">
      <c r="A18" s="1465" t="s">
        <v>16</v>
      </c>
      <c r="B18" s="1467"/>
      <c r="C18" s="1466"/>
      <c r="D18" s="1466"/>
      <c r="E18" s="1028"/>
      <c r="F18" s="1079">
        <f>SUM(F14:F17)</f>
        <v>0</v>
      </c>
    </row>
    <row r="19" spans="1:10" ht="15" customHeight="1">
      <c r="A19" s="1465" t="s">
        <v>17</v>
      </c>
      <c r="B19" s="1466"/>
      <c r="C19" s="1466"/>
      <c r="D19" s="1466"/>
      <c r="E19" s="1466"/>
      <c r="F19" s="1028"/>
    </row>
    <row r="20" spans="1:10" ht="85.5">
      <c r="A20" s="838">
        <v>1</v>
      </c>
      <c r="B20" s="871" t="s">
        <v>18</v>
      </c>
      <c r="C20" s="3"/>
      <c r="D20" s="203"/>
      <c r="E20" s="3"/>
      <c r="F20" s="3"/>
      <c r="I20" s="1295" t="s">
        <v>1729</v>
      </c>
      <c r="J20" s="1295" t="s">
        <v>1730</v>
      </c>
    </row>
    <row r="21" spans="1:10" ht="16.5">
      <c r="A21" s="838"/>
      <c r="B21" s="880" t="s">
        <v>19</v>
      </c>
      <c r="C21" s="880" t="s">
        <v>15</v>
      </c>
      <c r="D21" s="205">
        <v>31.33</v>
      </c>
      <c r="E21" s="1075"/>
      <c r="F21" s="1075">
        <f>D21*E21</f>
        <v>0</v>
      </c>
      <c r="G21" s="1291">
        <f>+E21*D21</f>
        <v>0</v>
      </c>
      <c r="I21" s="1295">
        <v>28</v>
      </c>
      <c r="J21" s="1295">
        <v>114</v>
      </c>
    </row>
    <row r="22" spans="1:10" ht="99.75">
      <c r="A22" s="838">
        <v>2</v>
      </c>
      <c r="B22" s="871" t="s">
        <v>20</v>
      </c>
      <c r="C22" s="839" t="s">
        <v>15</v>
      </c>
      <c r="D22" s="206"/>
      <c r="E22" s="3"/>
      <c r="F22" s="3"/>
    </row>
    <row r="23" spans="1:10" ht="14.25" customHeight="1">
      <c r="A23" s="838"/>
      <c r="B23" s="880" t="s">
        <v>19</v>
      </c>
      <c r="C23" s="839"/>
      <c r="D23" s="206">
        <v>44.43</v>
      </c>
      <c r="E23" s="1075"/>
      <c r="F23" s="1075">
        <f>D23*E23</f>
        <v>0</v>
      </c>
      <c r="G23" s="1291">
        <f>+E23*D23</f>
        <v>0</v>
      </c>
      <c r="I23" s="1295">
        <v>18</v>
      </c>
      <c r="J23" s="1295">
        <v>96</v>
      </c>
    </row>
    <row r="24" spans="1:10" ht="85.5" customHeight="1">
      <c r="A24" s="838">
        <v>3</v>
      </c>
      <c r="B24" s="871" t="s">
        <v>21</v>
      </c>
      <c r="C24" s="839" t="s">
        <v>15</v>
      </c>
      <c r="D24" s="3"/>
      <c r="E24" s="3"/>
      <c r="F24" s="3"/>
    </row>
    <row r="25" spans="1:10" ht="14.25" customHeight="1">
      <c r="A25" s="838"/>
      <c r="B25" s="880" t="s">
        <v>22</v>
      </c>
      <c r="C25" s="839"/>
      <c r="D25" s="205">
        <v>9.6999999999999993</v>
      </c>
      <c r="E25" s="1075"/>
      <c r="F25" s="1075">
        <f>D25*E25</f>
        <v>0</v>
      </c>
      <c r="G25" s="1291">
        <f>+E25*D25</f>
        <v>0</v>
      </c>
      <c r="I25" s="1295">
        <v>16</v>
      </c>
      <c r="J25" s="1295">
        <v>91</v>
      </c>
    </row>
    <row r="26" spans="1:10" ht="85.5" customHeight="1">
      <c r="A26" s="838">
        <v>4</v>
      </c>
      <c r="B26" s="871" t="s">
        <v>23</v>
      </c>
      <c r="C26" s="839" t="s">
        <v>15</v>
      </c>
      <c r="E26" s="840"/>
      <c r="F26" s="3"/>
    </row>
    <row r="27" spans="1:10" ht="14.25" customHeight="1">
      <c r="A27" s="838"/>
      <c r="B27" s="880" t="s">
        <v>22</v>
      </c>
      <c r="C27" s="839"/>
      <c r="D27" s="204">
        <v>1.95</v>
      </c>
      <c r="E27" s="1075"/>
      <c r="F27" s="1075">
        <f>D27*E27</f>
        <v>0</v>
      </c>
      <c r="G27" s="1291">
        <f>+E27*D27</f>
        <v>0</v>
      </c>
      <c r="I27" s="1295">
        <v>14</v>
      </c>
      <c r="J27" s="1295">
        <v>89</v>
      </c>
    </row>
    <row r="28" spans="1:10" ht="85.5">
      <c r="A28" s="838">
        <v>5</v>
      </c>
      <c r="B28" s="871" t="s">
        <v>24</v>
      </c>
      <c r="C28" s="839" t="s">
        <v>26</v>
      </c>
      <c r="D28" s="204"/>
      <c r="E28" s="840"/>
      <c r="F28" s="3"/>
    </row>
    <row r="29" spans="1:10" ht="28.5">
      <c r="A29" s="838"/>
      <c r="B29" s="880" t="s">
        <v>25</v>
      </c>
      <c r="C29" s="839"/>
      <c r="D29" s="204">
        <v>6</v>
      </c>
      <c r="E29" s="1075"/>
      <c r="F29" s="1075">
        <f>D29*E29</f>
        <v>0</v>
      </c>
      <c r="G29" s="1291">
        <f>+E29*D29</f>
        <v>0</v>
      </c>
      <c r="I29" s="1295">
        <v>95</v>
      </c>
      <c r="J29" s="1295">
        <v>325</v>
      </c>
    </row>
    <row r="30" spans="1:10" ht="85.5">
      <c r="A30" s="838">
        <v>6</v>
      </c>
      <c r="B30" s="871" t="s">
        <v>27</v>
      </c>
      <c r="C30" s="839" t="s">
        <v>26</v>
      </c>
      <c r="D30" s="204"/>
      <c r="E30" s="3"/>
      <c r="F30" s="3"/>
    </row>
    <row r="31" spans="1:10" ht="28.5">
      <c r="A31" s="838"/>
      <c r="B31" s="880" t="s">
        <v>25</v>
      </c>
      <c r="C31" s="839"/>
      <c r="D31" s="204">
        <v>2</v>
      </c>
      <c r="E31" s="1075"/>
      <c r="F31" s="1075">
        <f>D31*E31</f>
        <v>0</v>
      </c>
      <c r="G31" s="1291">
        <f>+E31*D31</f>
        <v>0</v>
      </c>
      <c r="I31" s="1295">
        <v>65</v>
      </c>
      <c r="J31" s="1295">
        <v>200</v>
      </c>
    </row>
    <row r="32" spans="1:10" ht="28.5">
      <c r="A32" s="838">
        <v>7</v>
      </c>
      <c r="B32" s="871" t="s">
        <v>28</v>
      </c>
      <c r="C32" s="839" t="s">
        <v>26</v>
      </c>
      <c r="D32" s="204"/>
      <c r="E32" s="3"/>
      <c r="F32" s="3"/>
    </row>
    <row r="33" spans="1:10" ht="28.5">
      <c r="A33" s="838"/>
      <c r="B33" s="880" t="s">
        <v>25</v>
      </c>
      <c r="C33" s="839"/>
      <c r="D33" s="204">
        <v>1</v>
      </c>
      <c r="E33" s="1075"/>
      <c r="F33" s="1075">
        <f t="shared" ref="F33:F35" si="0">D33*E33</f>
        <v>0</v>
      </c>
      <c r="G33" s="1291">
        <f t="shared" ref="G33:G35" si="1">+E33*D33</f>
        <v>0</v>
      </c>
      <c r="I33" s="1295">
        <v>105</v>
      </c>
      <c r="J33" s="1295">
        <v>315</v>
      </c>
    </row>
    <row r="34" spans="1:10" ht="114">
      <c r="A34" s="838">
        <v>8</v>
      </c>
      <c r="B34" s="873" t="s">
        <v>29</v>
      </c>
      <c r="C34" s="839" t="s">
        <v>15</v>
      </c>
      <c r="D34" s="204">
        <v>87.41</v>
      </c>
      <c r="E34" s="1075"/>
      <c r="F34" s="1075">
        <f t="shared" si="0"/>
        <v>0</v>
      </c>
      <c r="G34" s="1291">
        <f t="shared" si="1"/>
        <v>0</v>
      </c>
      <c r="I34" s="1295">
        <v>10</v>
      </c>
      <c r="J34" s="1295">
        <v>65</v>
      </c>
    </row>
    <row r="35" spans="1:10" ht="15" customHeight="1">
      <c r="A35" s="838"/>
      <c r="B35" s="880" t="s">
        <v>30</v>
      </c>
      <c r="C35" s="839"/>
      <c r="D35" s="204">
        <v>87.41</v>
      </c>
      <c r="E35" s="1075"/>
      <c r="F35" s="1075">
        <f t="shared" si="0"/>
        <v>0</v>
      </c>
      <c r="G35" s="1291">
        <f t="shared" si="1"/>
        <v>0</v>
      </c>
      <c r="I35" s="1295">
        <v>3</v>
      </c>
      <c r="J35" s="1295">
        <v>12</v>
      </c>
    </row>
    <row r="36" spans="1:10" ht="14.25" customHeight="1">
      <c r="A36" s="1474" t="s">
        <v>31</v>
      </c>
      <c r="B36" s="1475"/>
      <c r="C36" s="1475"/>
      <c r="D36" s="1475"/>
      <c r="E36" s="1476"/>
      <c r="F36" s="1079">
        <f>SUM(F20:F35)</f>
        <v>0</v>
      </c>
    </row>
    <row r="37" spans="1:10" ht="15" customHeight="1">
      <c r="A37" s="7">
        <v>1.4</v>
      </c>
      <c r="B37" s="874" t="s">
        <v>32</v>
      </c>
      <c r="C37" s="1467"/>
      <c r="D37" s="1467"/>
      <c r="E37" s="1467"/>
      <c r="F37" s="1477"/>
    </row>
    <row r="38" spans="1:10" ht="14.25" customHeight="1">
      <c r="A38" s="854"/>
      <c r="B38" s="874" t="s">
        <v>33</v>
      </c>
      <c r="C38" s="1467"/>
      <c r="D38" s="1467"/>
      <c r="E38" s="1467"/>
      <c r="F38" s="1477"/>
    </row>
    <row r="39" spans="1:10">
      <c r="A39" s="854"/>
      <c r="B39" s="854" t="s">
        <v>34</v>
      </c>
      <c r="C39" s="892"/>
      <c r="D39" s="892"/>
      <c r="E39" s="892"/>
      <c r="F39" s="892"/>
    </row>
    <row r="40" spans="1:10" ht="185.25">
      <c r="A40" s="854"/>
      <c r="B40" s="8" t="s">
        <v>35</v>
      </c>
      <c r="C40" s="3"/>
      <c r="D40" s="3"/>
      <c r="E40" s="3"/>
      <c r="F40" s="3"/>
    </row>
    <row r="41" spans="1:10" ht="14.25" customHeight="1">
      <c r="A41" s="854">
        <v>1</v>
      </c>
      <c r="B41" s="7" t="s">
        <v>36</v>
      </c>
      <c r="C41" s="892"/>
      <c r="D41" s="892"/>
      <c r="E41" s="892"/>
      <c r="F41" s="3"/>
    </row>
    <row r="42" spans="1:10" ht="114" customHeight="1">
      <c r="A42" s="854"/>
      <c r="B42" s="854" t="s">
        <v>37</v>
      </c>
      <c r="C42" s="854"/>
      <c r="D42" s="855"/>
      <c r="E42" s="3"/>
      <c r="F42" s="3"/>
    </row>
    <row r="43" spans="1:10">
      <c r="A43" s="854"/>
      <c r="B43" s="894"/>
      <c r="C43" s="854" t="s">
        <v>13</v>
      </c>
      <c r="D43" s="855">
        <v>1</v>
      </c>
      <c r="E43" s="1075"/>
      <c r="F43" s="1075">
        <f>D43*E43</f>
        <v>0</v>
      </c>
      <c r="G43" s="1291">
        <f>+E43*D43</f>
        <v>0</v>
      </c>
      <c r="I43" s="1295">
        <v>780</v>
      </c>
      <c r="J43" s="1295">
        <v>1118</v>
      </c>
    </row>
    <row r="44" spans="1:10" ht="15">
      <c r="A44" s="854">
        <v>2</v>
      </c>
      <c r="B44" s="7" t="s">
        <v>38</v>
      </c>
      <c r="C44" s="854"/>
      <c r="D44" s="855"/>
      <c r="E44" s="3"/>
      <c r="F44" s="3"/>
    </row>
    <row r="45" spans="1:10" ht="99.75">
      <c r="A45" s="854"/>
      <c r="B45" s="873" t="s">
        <v>39</v>
      </c>
      <c r="C45" s="854"/>
      <c r="D45" s="855"/>
      <c r="E45" s="3"/>
      <c r="F45" s="3"/>
    </row>
    <row r="46" spans="1:10" ht="28.5">
      <c r="A46" s="854"/>
      <c r="B46" s="854" t="s">
        <v>40</v>
      </c>
      <c r="C46" s="854"/>
      <c r="D46" s="855"/>
      <c r="E46" s="3"/>
      <c r="F46" s="3"/>
    </row>
    <row r="47" spans="1:10">
      <c r="A47" s="854"/>
      <c r="B47" s="894"/>
      <c r="C47" s="854" t="s">
        <v>13</v>
      </c>
      <c r="D47" s="855">
        <v>1</v>
      </c>
      <c r="E47" s="1075"/>
      <c r="F47" s="1075">
        <f>D47*E47</f>
        <v>0</v>
      </c>
      <c r="G47" s="1291">
        <f>+E47*D47</f>
        <v>0</v>
      </c>
      <c r="I47" s="1295">
        <v>220</v>
      </c>
      <c r="J47" s="1295">
        <v>1775</v>
      </c>
    </row>
    <row r="48" spans="1:10" ht="15">
      <c r="A48" s="854">
        <v>3</v>
      </c>
      <c r="B48" s="7" t="s">
        <v>41</v>
      </c>
      <c r="C48" s="854"/>
      <c r="D48" s="855"/>
      <c r="E48" s="3"/>
      <c r="F48" s="3"/>
    </row>
    <row r="49" spans="1:10" ht="42.75">
      <c r="A49" s="854"/>
      <c r="B49" s="854" t="s">
        <v>42</v>
      </c>
      <c r="C49" s="854"/>
      <c r="D49" s="855"/>
      <c r="E49" s="3"/>
      <c r="F49" s="3"/>
    </row>
    <row r="50" spans="1:10">
      <c r="A50" s="854"/>
      <c r="B50" s="873" t="s">
        <v>43</v>
      </c>
      <c r="C50" s="854" t="s">
        <v>13</v>
      </c>
      <c r="D50" s="855">
        <v>1</v>
      </c>
      <c r="E50" s="1075"/>
      <c r="F50" s="1075">
        <f t="shared" ref="F50:F52" si="2">D50*E50</f>
        <v>0</v>
      </c>
      <c r="G50" s="1291">
        <f t="shared" ref="G50:G52" si="3">+E50*D50</f>
        <v>0</v>
      </c>
      <c r="I50" s="1295">
        <v>20</v>
      </c>
      <c r="J50" s="1295">
        <v>55</v>
      </c>
    </row>
    <row r="51" spans="1:10">
      <c r="A51" s="854"/>
      <c r="B51" s="873" t="s">
        <v>44</v>
      </c>
      <c r="C51" s="854" t="s">
        <v>13</v>
      </c>
      <c r="D51" s="855">
        <v>1</v>
      </c>
      <c r="E51" s="1075"/>
      <c r="F51" s="1075">
        <f t="shared" si="2"/>
        <v>0</v>
      </c>
      <c r="G51" s="1291">
        <f t="shared" si="3"/>
        <v>0</v>
      </c>
      <c r="I51" s="1295">
        <v>60</v>
      </c>
      <c r="J51" s="1295">
        <v>53</v>
      </c>
    </row>
    <row r="52" spans="1:10" ht="42.75">
      <c r="A52" s="854"/>
      <c r="B52" s="873" t="s">
        <v>45</v>
      </c>
      <c r="C52" s="854" t="s">
        <v>46</v>
      </c>
      <c r="D52" s="855">
        <v>1</v>
      </c>
      <c r="E52" s="1075"/>
      <c r="F52" s="1075">
        <f t="shared" si="2"/>
        <v>0</v>
      </c>
      <c r="G52" s="1291">
        <f t="shared" si="3"/>
        <v>0</v>
      </c>
      <c r="I52" s="1295">
        <v>220</v>
      </c>
      <c r="J52" s="1295">
        <v>275</v>
      </c>
    </row>
    <row r="53" spans="1:10">
      <c r="A53" s="854"/>
      <c r="B53" s="873" t="s">
        <v>47</v>
      </c>
      <c r="C53" s="854" t="s">
        <v>13</v>
      </c>
      <c r="D53" s="855"/>
      <c r="E53" s="854"/>
      <c r="F53" s="3"/>
    </row>
    <row r="54" spans="1:10">
      <c r="A54" s="854"/>
      <c r="B54" s="873" t="s">
        <v>48</v>
      </c>
      <c r="C54" s="854" t="s">
        <v>13</v>
      </c>
      <c r="D54" s="855">
        <v>1</v>
      </c>
      <c r="E54" s="1075"/>
      <c r="F54" s="1075">
        <f>D54*E54</f>
        <v>0</v>
      </c>
      <c r="G54" s="1291">
        <f>+E54*D54</f>
        <v>0</v>
      </c>
      <c r="I54" s="1295">
        <v>1000</v>
      </c>
      <c r="J54" s="1295">
        <v>995</v>
      </c>
    </row>
    <row r="55" spans="1:10">
      <c r="A55" s="854"/>
      <c r="B55" s="873" t="s">
        <v>49</v>
      </c>
      <c r="C55" s="854"/>
      <c r="D55" s="855"/>
      <c r="E55" s="854"/>
      <c r="F55" s="3"/>
    </row>
    <row r="56" spans="1:10" ht="15" customHeight="1">
      <c r="A56" s="1465" t="s">
        <v>50</v>
      </c>
      <c r="B56" s="1466"/>
      <c r="C56" s="1466"/>
      <c r="D56" s="1466"/>
      <c r="E56" s="1028"/>
      <c r="F56" s="3">
        <f>SUM(F40:F54)</f>
        <v>0</v>
      </c>
    </row>
    <row r="57" spans="1:10" ht="15" customHeight="1">
      <c r="A57" s="1465" t="s">
        <v>51</v>
      </c>
      <c r="B57" s="1466"/>
      <c r="C57" s="1466"/>
      <c r="D57" s="1466"/>
      <c r="E57" s="1028"/>
      <c r="F57" s="1080">
        <f>+F56+F36</f>
        <v>0</v>
      </c>
    </row>
    <row r="58" spans="1:10" ht="15" customHeight="1">
      <c r="A58" s="1465" t="s">
        <v>52</v>
      </c>
      <c r="B58" s="1466"/>
      <c r="C58" s="1466"/>
      <c r="D58" s="1466"/>
      <c r="E58" s="1466"/>
      <c r="F58" s="1028"/>
    </row>
    <row r="59" spans="1:10" ht="15" customHeight="1">
      <c r="A59" s="1465" t="s">
        <v>5</v>
      </c>
      <c r="B59" s="1466"/>
      <c r="C59" s="1466"/>
      <c r="D59" s="1466"/>
      <c r="E59" s="1466"/>
      <c r="F59" s="1028"/>
    </row>
    <row r="60" spans="1:10" ht="71.25">
      <c r="A60" s="838">
        <v>1</v>
      </c>
      <c r="B60" s="873" t="s">
        <v>53</v>
      </c>
      <c r="C60" s="839" t="s">
        <v>2</v>
      </c>
      <c r="D60" s="840">
        <v>2.8</v>
      </c>
      <c r="E60" s="1075"/>
      <c r="F60" s="1075">
        <f>D60*E60</f>
        <v>0</v>
      </c>
      <c r="G60" s="1291">
        <f>+E60*D60</f>
        <v>0</v>
      </c>
      <c r="J60" s="1295">
        <v>30</v>
      </c>
    </row>
    <row r="61" spans="1:10" ht="16.5">
      <c r="A61" s="838"/>
      <c r="B61" s="871" t="s">
        <v>54</v>
      </c>
      <c r="C61" s="839"/>
      <c r="D61" s="840"/>
      <c r="E61" s="840"/>
      <c r="F61" s="840"/>
    </row>
    <row r="62" spans="1:10" ht="14.25" customHeight="1">
      <c r="A62" s="838"/>
      <c r="B62" s="871" t="s">
        <v>55</v>
      </c>
      <c r="C62" s="839"/>
      <c r="D62" s="840"/>
      <c r="E62" s="840"/>
      <c r="F62" s="840"/>
    </row>
    <row r="63" spans="1:10" ht="42.75">
      <c r="A63" s="838">
        <v>2</v>
      </c>
      <c r="B63" s="873" t="s">
        <v>6</v>
      </c>
      <c r="C63" s="839" t="s">
        <v>2</v>
      </c>
      <c r="D63" s="840">
        <v>0.24</v>
      </c>
      <c r="E63" s="1075"/>
      <c r="F63" s="1075">
        <f>D63*E63</f>
        <v>0</v>
      </c>
      <c r="G63" s="1291">
        <f>+E63*D63</f>
        <v>0</v>
      </c>
      <c r="J63" s="1295">
        <v>15</v>
      </c>
    </row>
    <row r="64" spans="1:10" ht="16.5">
      <c r="A64" s="838"/>
      <c r="B64" s="871" t="s">
        <v>54</v>
      </c>
      <c r="C64" s="839"/>
      <c r="D64" s="840"/>
      <c r="E64" s="840"/>
      <c r="F64" s="840"/>
    </row>
    <row r="65" spans="1:10" ht="14.25" customHeight="1">
      <c r="A65" s="838"/>
      <c r="B65" s="871" t="s">
        <v>56</v>
      </c>
      <c r="C65" s="839"/>
      <c r="D65" s="840"/>
      <c r="E65" s="840"/>
      <c r="F65" s="840"/>
    </row>
    <row r="66" spans="1:10" ht="42.75" customHeight="1">
      <c r="A66" s="838">
        <v>3</v>
      </c>
      <c r="B66" s="873" t="s">
        <v>57</v>
      </c>
      <c r="C66" s="839" t="s">
        <v>15</v>
      </c>
      <c r="D66" s="840">
        <v>3.08</v>
      </c>
      <c r="E66" s="1075"/>
      <c r="F66" s="1075">
        <f>D66*E66</f>
        <v>0</v>
      </c>
      <c r="G66" s="1291">
        <f>+E66*D66</f>
        <v>0</v>
      </c>
      <c r="J66" s="1295">
        <v>15</v>
      </c>
    </row>
    <row r="67" spans="1:10" ht="16.5">
      <c r="A67" s="838"/>
      <c r="B67" s="871" t="s">
        <v>54</v>
      </c>
      <c r="C67" s="839"/>
      <c r="D67" s="840"/>
      <c r="E67" s="840"/>
      <c r="F67" s="840"/>
    </row>
    <row r="68" spans="1:10" ht="14.25" customHeight="1">
      <c r="A68" s="838"/>
      <c r="B68" s="871" t="s">
        <v>58</v>
      </c>
      <c r="C68" s="839"/>
      <c r="D68" s="840"/>
      <c r="E68" s="840"/>
      <c r="F68" s="840"/>
    </row>
    <row r="69" spans="1:10" ht="15" customHeight="1">
      <c r="A69" s="1465" t="s">
        <v>59</v>
      </c>
      <c r="B69" s="1467"/>
      <c r="C69" s="1466"/>
      <c r="D69" s="1466"/>
      <c r="E69" s="1028"/>
      <c r="F69" s="3">
        <f>SUM(F60:F68)</f>
        <v>0</v>
      </c>
    </row>
    <row r="70" spans="1:10" ht="18.75" customHeight="1">
      <c r="A70" s="1465" t="s">
        <v>60</v>
      </c>
      <c r="B70" s="1466"/>
      <c r="C70" s="1466"/>
      <c r="D70" s="1466"/>
      <c r="E70" s="1466"/>
      <c r="F70" s="1028"/>
    </row>
    <row r="71" spans="1:10" ht="29.25" customHeight="1">
      <c r="A71" s="1465" t="s">
        <v>61</v>
      </c>
      <c r="B71" s="1466"/>
      <c r="C71" s="1466"/>
      <c r="D71" s="1466"/>
      <c r="E71" s="1466"/>
      <c r="F71" s="1028"/>
    </row>
    <row r="72" spans="1:10" ht="14.25" customHeight="1">
      <c r="A72" s="91"/>
      <c r="B72" s="91"/>
      <c r="C72" s="91"/>
      <c r="D72" s="91"/>
      <c r="E72" s="91"/>
      <c r="F72" s="91"/>
    </row>
    <row r="73" spans="1:10" ht="99.75">
      <c r="A73" s="838">
        <v>1</v>
      </c>
      <c r="B73" s="873" t="s">
        <v>62</v>
      </c>
      <c r="C73" s="5"/>
      <c r="D73" s="840">
        <v>0</v>
      </c>
      <c r="E73" s="1075"/>
      <c r="F73" s="1075">
        <f>D73*E73</f>
        <v>0</v>
      </c>
      <c r="G73" s="1291">
        <f>+E73*D73</f>
        <v>0</v>
      </c>
      <c r="J73" s="1295">
        <v>300</v>
      </c>
    </row>
    <row r="74" spans="1:10" ht="14.25" customHeight="1">
      <c r="A74" s="838"/>
      <c r="B74" s="880" t="s">
        <v>12</v>
      </c>
      <c r="C74" s="839" t="s">
        <v>46</v>
      </c>
      <c r="D74" s="840"/>
      <c r="E74" s="3"/>
      <c r="F74" s="3"/>
    </row>
    <row r="75" spans="1:10" ht="85.5">
      <c r="A75" s="838">
        <v>2</v>
      </c>
      <c r="B75" s="873" t="s">
        <v>63</v>
      </c>
      <c r="C75" s="839" t="s">
        <v>15</v>
      </c>
      <c r="D75" s="840">
        <v>0</v>
      </c>
      <c r="E75" s="1075"/>
      <c r="F75" s="1075">
        <f>D75*E75</f>
        <v>0</v>
      </c>
      <c r="G75" s="1291">
        <f>+E75*D75</f>
        <v>0</v>
      </c>
      <c r="J75" s="1295">
        <v>375</v>
      </c>
    </row>
    <row r="76" spans="1:10" ht="14.25" customHeight="1">
      <c r="A76" s="838"/>
      <c r="B76" s="871" t="s">
        <v>12</v>
      </c>
      <c r="C76" s="839"/>
      <c r="D76" s="840"/>
      <c r="E76" s="3"/>
      <c r="F76" s="3"/>
    </row>
    <row r="77" spans="1:10" ht="45">
      <c r="A77" s="838"/>
      <c r="B77" s="9" t="s">
        <v>64</v>
      </c>
      <c r="C77" s="839" t="s">
        <v>46</v>
      </c>
      <c r="D77" s="840">
        <v>1</v>
      </c>
      <c r="E77" s="1075"/>
      <c r="F77" s="1075">
        <f>D77*E77</f>
        <v>0</v>
      </c>
      <c r="G77" s="1291">
        <f>+E77*D77</f>
        <v>0</v>
      </c>
      <c r="J77" s="1295">
        <v>855</v>
      </c>
    </row>
    <row r="78" spans="1:10" ht="15">
      <c r="A78" s="838"/>
      <c r="B78" s="9" t="s">
        <v>65</v>
      </c>
      <c r="C78" s="839"/>
      <c r="D78" s="840"/>
      <c r="E78" s="3"/>
      <c r="F78" s="3"/>
    </row>
    <row r="79" spans="1:10" ht="15" customHeight="1">
      <c r="A79" s="1465" t="s">
        <v>66</v>
      </c>
      <c r="B79" s="1466"/>
      <c r="C79" s="1466"/>
      <c r="D79" s="1466"/>
      <c r="E79" s="1028"/>
      <c r="F79" s="3">
        <f>SUM(F73:F77)</f>
        <v>0</v>
      </c>
    </row>
    <row r="80" spans="1:10" ht="14.25" customHeight="1">
      <c r="A80" s="7">
        <v>2.2999999999999998</v>
      </c>
      <c r="B80" s="874" t="s">
        <v>67</v>
      </c>
      <c r="C80" s="1467"/>
      <c r="D80" s="1467"/>
      <c r="E80" s="1467"/>
      <c r="F80" s="1477"/>
    </row>
    <row r="81" spans="1:10" ht="31.5" customHeight="1">
      <c r="A81" s="1478" t="s">
        <v>68</v>
      </c>
      <c r="B81" s="1479"/>
      <c r="C81" s="1479"/>
      <c r="D81" s="1479"/>
      <c r="E81" s="1479"/>
      <c r="F81" s="1480"/>
    </row>
    <row r="82" spans="1:10" ht="21" customHeight="1">
      <c r="A82" s="874" t="s">
        <v>69</v>
      </c>
      <c r="B82" s="1467"/>
      <c r="C82" s="1467"/>
      <c r="D82" s="1467"/>
      <c r="E82" s="1467"/>
      <c r="F82" s="1477"/>
    </row>
    <row r="83" spans="1:10" ht="298.5" customHeight="1">
      <c r="A83" s="854"/>
      <c r="B83" s="873" t="s">
        <v>70</v>
      </c>
      <c r="C83" s="3"/>
      <c r="D83" s="3"/>
      <c r="E83" s="3"/>
      <c r="F83" s="3"/>
    </row>
    <row r="84" spans="1:10" ht="57">
      <c r="A84" s="854"/>
      <c r="B84" s="873" t="s">
        <v>71</v>
      </c>
      <c r="C84" s="3"/>
      <c r="D84" s="3"/>
      <c r="E84" s="3"/>
      <c r="F84" s="3"/>
    </row>
    <row r="85" spans="1:10">
      <c r="A85" s="854"/>
      <c r="B85" s="873" t="s">
        <v>72</v>
      </c>
      <c r="C85" s="3"/>
      <c r="D85" s="3"/>
      <c r="E85" s="3"/>
      <c r="F85" s="3"/>
    </row>
    <row r="86" spans="1:10">
      <c r="A86" s="854"/>
      <c r="B86" s="873" t="s">
        <v>73</v>
      </c>
      <c r="C86" s="854" t="s">
        <v>74</v>
      </c>
      <c r="D86" s="855">
        <v>9.51</v>
      </c>
      <c r="E86" s="1075"/>
      <c r="F86" s="1075">
        <f t="shared" ref="F86:F87" si="4">D86*E86</f>
        <v>0</v>
      </c>
      <c r="G86" s="1291">
        <f t="shared" ref="G86:G87" si="5">+E86*D86</f>
        <v>0</v>
      </c>
      <c r="I86" s="1295">
        <v>53</v>
      </c>
      <c r="J86" s="1295">
        <v>48</v>
      </c>
    </row>
    <row r="87" spans="1:10">
      <c r="A87" s="854"/>
      <c r="B87" s="873" t="s">
        <v>75</v>
      </c>
      <c r="C87" s="854" t="s">
        <v>74</v>
      </c>
      <c r="D87" s="855">
        <v>2.15</v>
      </c>
      <c r="E87" s="1075"/>
      <c r="F87" s="1075">
        <f t="shared" si="4"/>
        <v>0</v>
      </c>
      <c r="G87" s="1291">
        <f t="shared" si="5"/>
        <v>0</v>
      </c>
      <c r="I87" s="1295">
        <v>9</v>
      </c>
      <c r="J87" s="1295">
        <v>36</v>
      </c>
    </row>
    <row r="88" spans="1:10" ht="15">
      <c r="A88" s="854">
        <v>2</v>
      </c>
      <c r="B88" s="7" t="s">
        <v>76</v>
      </c>
      <c r="C88" s="854"/>
      <c r="D88" s="855"/>
      <c r="E88" s="3"/>
      <c r="F88" s="3"/>
    </row>
    <row r="89" spans="1:10" ht="57">
      <c r="A89" s="854"/>
      <c r="B89" s="873" t="s">
        <v>77</v>
      </c>
      <c r="C89" s="854"/>
      <c r="D89" s="855"/>
      <c r="E89" s="3"/>
      <c r="F89" s="3"/>
    </row>
    <row r="90" spans="1:10" ht="28.5">
      <c r="A90" s="854"/>
      <c r="B90" s="873" t="s">
        <v>78</v>
      </c>
      <c r="C90" s="854"/>
      <c r="D90" s="855"/>
      <c r="E90" s="3"/>
      <c r="F90" s="3"/>
    </row>
    <row r="91" spans="1:10">
      <c r="A91" s="854"/>
      <c r="B91" s="873" t="s">
        <v>73</v>
      </c>
      <c r="C91" s="854"/>
      <c r="D91" s="855"/>
      <c r="E91" s="3"/>
      <c r="F91" s="3"/>
    </row>
    <row r="92" spans="1:10">
      <c r="A92" s="854"/>
      <c r="B92" s="894"/>
      <c r="C92" s="854" t="s">
        <v>46</v>
      </c>
      <c r="D92" s="855">
        <v>1</v>
      </c>
      <c r="E92" s="1075"/>
      <c r="F92" s="1075">
        <f>D92*E92</f>
        <v>0</v>
      </c>
      <c r="G92" s="1291">
        <f>+E92*D92</f>
        <v>0</v>
      </c>
      <c r="I92" s="1295">
        <v>105</v>
      </c>
      <c r="J92" s="1295">
        <v>248</v>
      </c>
    </row>
    <row r="93" spans="1:10" ht="15">
      <c r="A93" s="854">
        <v>3</v>
      </c>
      <c r="B93" s="7" t="s">
        <v>79</v>
      </c>
      <c r="C93" s="854"/>
      <c r="D93" s="855"/>
      <c r="E93" s="3"/>
      <c r="F93" s="3"/>
    </row>
    <row r="94" spans="1:10" ht="71.25">
      <c r="A94" s="854"/>
      <c r="B94" s="873" t="s">
        <v>80</v>
      </c>
      <c r="C94" s="854"/>
      <c r="D94" s="855"/>
      <c r="E94" s="3"/>
      <c r="F94" s="3"/>
    </row>
    <row r="95" spans="1:10" ht="28.5">
      <c r="A95" s="854"/>
      <c r="B95" s="873" t="s">
        <v>81</v>
      </c>
      <c r="C95" s="854"/>
      <c r="D95" s="855"/>
      <c r="E95" s="3"/>
      <c r="F95" s="3"/>
    </row>
    <row r="96" spans="1:10">
      <c r="A96" s="854"/>
      <c r="B96" s="894"/>
      <c r="C96" s="854" t="s">
        <v>82</v>
      </c>
      <c r="D96" s="855">
        <v>1</v>
      </c>
      <c r="E96" s="1075"/>
      <c r="F96" s="1075">
        <f>D96*E96</f>
        <v>0</v>
      </c>
      <c r="G96" s="1291">
        <f>+E96*D96</f>
        <v>0</v>
      </c>
      <c r="I96" s="1295">
        <v>115</v>
      </c>
      <c r="J96" s="1295">
        <v>301</v>
      </c>
    </row>
    <row r="97" spans="1:10" ht="15">
      <c r="A97" s="854">
        <v>4</v>
      </c>
      <c r="B97" s="7" t="s">
        <v>83</v>
      </c>
      <c r="C97" s="854"/>
      <c r="D97" s="855"/>
      <c r="E97" s="3"/>
      <c r="F97" s="3"/>
    </row>
    <row r="98" spans="1:10" ht="85.5">
      <c r="A98" s="854"/>
      <c r="B98" s="873" t="s">
        <v>84</v>
      </c>
      <c r="C98" s="854"/>
      <c r="D98" s="855"/>
      <c r="E98" s="3"/>
      <c r="F98" s="3"/>
    </row>
    <row r="99" spans="1:10">
      <c r="A99" s="854"/>
      <c r="B99" s="873" t="s">
        <v>85</v>
      </c>
      <c r="C99" s="854"/>
      <c r="D99" s="855"/>
      <c r="E99" s="3"/>
      <c r="F99" s="3"/>
    </row>
    <row r="100" spans="1:10">
      <c r="A100" s="854"/>
      <c r="B100" s="894"/>
      <c r="C100" s="854" t="s">
        <v>13</v>
      </c>
      <c r="D100" s="855">
        <v>1</v>
      </c>
      <c r="E100" s="1075"/>
      <c r="F100" s="1075">
        <f>D100*E100</f>
        <v>0</v>
      </c>
      <c r="G100" s="1291">
        <f>+E100*D100</f>
        <v>0</v>
      </c>
      <c r="I100" s="1295">
        <v>1150</v>
      </c>
      <c r="J100" s="1295">
        <v>988</v>
      </c>
    </row>
    <row r="101" spans="1:10" ht="15">
      <c r="A101" s="854">
        <v>5</v>
      </c>
      <c r="B101" s="7" t="s">
        <v>86</v>
      </c>
      <c r="C101" s="854"/>
      <c r="D101" s="855"/>
      <c r="E101" s="3"/>
      <c r="F101" s="3"/>
    </row>
    <row r="102" spans="1:10" ht="213.75">
      <c r="A102" s="854"/>
      <c r="B102" s="873" t="s">
        <v>87</v>
      </c>
      <c r="C102" s="854"/>
      <c r="D102" s="855"/>
      <c r="E102" s="3"/>
      <c r="F102" s="3"/>
    </row>
    <row r="103" spans="1:10">
      <c r="A103" s="854"/>
      <c r="B103" s="873" t="s">
        <v>88</v>
      </c>
      <c r="C103" s="854"/>
      <c r="D103" s="855"/>
      <c r="E103" s="3"/>
      <c r="F103" s="3"/>
    </row>
    <row r="104" spans="1:10">
      <c r="A104" s="854"/>
      <c r="B104" s="894"/>
      <c r="C104" s="854" t="s">
        <v>74</v>
      </c>
      <c r="D104" s="855">
        <v>11.66</v>
      </c>
      <c r="E104" s="1075"/>
      <c r="F104" s="1075">
        <f>D104*E104</f>
        <v>0</v>
      </c>
      <c r="G104" s="1291">
        <f>+E104*D104</f>
        <v>0</v>
      </c>
      <c r="I104" s="1295">
        <v>6</v>
      </c>
      <c r="J104" s="1295">
        <v>17</v>
      </c>
    </row>
    <row r="105" spans="1:10" ht="15" customHeight="1">
      <c r="A105" s="1465" t="s">
        <v>89</v>
      </c>
      <c r="B105" s="1466"/>
      <c r="C105" s="1466"/>
      <c r="D105" s="1466"/>
      <c r="E105" s="1028"/>
      <c r="F105" s="3">
        <f>SUM(F83:F104)</f>
        <v>0</v>
      </c>
    </row>
    <row r="106" spans="1:10" ht="15" customHeight="1">
      <c r="A106" s="1465" t="s">
        <v>90</v>
      </c>
      <c r="B106" s="1467"/>
      <c r="C106" s="1466"/>
      <c r="D106" s="1466"/>
      <c r="E106" s="1028"/>
      <c r="F106" s="893">
        <f>SUM(F105+F69+F79)</f>
        <v>0</v>
      </c>
    </row>
    <row r="107" spans="1:10">
      <c r="A107" s="213"/>
      <c r="B107" s="213"/>
      <c r="C107" s="213"/>
      <c r="D107" s="213"/>
      <c r="E107" s="213"/>
      <c r="F107" s="213"/>
    </row>
    <row r="108" spans="1:10" ht="15" customHeight="1">
      <c r="A108" s="1465" t="s">
        <v>91</v>
      </c>
      <c r="B108" s="1466"/>
      <c r="C108" s="1466"/>
      <c r="D108" s="1466"/>
      <c r="E108" s="1466"/>
      <c r="F108" s="1028"/>
    </row>
    <row r="109" spans="1:10" ht="15" customHeight="1">
      <c r="A109" s="1465" t="s">
        <v>92</v>
      </c>
      <c r="B109" s="1466"/>
      <c r="C109" s="1466"/>
      <c r="D109" s="1466"/>
      <c r="E109" s="1466"/>
      <c r="F109" s="1028"/>
    </row>
    <row r="110" spans="1:10" ht="27.75" customHeight="1">
      <c r="A110" s="238" t="s">
        <v>93</v>
      </c>
      <c r="B110" s="239"/>
      <c r="C110" s="239"/>
      <c r="D110" s="239"/>
      <c r="E110" s="239"/>
      <c r="F110" s="240"/>
    </row>
    <row r="111" spans="1:10" ht="85.5">
      <c r="A111" s="838">
        <v>1</v>
      </c>
      <c r="B111" s="871" t="s">
        <v>94</v>
      </c>
      <c r="C111" s="839" t="s">
        <v>2</v>
      </c>
      <c r="D111" s="3"/>
      <c r="E111" s="3"/>
      <c r="F111" s="3"/>
    </row>
    <row r="112" spans="1:10" ht="16.5">
      <c r="A112" s="838"/>
      <c r="B112" s="871" t="s">
        <v>95</v>
      </c>
      <c r="C112" s="839"/>
      <c r="D112" s="3"/>
      <c r="E112" s="3"/>
      <c r="F112" s="3"/>
    </row>
    <row r="113" spans="1:10" ht="42.75">
      <c r="A113" s="838">
        <v>2</v>
      </c>
      <c r="B113" s="871" t="s">
        <v>6</v>
      </c>
      <c r="C113" s="839" t="s">
        <v>2</v>
      </c>
      <c r="D113" s="3"/>
      <c r="E113" s="3"/>
      <c r="F113" s="3"/>
    </row>
    <row r="114" spans="1:10" ht="16.5">
      <c r="A114" s="838"/>
      <c r="B114" s="871" t="s">
        <v>54</v>
      </c>
      <c r="C114" s="839"/>
      <c r="D114" s="3"/>
      <c r="E114" s="3"/>
      <c r="F114" s="3"/>
    </row>
    <row r="115" spans="1:10" ht="42.75" customHeight="1">
      <c r="A115" s="838">
        <v>3</v>
      </c>
      <c r="B115" s="871" t="s">
        <v>57</v>
      </c>
      <c r="C115" s="839" t="s">
        <v>15</v>
      </c>
      <c r="D115" s="3"/>
      <c r="E115" s="3"/>
      <c r="F115" s="3"/>
    </row>
    <row r="116" spans="1:10" ht="16.5">
      <c r="A116" s="838"/>
      <c r="B116" s="871" t="s">
        <v>54</v>
      </c>
      <c r="C116" s="839"/>
      <c r="D116" s="3"/>
      <c r="E116" s="3"/>
      <c r="F116" s="3"/>
    </row>
    <row r="117" spans="1:10" ht="15" customHeight="1">
      <c r="A117" s="1465" t="s">
        <v>96</v>
      </c>
      <c r="B117" s="1467"/>
      <c r="C117" s="1466"/>
      <c r="D117" s="1466"/>
      <c r="E117" s="1028"/>
      <c r="F117" s="3">
        <f>SUM(F111:F116)</f>
        <v>0</v>
      </c>
    </row>
    <row r="118" spans="1:10" ht="21.75" customHeight="1">
      <c r="A118" s="1465" t="s">
        <v>97</v>
      </c>
      <c r="B118" s="1466"/>
      <c r="C118" s="1466"/>
      <c r="D118" s="1466"/>
      <c r="E118" s="1466"/>
      <c r="F118" s="1028"/>
    </row>
    <row r="119" spans="1:10" ht="37.5" customHeight="1">
      <c r="A119" s="238" t="s">
        <v>61</v>
      </c>
      <c r="B119" s="239"/>
      <c r="C119" s="239"/>
      <c r="D119" s="239"/>
      <c r="E119" s="239"/>
      <c r="F119" s="240"/>
    </row>
    <row r="120" spans="1:10" ht="99.75">
      <c r="A120" s="838">
        <v>1</v>
      </c>
      <c r="B120" s="873" t="s">
        <v>62</v>
      </c>
      <c r="C120" s="5"/>
      <c r="D120" s="840">
        <v>2</v>
      </c>
      <c r="E120" s="1075"/>
      <c r="F120" s="1075">
        <f>D120*E120</f>
        <v>0</v>
      </c>
      <c r="G120" s="1291">
        <f>+E120*D120</f>
        <v>0</v>
      </c>
      <c r="J120" s="1295">
        <v>375</v>
      </c>
    </row>
    <row r="121" spans="1:10" ht="14.25" customHeight="1">
      <c r="A121" s="838"/>
      <c r="B121" s="871" t="s">
        <v>12</v>
      </c>
      <c r="C121" s="839" t="s">
        <v>13</v>
      </c>
      <c r="D121" s="840"/>
      <c r="E121" s="840"/>
      <c r="F121" s="880"/>
    </row>
    <row r="122" spans="1:10" ht="85.5">
      <c r="A122" s="838">
        <v>2</v>
      </c>
      <c r="B122" s="873" t="s">
        <v>63</v>
      </c>
      <c r="C122" s="839" t="s">
        <v>15</v>
      </c>
      <c r="D122" s="840">
        <v>0</v>
      </c>
      <c r="E122" s="1075"/>
      <c r="F122" s="1075">
        <f>D122*E122</f>
        <v>0</v>
      </c>
      <c r="G122" s="1291">
        <f>+E122*D122</f>
        <v>0</v>
      </c>
      <c r="J122" s="1295">
        <v>300</v>
      </c>
    </row>
    <row r="123" spans="1:10" ht="14.25" customHeight="1">
      <c r="A123" s="838"/>
      <c r="B123" s="871" t="s">
        <v>12</v>
      </c>
      <c r="C123" s="839"/>
      <c r="D123" s="840"/>
      <c r="E123" s="840"/>
      <c r="F123" s="880"/>
    </row>
    <row r="124" spans="1:10" ht="15" customHeight="1">
      <c r="A124" s="1465" t="s">
        <v>98</v>
      </c>
      <c r="B124" s="1467"/>
      <c r="C124" s="1466"/>
      <c r="D124" s="1466"/>
      <c r="E124" s="1028"/>
      <c r="F124" s="3">
        <f>SUM(F120:F123)</f>
        <v>0</v>
      </c>
    </row>
    <row r="125" spans="1:10" ht="15" customHeight="1">
      <c r="A125" s="1465" t="s">
        <v>99</v>
      </c>
      <c r="B125" s="1466"/>
      <c r="C125" s="1466"/>
      <c r="D125" s="1466"/>
      <c r="E125" s="1466"/>
      <c r="F125" s="1028"/>
    </row>
    <row r="126" spans="1:10" ht="85.5">
      <c r="A126" s="838">
        <v>1</v>
      </c>
      <c r="B126" s="880" t="s">
        <v>100</v>
      </c>
      <c r="C126" s="839" t="s">
        <v>15</v>
      </c>
      <c r="D126" s="840">
        <v>13.33</v>
      </c>
      <c r="E126" s="1075"/>
      <c r="F126" s="1075">
        <f t="shared" ref="F126:F138" si="6">D126*E126</f>
        <v>0</v>
      </c>
      <c r="G126" s="1291">
        <f t="shared" ref="G126:G138" si="7">+E126*D126</f>
        <v>0</v>
      </c>
      <c r="I126" s="1295">
        <v>33</v>
      </c>
      <c r="J126" s="1295">
        <v>104</v>
      </c>
    </row>
    <row r="127" spans="1:10" ht="114">
      <c r="A127" s="838">
        <v>2</v>
      </c>
      <c r="B127" s="880" t="s">
        <v>101</v>
      </c>
      <c r="C127" s="839" t="s">
        <v>15</v>
      </c>
      <c r="D127" s="840">
        <v>20.55</v>
      </c>
      <c r="E127" s="1075"/>
      <c r="F127" s="1075">
        <f t="shared" si="6"/>
        <v>0</v>
      </c>
      <c r="G127" s="1291">
        <f t="shared" si="7"/>
        <v>0</v>
      </c>
      <c r="I127" s="1295">
        <v>33</v>
      </c>
      <c r="J127" s="1295">
        <v>104</v>
      </c>
    </row>
    <row r="128" spans="1:10" ht="99.75">
      <c r="A128" s="838">
        <v>3</v>
      </c>
      <c r="B128" s="880" t="s">
        <v>102</v>
      </c>
      <c r="C128" s="839" t="s">
        <v>15</v>
      </c>
      <c r="D128" s="840">
        <v>53.53</v>
      </c>
      <c r="E128" s="1075"/>
      <c r="F128" s="1075">
        <f t="shared" si="6"/>
        <v>0</v>
      </c>
      <c r="G128" s="1291">
        <f t="shared" si="7"/>
        <v>0</v>
      </c>
      <c r="I128" s="1295">
        <v>28</v>
      </c>
      <c r="J128" s="1295">
        <v>95</v>
      </c>
    </row>
    <row r="129" spans="1:10" ht="100.5" customHeight="1">
      <c r="A129" s="838">
        <v>4</v>
      </c>
      <c r="B129" s="880" t="s">
        <v>103</v>
      </c>
      <c r="C129" s="839" t="s">
        <v>15</v>
      </c>
      <c r="D129" s="840">
        <v>48.78</v>
      </c>
      <c r="E129" s="1075"/>
      <c r="F129" s="1075">
        <f t="shared" si="6"/>
        <v>0</v>
      </c>
      <c r="G129" s="1291">
        <f t="shared" si="7"/>
        <v>0</v>
      </c>
      <c r="I129" s="1295">
        <v>36</v>
      </c>
      <c r="J129" s="1295">
        <v>101</v>
      </c>
    </row>
    <row r="130" spans="1:10" ht="100.5" customHeight="1">
      <c r="A130" s="838">
        <v>5</v>
      </c>
      <c r="B130" s="880" t="s">
        <v>104</v>
      </c>
      <c r="C130" s="839" t="s">
        <v>15</v>
      </c>
      <c r="D130" s="840">
        <v>12.94</v>
      </c>
      <c r="E130" s="1075"/>
      <c r="F130" s="1075">
        <f t="shared" si="6"/>
        <v>0</v>
      </c>
      <c r="G130" s="1291">
        <f t="shared" si="7"/>
        <v>0</v>
      </c>
      <c r="I130" s="1295">
        <v>38</v>
      </c>
      <c r="J130" s="1295">
        <v>109</v>
      </c>
    </row>
    <row r="131" spans="1:10" ht="100.5" customHeight="1">
      <c r="A131" s="838">
        <v>6</v>
      </c>
      <c r="B131" s="880" t="s">
        <v>105</v>
      </c>
      <c r="C131" s="839" t="s">
        <v>15</v>
      </c>
      <c r="D131" s="840">
        <v>7.78</v>
      </c>
      <c r="E131" s="1075"/>
      <c r="F131" s="1075">
        <f t="shared" si="6"/>
        <v>0</v>
      </c>
      <c r="G131" s="1291">
        <f t="shared" si="7"/>
        <v>0</v>
      </c>
      <c r="I131" s="1295">
        <v>50</v>
      </c>
      <c r="J131" s="1295">
        <v>122</v>
      </c>
    </row>
    <row r="132" spans="1:10" ht="100.5" customHeight="1">
      <c r="A132" s="838">
        <v>7</v>
      </c>
      <c r="B132" s="880" t="s">
        <v>106</v>
      </c>
      <c r="C132" s="839" t="s">
        <v>15</v>
      </c>
      <c r="D132" s="840">
        <v>30.82</v>
      </c>
      <c r="E132" s="1075"/>
      <c r="F132" s="1075">
        <f t="shared" si="6"/>
        <v>0</v>
      </c>
      <c r="G132" s="1291">
        <f t="shared" si="7"/>
        <v>0</v>
      </c>
      <c r="I132" s="1295">
        <v>85</v>
      </c>
      <c r="J132" s="1295">
        <v>213</v>
      </c>
    </row>
    <row r="133" spans="1:10" ht="57">
      <c r="A133" s="838">
        <v>8</v>
      </c>
      <c r="B133" s="880" t="s">
        <v>107</v>
      </c>
      <c r="C133" s="839" t="s">
        <v>15</v>
      </c>
      <c r="D133" s="840">
        <v>76.61</v>
      </c>
      <c r="E133" s="1075"/>
      <c r="F133" s="1075">
        <f t="shared" si="6"/>
        <v>0</v>
      </c>
      <c r="G133" s="1291">
        <f t="shared" si="7"/>
        <v>0</v>
      </c>
      <c r="I133" s="1295">
        <v>110</v>
      </c>
      <c r="J133" s="1295">
        <v>368</v>
      </c>
    </row>
    <row r="134" spans="1:10" ht="42.75">
      <c r="A134" s="838">
        <v>9</v>
      </c>
      <c r="B134" s="880" t="s">
        <v>108</v>
      </c>
      <c r="C134" s="839" t="s">
        <v>15</v>
      </c>
      <c r="D134" s="840">
        <v>8</v>
      </c>
      <c r="E134" s="1075"/>
      <c r="F134" s="1075">
        <f t="shared" si="6"/>
        <v>0</v>
      </c>
      <c r="G134" s="1291">
        <f t="shared" si="7"/>
        <v>0</v>
      </c>
      <c r="I134" s="1295">
        <v>200</v>
      </c>
      <c r="J134" s="1295">
        <v>709</v>
      </c>
    </row>
    <row r="135" spans="1:10" ht="28.5">
      <c r="A135" s="838">
        <v>10</v>
      </c>
      <c r="B135" s="880" t="s">
        <v>109</v>
      </c>
      <c r="C135" s="839" t="s">
        <v>46</v>
      </c>
      <c r="D135" s="840">
        <v>4</v>
      </c>
      <c r="E135" s="1075"/>
      <c r="F135" s="1075">
        <f t="shared" si="6"/>
        <v>0</v>
      </c>
      <c r="G135" s="1291">
        <f t="shared" si="7"/>
        <v>0</v>
      </c>
      <c r="I135" s="1295">
        <v>2100</v>
      </c>
      <c r="J135" s="1295">
        <v>3150</v>
      </c>
    </row>
    <row r="136" spans="1:10" ht="42.75">
      <c r="A136" s="838">
        <v>11</v>
      </c>
      <c r="B136" s="873" t="s">
        <v>110</v>
      </c>
      <c r="C136" s="839" t="s">
        <v>46</v>
      </c>
      <c r="D136" s="840">
        <v>4</v>
      </c>
      <c r="E136" s="1075"/>
      <c r="F136" s="1075">
        <f t="shared" si="6"/>
        <v>0</v>
      </c>
      <c r="G136" s="1291">
        <f t="shared" si="7"/>
        <v>0</v>
      </c>
      <c r="I136" s="1295">
        <v>580</v>
      </c>
      <c r="J136" s="1295">
        <v>1370</v>
      </c>
    </row>
    <row r="137" spans="1:10" ht="42.75">
      <c r="A137" s="838">
        <v>12</v>
      </c>
      <c r="B137" s="873" t="s">
        <v>111</v>
      </c>
      <c r="C137" s="839" t="s">
        <v>46</v>
      </c>
      <c r="D137" s="840">
        <v>4</v>
      </c>
      <c r="E137" s="1075"/>
      <c r="F137" s="1075">
        <f t="shared" si="6"/>
        <v>0</v>
      </c>
      <c r="G137" s="1291">
        <f t="shared" si="7"/>
        <v>0</v>
      </c>
      <c r="I137" s="1295">
        <v>3800</v>
      </c>
      <c r="J137" s="1295">
        <v>3550</v>
      </c>
    </row>
    <row r="138" spans="1:10" ht="28.5">
      <c r="A138" s="838">
        <v>13</v>
      </c>
      <c r="B138" s="873" t="s">
        <v>112</v>
      </c>
      <c r="C138" s="839" t="s">
        <v>46</v>
      </c>
      <c r="D138" s="840">
        <v>4</v>
      </c>
      <c r="E138" s="1075"/>
      <c r="F138" s="1075">
        <f t="shared" si="6"/>
        <v>0</v>
      </c>
      <c r="G138" s="1291">
        <f t="shared" si="7"/>
        <v>0</v>
      </c>
      <c r="I138" s="1295">
        <v>1100</v>
      </c>
      <c r="J138" s="1295">
        <v>1237</v>
      </c>
    </row>
    <row r="139" spans="1:10" ht="14.25" customHeight="1">
      <c r="A139" s="838">
        <v>14</v>
      </c>
      <c r="B139" s="854" t="s">
        <v>113</v>
      </c>
      <c r="C139" s="883"/>
      <c r="D139" s="840"/>
      <c r="E139" s="203"/>
      <c r="F139" s="3"/>
    </row>
    <row r="140" spans="1:10" ht="14.25" customHeight="1">
      <c r="A140" s="838"/>
      <c r="B140" s="854"/>
      <c r="C140" s="883"/>
      <c r="D140" s="840"/>
      <c r="E140" s="203"/>
      <c r="F140" s="3"/>
    </row>
    <row r="141" spans="1:10" ht="14.25" customHeight="1">
      <c r="A141" s="838"/>
      <c r="B141" s="854"/>
      <c r="C141" s="883" t="s">
        <v>46</v>
      </c>
      <c r="D141" s="840">
        <v>1</v>
      </c>
      <c r="E141" s="1075"/>
      <c r="F141" s="1075">
        <f t="shared" ref="F141:F142" si="8">D141*E141</f>
        <v>0</v>
      </c>
      <c r="G141" s="1291">
        <f t="shared" ref="G141:G142" si="9">+E141*D141</f>
        <v>0</v>
      </c>
      <c r="I141" s="1295">
        <v>1340</v>
      </c>
      <c r="J141" s="1295">
        <v>1848</v>
      </c>
    </row>
    <row r="142" spans="1:10" ht="28.5">
      <c r="A142" s="838">
        <v>15</v>
      </c>
      <c r="B142" s="880" t="s">
        <v>114</v>
      </c>
      <c r="C142" s="839" t="s">
        <v>74</v>
      </c>
      <c r="D142" s="840">
        <v>1</v>
      </c>
      <c r="E142" s="1075"/>
      <c r="F142" s="1075">
        <f t="shared" si="8"/>
        <v>0</v>
      </c>
      <c r="G142" s="1291">
        <f t="shared" si="9"/>
        <v>0</v>
      </c>
      <c r="I142" s="1295">
        <v>150</v>
      </c>
      <c r="J142" s="1295">
        <v>329</v>
      </c>
    </row>
    <row r="143" spans="1:10" ht="14.25" customHeight="1">
      <c r="A143" s="838">
        <v>16</v>
      </c>
      <c r="B143" s="854" t="s">
        <v>115</v>
      </c>
      <c r="C143" s="883"/>
      <c r="D143" s="840"/>
      <c r="E143" s="203"/>
      <c r="F143" s="3"/>
    </row>
    <row r="144" spans="1:10" ht="14.25" customHeight="1">
      <c r="A144" s="838"/>
      <c r="B144" s="854"/>
      <c r="C144" s="883"/>
      <c r="D144" s="840"/>
      <c r="E144" s="203"/>
      <c r="F144" s="3"/>
    </row>
    <row r="145" spans="1:10" ht="14.25" customHeight="1">
      <c r="A145" s="838"/>
      <c r="B145" s="854"/>
      <c r="C145" s="883" t="s">
        <v>46</v>
      </c>
      <c r="D145" s="840">
        <v>1</v>
      </c>
      <c r="E145" s="1075"/>
      <c r="F145" s="1075">
        <f>D145*E145</f>
        <v>0</v>
      </c>
      <c r="G145" s="1291">
        <f>+E145*D145</f>
        <v>0</v>
      </c>
      <c r="I145" s="1295">
        <v>1560</v>
      </c>
      <c r="J145" s="1295">
        <v>1628</v>
      </c>
    </row>
    <row r="146" spans="1:10" ht="14.25" customHeight="1">
      <c r="A146" s="838">
        <v>17</v>
      </c>
      <c r="B146" s="854" t="s">
        <v>116</v>
      </c>
      <c r="C146" s="883"/>
      <c r="D146" s="840"/>
      <c r="E146" s="203"/>
      <c r="F146" s="3"/>
    </row>
    <row r="147" spans="1:10" ht="14.25" customHeight="1">
      <c r="A147" s="838"/>
      <c r="B147" s="854"/>
      <c r="C147" s="883"/>
      <c r="D147" s="840"/>
      <c r="E147" s="203"/>
      <c r="F147" s="3"/>
    </row>
    <row r="148" spans="1:10" ht="14.25" customHeight="1">
      <c r="A148" s="838"/>
      <c r="B148" s="854"/>
      <c r="C148" s="883" t="s">
        <v>46</v>
      </c>
      <c r="D148" s="840">
        <v>1</v>
      </c>
      <c r="E148" s="1075"/>
      <c r="F148" s="1075">
        <f t="shared" ref="F148:F154" si="10">D148*E148</f>
        <v>0</v>
      </c>
      <c r="G148" s="1291">
        <f t="shared" ref="G148:G154" si="11">+E148*D148</f>
        <v>0</v>
      </c>
      <c r="I148" s="1295">
        <v>4780</v>
      </c>
      <c r="J148" s="1295">
        <v>5045</v>
      </c>
    </row>
    <row r="149" spans="1:10" ht="114">
      <c r="A149" s="838">
        <v>18</v>
      </c>
      <c r="B149" s="880" t="s">
        <v>117</v>
      </c>
      <c r="C149" s="839" t="s">
        <v>26</v>
      </c>
      <c r="D149" s="840">
        <v>4</v>
      </c>
      <c r="E149" s="1075"/>
      <c r="F149" s="1075">
        <f t="shared" si="10"/>
        <v>0</v>
      </c>
      <c r="G149" s="1291">
        <f t="shared" si="11"/>
        <v>0</v>
      </c>
      <c r="I149" s="1295">
        <v>380</v>
      </c>
      <c r="J149" s="1295">
        <v>916</v>
      </c>
    </row>
    <row r="150" spans="1:10" ht="57">
      <c r="A150" s="838">
        <v>19</v>
      </c>
      <c r="B150" s="880" t="s">
        <v>118</v>
      </c>
      <c r="C150" s="839" t="s">
        <v>26</v>
      </c>
      <c r="D150" s="840">
        <v>4</v>
      </c>
      <c r="E150" s="1075"/>
      <c r="F150" s="1075">
        <f t="shared" si="10"/>
        <v>0</v>
      </c>
      <c r="G150" s="1291">
        <f t="shared" si="11"/>
        <v>0</v>
      </c>
      <c r="I150" s="1295">
        <v>380</v>
      </c>
      <c r="J150" s="1295">
        <v>916</v>
      </c>
    </row>
    <row r="151" spans="1:10" ht="57">
      <c r="A151" s="838">
        <v>20</v>
      </c>
      <c r="B151" s="880" t="s">
        <v>119</v>
      </c>
      <c r="C151" s="839" t="s">
        <v>46</v>
      </c>
      <c r="D151" s="840">
        <v>34</v>
      </c>
      <c r="E151" s="1075"/>
      <c r="F151" s="1075">
        <f t="shared" si="10"/>
        <v>0</v>
      </c>
      <c r="G151" s="1291">
        <f t="shared" si="11"/>
        <v>0</v>
      </c>
      <c r="I151" s="1295">
        <v>140</v>
      </c>
      <c r="J151" s="1295">
        <v>393</v>
      </c>
    </row>
    <row r="152" spans="1:10" ht="57">
      <c r="A152" s="838">
        <v>21</v>
      </c>
      <c r="B152" s="880" t="s">
        <v>120</v>
      </c>
      <c r="C152" s="839" t="s">
        <v>46</v>
      </c>
      <c r="D152" s="840">
        <v>105</v>
      </c>
      <c r="E152" s="1075"/>
      <c r="F152" s="1075">
        <f t="shared" si="10"/>
        <v>0</v>
      </c>
      <c r="G152" s="1291">
        <f t="shared" si="11"/>
        <v>0</v>
      </c>
      <c r="I152" s="1295">
        <v>140</v>
      </c>
      <c r="J152" s="1295">
        <v>393</v>
      </c>
    </row>
    <row r="153" spans="1:10" ht="57">
      <c r="A153" s="838">
        <v>22</v>
      </c>
      <c r="B153" s="880" t="s">
        <v>121</v>
      </c>
      <c r="C153" s="839" t="s">
        <v>46</v>
      </c>
      <c r="D153" s="840">
        <v>65</v>
      </c>
      <c r="E153" s="1075"/>
      <c r="F153" s="1075">
        <f t="shared" si="10"/>
        <v>0</v>
      </c>
      <c r="G153" s="1291">
        <f t="shared" si="11"/>
        <v>0</v>
      </c>
      <c r="I153" s="1295">
        <v>140</v>
      </c>
      <c r="J153" s="1295">
        <v>393</v>
      </c>
    </row>
    <row r="154" spans="1:10" ht="114">
      <c r="A154" s="838">
        <v>23</v>
      </c>
      <c r="B154" s="871" t="s">
        <v>29</v>
      </c>
      <c r="C154" s="839" t="s">
        <v>15</v>
      </c>
      <c r="D154" s="840">
        <v>243.79</v>
      </c>
      <c r="E154" s="1075"/>
      <c r="F154" s="1075">
        <f t="shared" si="10"/>
        <v>0</v>
      </c>
      <c r="G154" s="1291">
        <f t="shared" si="11"/>
        <v>0</v>
      </c>
      <c r="I154" s="1295">
        <v>6</v>
      </c>
      <c r="J154" s="1295">
        <v>17</v>
      </c>
    </row>
    <row r="155" spans="1:10" ht="14.25" customHeight="1">
      <c r="A155" s="838"/>
      <c r="B155" s="880" t="s">
        <v>22</v>
      </c>
      <c r="C155" s="839"/>
      <c r="D155" s="840"/>
      <c r="E155" s="3"/>
      <c r="F155" s="204"/>
    </row>
    <row r="156" spans="1:10" ht="15" customHeight="1">
      <c r="A156" s="1465" t="s">
        <v>122</v>
      </c>
      <c r="B156" s="1466"/>
      <c r="C156" s="1466"/>
      <c r="D156" s="1466"/>
      <c r="E156" s="1028"/>
      <c r="F156" s="3">
        <f>SUM(F126:F154)</f>
        <v>0</v>
      </c>
    </row>
    <row r="157" spans="1:10" ht="15" customHeight="1">
      <c r="A157" s="1465" t="s">
        <v>123</v>
      </c>
      <c r="B157" s="1467"/>
      <c r="C157" s="1466"/>
      <c r="D157" s="1466"/>
      <c r="E157" s="1028"/>
      <c r="F157" s="203">
        <f>SUM(F156+F124+F117)</f>
        <v>0</v>
      </c>
    </row>
    <row r="158" spans="1:10" ht="15" customHeight="1">
      <c r="A158" s="1465" t="s">
        <v>124</v>
      </c>
      <c r="B158" s="1466"/>
      <c r="C158" s="1466"/>
      <c r="D158" s="1466"/>
      <c r="E158" s="1466"/>
      <c r="F158" s="1028"/>
    </row>
    <row r="159" spans="1:10" ht="25.5">
      <c r="A159" s="3"/>
      <c r="B159" s="10" t="s">
        <v>125</v>
      </c>
      <c r="C159" s="11" t="s">
        <v>126</v>
      </c>
      <c r="D159" s="855"/>
      <c r="E159" s="3"/>
      <c r="F159" s="3"/>
    </row>
    <row r="160" spans="1:10" ht="71.25">
      <c r="A160" s="851">
        <v>1</v>
      </c>
      <c r="B160" s="854" t="s">
        <v>127</v>
      </c>
      <c r="C160" s="855" t="s">
        <v>2</v>
      </c>
      <c r="D160" s="872">
        <v>31.24</v>
      </c>
      <c r="E160" s="1075"/>
      <c r="F160" s="1075">
        <f t="shared" ref="F160:F162" si="12">D160*E160</f>
        <v>0</v>
      </c>
      <c r="G160" s="1291">
        <f t="shared" ref="G160:G162" si="13">+E160*D160</f>
        <v>0</v>
      </c>
      <c r="J160" s="1295">
        <v>38</v>
      </c>
    </row>
    <row r="161" spans="1:10" ht="28.5">
      <c r="A161" s="851">
        <v>2</v>
      </c>
      <c r="B161" s="854" t="s">
        <v>128</v>
      </c>
      <c r="C161" s="855" t="s">
        <v>2</v>
      </c>
      <c r="D161" s="872">
        <v>18.72</v>
      </c>
      <c r="E161" s="1075"/>
      <c r="F161" s="1075">
        <f t="shared" si="12"/>
        <v>0</v>
      </c>
      <c r="G161" s="1291">
        <f t="shared" si="13"/>
        <v>0</v>
      </c>
      <c r="J161" s="1295">
        <v>18</v>
      </c>
    </row>
    <row r="162" spans="1:10" ht="42.75">
      <c r="A162" s="851">
        <v>3</v>
      </c>
      <c r="B162" s="854" t="s">
        <v>129</v>
      </c>
      <c r="C162" s="855" t="s">
        <v>2</v>
      </c>
      <c r="D162" s="872">
        <v>15.02</v>
      </c>
      <c r="E162" s="1075"/>
      <c r="F162" s="1075">
        <f t="shared" si="12"/>
        <v>0</v>
      </c>
      <c r="G162" s="1291">
        <f t="shared" si="13"/>
        <v>0</v>
      </c>
      <c r="J162" s="1295">
        <v>15</v>
      </c>
    </row>
    <row r="163" spans="1:10" ht="14.25" customHeight="1">
      <c r="A163" s="851"/>
      <c r="B163" s="854" t="s">
        <v>130</v>
      </c>
      <c r="C163" s="855"/>
      <c r="D163" s="872"/>
      <c r="E163" s="3"/>
      <c r="F163" s="3"/>
    </row>
    <row r="164" spans="1:10" ht="42.75">
      <c r="A164" s="851">
        <v>4</v>
      </c>
      <c r="B164" s="854" t="s">
        <v>131</v>
      </c>
      <c r="C164" s="855" t="s">
        <v>2</v>
      </c>
      <c r="D164" s="872">
        <v>2.68</v>
      </c>
      <c r="E164" s="1075"/>
      <c r="F164" s="1075">
        <f>D164*E164</f>
        <v>0</v>
      </c>
      <c r="G164" s="1291">
        <f>+E164*D164</f>
        <v>0</v>
      </c>
      <c r="J164" s="1295">
        <v>15</v>
      </c>
    </row>
    <row r="165" spans="1:10">
      <c r="A165" s="10"/>
      <c r="B165" s="11" t="s">
        <v>132</v>
      </c>
      <c r="C165" s="12"/>
      <c r="D165" s="12"/>
      <c r="E165" s="3"/>
      <c r="F165" s="3">
        <f>SUM(F160:F164)</f>
        <v>0</v>
      </c>
    </row>
    <row r="166" spans="1:10">
      <c r="A166" s="10"/>
      <c r="B166" s="11"/>
      <c r="C166" s="12"/>
      <c r="D166" s="12"/>
      <c r="E166" s="3"/>
      <c r="F166" s="3"/>
    </row>
    <row r="167" spans="1:10">
      <c r="A167" s="10">
        <v>4.2</v>
      </c>
      <c r="B167" s="10" t="s">
        <v>133</v>
      </c>
      <c r="C167" s="855"/>
      <c r="D167" s="855"/>
      <c r="E167" s="3"/>
      <c r="F167" s="3"/>
    </row>
    <row r="168" spans="1:10" ht="28.5">
      <c r="A168" s="854">
        <v>1</v>
      </c>
      <c r="B168" s="873" t="s">
        <v>134</v>
      </c>
      <c r="C168" s="855" t="s">
        <v>2</v>
      </c>
      <c r="D168" s="872">
        <v>1.08</v>
      </c>
      <c r="E168" s="1075"/>
      <c r="F168" s="1075">
        <f t="shared" ref="F168:F170" si="14">D168*E168</f>
        <v>0</v>
      </c>
      <c r="G168" s="1291">
        <f t="shared" ref="G168:G170" si="15">+E168*D168</f>
        <v>0</v>
      </c>
      <c r="J168" s="1295">
        <v>1350</v>
      </c>
    </row>
    <row r="169" spans="1:10" ht="42.75">
      <c r="A169" s="854">
        <v>2</v>
      </c>
      <c r="B169" s="873" t="s">
        <v>135</v>
      </c>
      <c r="C169" s="855" t="s">
        <v>2</v>
      </c>
      <c r="D169" s="872">
        <v>3.86</v>
      </c>
      <c r="E169" s="1075"/>
      <c r="F169" s="1075">
        <f t="shared" si="14"/>
        <v>0</v>
      </c>
      <c r="G169" s="1291">
        <f t="shared" si="15"/>
        <v>0</v>
      </c>
      <c r="J169" s="1295">
        <v>1800</v>
      </c>
    </row>
    <row r="170" spans="1:10" ht="28.5">
      <c r="A170" s="854">
        <v>3</v>
      </c>
      <c r="B170" s="873" t="s">
        <v>136</v>
      </c>
      <c r="C170" s="855"/>
      <c r="D170" s="872">
        <v>31.24</v>
      </c>
      <c r="E170" s="1075"/>
      <c r="F170" s="1075">
        <f t="shared" si="14"/>
        <v>0</v>
      </c>
      <c r="G170" s="1291">
        <f t="shared" si="15"/>
        <v>0</v>
      </c>
      <c r="J170" s="1295">
        <v>1500</v>
      </c>
    </row>
    <row r="171" spans="1:10" ht="14.25" customHeight="1">
      <c r="A171" s="854"/>
      <c r="B171" s="873"/>
      <c r="C171" s="855"/>
      <c r="D171" s="872"/>
      <c r="E171" s="3"/>
      <c r="F171" s="3"/>
    </row>
    <row r="172" spans="1:10">
      <c r="A172" s="854"/>
      <c r="B172" s="873" t="s">
        <v>137</v>
      </c>
      <c r="C172" s="855" t="s">
        <v>138</v>
      </c>
      <c r="D172" s="855"/>
      <c r="E172" s="3"/>
      <c r="F172" s="3"/>
    </row>
    <row r="173" spans="1:10">
      <c r="A173" s="854"/>
      <c r="B173" s="873" t="s">
        <v>139</v>
      </c>
      <c r="C173" s="855" t="s">
        <v>138</v>
      </c>
      <c r="D173" s="855"/>
      <c r="E173" s="3"/>
      <c r="F173" s="3"/>
    </row>
    <row r="174" spans="1:10">
      <c r="A174" s="10"/>
      <c r="B174" s="10" t="s">
        <v>140</v>
      </c>
      <c r="C174" s="12"/>
      <c r="D174" s="12"/>
      <c r="E174" s="3"/>
      <c r="F174" s="3">
        <f>SUM(F166:F173)</f>
        <v>0</v>
      </c>
    </row>
    <row r="175" spans="1:10" ht="14.25" customHeight="1">
      <c r="A175" s="10" t="s">
        <v>141</v>
      </c>
      <c r="B175" s="874" t="s">
        <v>67</v>
      </c>
      <c r="C175" s="1467"/>
      <c r="D175" s="1467"/>
      <c r="E175" s="1467"/>
      <c r="F175" s="1477"/>
    </row>
    <row r="176" spans="1:10" ht="28.5">
      <c r="A176" s="854">
        <v>1</v>
      </c>
      <c r="B176" s="873" t="s">
        <v>142</v>
      </c>
      <c r="C176" s="855" t="s">
        <v>13</v>
      </c>
      <c r="D176" s="855">
        <v>6</v>
      </c>
      <c r="E176" s="1075"/>
      <c r="F176" s="1075">
        <f>D176*E176</f>
        <v>0</v>
      </c>
      <c r="G176" s="1291">
        <f>+E176*D176</f>
        <v>0</v>
      </c>
      <c r="J176" s="1295">
        <v>750</v>
      </c>
    </row>
    <row r="177" spans="1:10" ht="28.5">
      <c r="A177" s="854">
        <v>2</v>
      </c>
      <c r="B177" s="873" t="s">
        <v>143</v>
      </c>
      <c r="C177" s="855"/>
      <c r="D177" s="855"/>
      <c r="E177" s="855"/>
      <c r="F177" s="3"/>
    </row>
    <row r="178" spans="1:10">
      <c r="A178" s="854"/>
      <c r="B178" s="873" t="s">
        <v>144</v>
      </c>
      <c r="C178" s="855" t="s">
        <v>13</v>
      </c>
      <c r="D178" s="855">
        <v>2</v>
      </c>
      <c r="E178" s="1075"/>
      <c r="F178" s="1075">
        <f t="shared" ref="F178:F180" si="16">D178*E178</f>
        <v>0</v>
      </c>
      <c r="G178" s="1291">
        <f t="shared" ref="G178:G180" si="17">+E178*D178</f>
        <v>0</v>
      </c>
      <c r="J178" s="1295">
        <v>1500</v>
      </c>
    </row>
    <row r="179" spans="1:10">
      <c r="A179" s="854"/>
      <c r="B179" s="873" t="s">
        <v>145</v>
      </c>
      <c r="C179" s="855" t="s">
        <v>13</v>
      </c>
      <c r="D179" s="855">
        <v>2</v>
      </c>
      <c r="E179" s="1075"/>
      <c r="F179" s="1075">
        <f t="shared" si="16"/>
        <v>0</v>
      </c>
      <c r="G179" s="1291">
        <f t="shared" si="17"/>
        <v>0</v>
      </c>
      <c r="J179" s="1295">
        <v>1500</v>
      </c>
    </row>
    <row r="180" spans="1:10">
      <c r="A180" s="854"/>
      <c r="B180" s="873" t="s">
        <v>146</v>
      </c>
      <c r="C180" s="855" t="s">
        <v>13</v>
      </c>
      <c r="D180" s="855">
        <v>2</v>
      </c>
      <c r="E180" s="1075"/>
      <c r="F180" s="1075">
        <f t="shared" si="16"/>
        <v>0</v>
      </c>
      <c r="G180" s="1291">
        <f t="shared" si="17"/>
        <v>0</v>
      </c>
      <c r="J180" s="1295">
        <v>1500</v>
      </c>
    </row>
    <row r="181" spans="1:10">
      <c r="A181" s="854">
        <v>4.3</v>
      </c>
      <c r="B181" s="875" t="s">
        <v>147</v>
      </c>
      <c r="C181" s="237"/>
      <c r="D181" s="237"/>
      <c r="E181" s="1481"/>
      <c r="F181" s="3">
        <f>SUM(F167:F180)</f>
        <v>0</v>
      </c>
    </row>
    <row r="182" spans="1:10" ht="15">
      <c r="A182" s="10">
        <v>4</v>
      </c>
      <c r="B182" s="874" t="s">
        <v>148</v>
      </c>
      <c r="C182" s="1467"/>
      <c r="D182" s="1467"/>
      <c r="E182" s="1477"/>
      <c r="F182" s="3">
        <f>SUM(F181+F165+F174)</f>
        <v>0</v>
      </c>
    </row>
    <row r="183" spans="1:10" ht="15.75">
      <c r="A183" s="3"/>
      <c r="B183" s="1482" t="s">
        <v>149</v>
      </c>
      <c r="C183" s="1483"/>
      <c r="D183" s="1483"/>
      <c r="E183" s="1484"/>
      <c r="F183" s="3"/>
    </row>
    <row r="184" spans="1:10" ht="15">
      <c r="A184" s="3"/>
      <c r="B184" s="1465" t="s">
        <v>4</v>
      </c>
      <c r="C184" s="1466"/>
      <c r="D184" s="1466"/>
      <c r="E184" s="1028"/>
      <c r="F184" s="3">
        <f>F57</f>
        <v>0</v>
      </c>
    </row>
    <row r="185" spans="1:10" ht="15">
      <c r="A185" s="3"/>
      <c r="B185" s="874" t="s">
        <v>150</v>
      </c>
      <c r="C185" s="1466"/>
      <c r="D185" s="1466"/>
      <c r="E185" s="1028"/>
      <c r="F185" s="203">
        <f>F157</f>
        <v>0</v>
      </c>
    </row>
    <row r="186" spans="1:10" ht="15">
      <c r="A186" s="3"/>
      <c r="B186" s="874" t="s">
        <v>151</v>
      </c>
      <c r="C186" s="1466"/>
      <c r="D186" s="1466"/>
      <c r="E186" s="1028"/>
      <c r="F186" s="3">
        <f>F106</f>
        <v>0</v>
      </c>
    </row>
    <row r="187" spans="1:10" ht="15">
      <c r="A187" s="3"/>
      <c r="B187" s="874" t="s">
        <v>124</v>
      </c>
      <c r="C187" s="1466"/>
      <c r="D187" s="1466"/>
      <c r="E187" s="1028"/>
      <c r="F187" s="3">
        <f>F182</f>
        <v>0</v>
      </c>
    </row>
    <row r="188" spans="1:10" ht="15">
      <c r="A188" s="4"/>
      <c r="B188" s="1485" t="s">
        <v>152</v>
      </c>
      <c r="C188" s="1486"/>
      <c r="D188" s="1486"/>
      <c r="E188" s="1487"/>
      <c r="F188" s="4">
        <f>SUM(F184:F187)</f>
        <v>0</v>
      </c>
    </row>
    <row r="189" spans="1:10" ht="15">
      <c r="A189" s="19"/>
      <c r="B189" s="20"/>
      <c r="C189" s="21"/>
      <c r="D189" s="19"/>
      <c r="E189" s="19"/>
      <c r="F189" s="19"/>
    </row>
    <row r="190" spans="1:10">
      <c r="A190" s="34"/>
      <c r="B190" s="34" t="s">
        <v>347</v>
      </c>
      <c r="C190" s="34"/>
      <c r="D190" s="34"/>
      <c r="E190" s="34"/>
      <c r="F190" s="34"/>
    </row>
    <row r="191" spans="1:10">
      <c r="A191" s="34"/>
      <c r="B191" s="34"/>
      <c r="C191" s="34"/>
      <c r="D191" s="34"/>
      <c r="E191" s="34"/>
      <c r="F191" s="34"/>
    </row>
    <row r="192" spans="1:10" ht="43.5">
      <c r="A192" s="854" t="s">
        <v>155</v>
      </c>
      <c r="B192" s="922" t="s">
        <v>156</v>
      </c>
      <c r="C192" s="883" t="s">
        <v>157</v>
      </c>
      <c r="D192" s="883" t="s">
        <v>158</v>
      </c>
      <c r="E192" s="883"/>
      <c r="F192" s="883" t="s">
        <v>159</v>
      </c>
    </row>
    <row r="193" spans="1:6" ht="73.5">
      <c r="A193" s="854">
        <v>1</v>
      </c>
      <c r="B193" s="922" t="s">
        <v>160</v>
      </c>
      <c r="C193" s="883"/>
      <c r="D193" s="883"/>
      <c r="E193" s="207"/>
      <c r="F193" s="207"/>
    </row>
    <row r="194" spans="1:6" ht="71.25">
      <c r="A194" s="854"/>
      <c r="B194" s="922" t="s">
        <v>161</v>
      </c>
      <c r="C194" s="883"/>
      <c r="D194" s="883"/>
      <c r="E194" s="207"/>
      <c r="F194" s="207"/>
    </row>
    <row r="195" spans="1:6" ht="15">
      <c r="A195" s="854"/>
      <c r="B195" s="922" t="s">
        <v>162</v>
      </c>
      <c r="C195" s="883"/>
      <c r="D195" s="883"/>
      <c r="E195" s="207"/>
      <c r="F195" s="207"/>
    </row>
    <row r="196" spans="1:6" ht="33">
      <c r="A196" s="854"/>
      <c r="B196" s="38" t="s">
        <v>163</v>
      </c>
      <c r="C196" s="883"/>
      <c r="D196" s="883"/>
      <c r="E196" s="207"/>
      <c r="F196" s="207"/>
    </row>
    <row r="197" spans="1:6" ht="15">
      <c r="A197" s="854"/>
      <c r="B197" s="922" t="s">
        <v>164</v>
      </c>
      <c r="C197" s="883"/>
      <c r="D197" s="883"/>
      <c r="E197" s="207"/>
      <c r="F197" s="207"/>
    </row>
    <row r="198" spans="1:6" ht="33">
      <c r="A198" s="854"/>
      <c r="B198" s="38" t="s">
        <v>165</v>
      </c>
      <c r="C198" s="883"/>
      <c r="D198" s="883"/>
      <c r="E198" s="207"/>
      <c r="F198" s="207"/>
    </row>
    <row r="199" spans="1:6" ht="15">
      <c r="A199" s="854"/>
      <c r="B199" s="922" t="s">
        <v>166</v>
      </c>
      <c r="C199" s="883"/>
      <c r="D199" s="883"/>
      <c r="E199" s="207"/>
      <c r="F199" s="207"/>
    </row>
    <row r="200" spans="1:6" ht="15">
      <c r="A200" s="854"/>
      <c r="B200" s="922" t="s">
        <v>167</v>
      </c>
      <c r="C200" s="883"/>
      <c r="D200" s="883"/>
      <c r="E200" s="207"/>
      <c r="F200" s="207"/>
    </row>
    <row r="201" spans="1:6" ht="15">
      <c r="A201" s="854"/>
      <c r="B201" s="38" t="s">
        <v>168</v>
      </c>
      <c r="C201" s="883"/>
      <c r="D201" s="883"/>
      <c r="E201" s="207"/>
      <c r="F201" s="207"/>
    </row>
    <row r="202" spans="1:6" ht="28.5">
      <c r="A202" s="854"/>
      <c r="B202" s="38" t="s">
        <v>169</v>
      </c>
      <c r="C202" s="883"/>
      <c r="D202" s="883"/>
      <c r="E202" s="207"/>
      <c r="F202" s="207"/>
    </row>
    <row r="203" spans="1:6" ht="28.5">
      <c r="A203" s="854"/>
      <c r="B203" s="38" t="s">
        <v>170</v>
      </c>
      <c r="C203" s="883"/>
      <c r="D203" s="883"/>
      <c r="E203" s="207"/>
      <c r="F203" s="207"/>
    </row>
    <row r="204" spans="1:6" ht="42.75">
      <c r="A204" s="854"/>
      <c r="B204" s="38" t="s">
        <v>171</v>
      </c>
      <c r="C204" s="883"/>
      <c r="D204" s="883"/>
      <c r="E204" s="207"/>
      <c r="F204" s="207"/>
    </row>
    <row r="205" spans="1:6" ht="47.25" customHeight="1">
      <c r="A205" s="854"/>
      <c r="B205" s="38" t="s">
        <v>172</v>
      </c>
      <c r="C205" s="883"/>
      <c r="D205" s="883"/>
      <c r="E205" s="207"/>
      <c r="F205" s="207"/>
    </row>
    <row r="206" spans="1:6" ht="15">
      <c r="A206" s="854"/>
      <c r="B206" s="38" t="s">
        <v>173</v>
      </c>
      <c r="C206" s="883"/>
      <c r="D206" s="883"/>
      <c r="E206" s="207"/>
      <c r="F206" s="207"/>
    </row>
    <row r="207" spans="1:6" ht="59.25">
      <c r="A207" s="854"/>
      <c r="B207" s="38" t="s">
        <v>174</v>
      </c>
      <c r="C207" s="883"/>
      <c r="D207" s="883"/>
      <c r="E207" s="207"/>
      <c r="F207" s="207"/>
    </row>
    <row r="208" spans="1:6" ht="15">
      <c r="A208" s="854"/>
      <c r="B208" s="38" t="s">
        <v>175</v>
      </c>
      <c r="C208" s="883"/>
      <c r="D208" s="883"/>
      <c r="E208" s="207"/>
      <c r="F208" s="207"/>
    </row>
    <row r="209" spans="1:10" ht="15">
      <c r="A209" s="854"/>
      <c r="B209" s="38" t="s">
        <v>176</v>
      </c>
      <c r="C209" s="883"/>
      <c r="D209" s="883"/>
      <c r="E209" s="207"/>
      <c r="F209" s="207"/>
    </row>
    <row r="210" spans="1:10" ht="15">
      <c r="A210" s="854"/>
      <c r="B210" s="38" t="s">
        <v>175</v>
      </c>
      <c r="C210" s="883"/>
      <c r="D210" s="883"/>
      <c r="E210" s="207"/>
      <c r="F210" s="207"/>
    </row>
    <row r="211" spans="1:10" ht="28.5">
      <c r="A211" s="854"/>
      <c r="B211" s="38" t="s">
        <v>177</v>
      </c>
      <c r="C211" s="883"/>
      <c r="D211" s="883"/>
      <c r="E211" s="207"/>
      <c r="F211" s="207"/>
    </row>
    <row r="212" spans="1:10" ht="28.5">
      <c r="A212" s="854"/>
      <c r="B212" s="38" t="s">
        <v>178</v>
      </c>
      <c r="C212" s="883"/>
      <c r="D212" s="883"/>
      <c r="E212" s="207"/>
      <c r="F212" s="207"/>
    </row>
    <row r="213" spans="1:10" ht="42.75">
      <c r="A213" s="854"/>
      <c r="B213" s="38" t="s">
        <v>179</v>
      </c>
      <c r="C213" s="883"/>
      <c r="D213" s="883"/>
      <c r="E213" s="207"/>
      <c r="F213" s="207"/>
    </row>
    <row r="214" spans="1:10" ht="76.5" customHeight="1">
      <c r="A214" s="854"/>
      <c r="B214" s="38" t="s">
        <v>180</v>
      </c>
      <c r="C214" s="883"/>
      <c r="D214" s="883"/>
      <c r="E214" s="207"/>
      <c r="F214" s="207"/>
    </row>
    <row r="215" spans="1:10" ht="15">
      <c r="A215" s="854"/>
      <c r="B215" s="922" t="s">
        <v>181</v>
      </c>
      <c r="C215" s="883"/>
      <c r="D215" s="883"/>
      <c r="E215" s="207"/>
      <c r="F215" s="207"/>
    </row>
    <row r="216" spans="1:10">
      <c r="A216" s="854"/>
      <c r="B216" s="894"/>
      <c r="C216" s="883" t="s">
        <v>182</v>
      </c>
      <c r="D216" s="883">
        <v>1</v>
      </c>
      <c r="E216" s="1075"/>
      <c r="F216" s="1075">
        <f>D216*E216</f>
        <v>0</v>
      </c>
      <c r="G216" s="1291">
        <f>+E216*D216</f>
        <v>0</v>
      </c>
      <c r="I216" s="1295">
        <v>38500</v>
      </c>
      <c r="J216" s="1295">
        <v>70940</v>
      </c>
    </row>
    <row r="217" spans="1:10" ht="57">
      <c r="A217" s="854">
        <v>2</v>
      </c>
      <c r="B217" s="854" t="s">
        <v>183</v>
      </c>
      <c r="C217" s="883"/>
      <c r="D217" s="883"/>
      <c r="E217" s="207"/>
      <c r="F217" s="207"/>
    </row>
    <row r="218" spans="1:10" ht="30.75">
      <c r="A218" s="854"/>
      <c r="B218" s="854" t="s">
        <v>184</v>
      </c>
      <c r="C218" s="883"/>
      <c r="D218" s="883"/>
      <c r="E218" s="207"/>
      <c r="F218" s="207"/>
    </row>
    <row r="219" spans="1:10" ht="15">
      <c r="A219" s="854"/>
      <c r="B219" s="854" t="s">
        <v>185</v>
      </c>
      <c r="C219" s="883"/>
      <c r="D219" s="883"/>
      <c r="E219" s="207"/>
      <c r="F219" s="207"/>
    </row>
    <row r="220" spans="1:10" ht="57">
      <c r="A220" s="854"/>
      <c r="B220" s="854" t="s">
        <v>186</v>
      </c>
      <c r="C220" s="883"/>
      <c r="D220" s="883"/>
      <c r="E220" s="207"/>
      <c r="F220" s="207"/>
    </row>
    <row r="221" spans="1:10" ht="45">
      <c r="A221" s="854"/>
      <c r="B221" s="854" t="s">
        <v>187</v>
      </c>
      <c r="C221" s="883"/>
      <c r="D221" s="883"/>
      <c r="E221" s="207"/>
      <c r="F221" s="207"/>
    </row>
    <row r="222" spans="1:10" ht="30.75">
      <c r="A222" s="854"/>
      <c r="B222" s="854" t="s">
        <v>188</v>
      </c>
      <c r="C222" s="883"/>
      <c r="D222" s="883"/>
      <c r="E222" s="207"/>
      <c r="F222" s="207"/>
    </row>
    <row r="223" spans="1:10" ht="42.75">
      <c r="A223" s="854"/>
      <c r="B223" s="854" t="s">
        <v>189</v>
      </c>
      <c r="C223" s="883"/>
      <c r="D223" s="883"/>
      <c r="E223" s="207"/>
      <c r="F223" s="207"/>
    </row>
    <row r="224" spans="1:10">
      <c r="A224" s="854"/>
      <c r="B224" s="894"/>
      <c r="C224" s="883" t="s">
        <v>182</v>
      </c>
      <c r="D224" s="883">
        <v>1</v>
      </c>
      <c r="E224" s="1075"/>
      <c r="F224" s="1075">
        <f>D224*E224</f>
        <v>0</v>
      </c>
      <c r="G224" s="1291">
        <f>+E224*D224</f>
        <v>0</v>
      </c>
      <c r="I224" s="1295">
        <v>18000</v>
      </c>
      <c r="J224" s="1295">
        <v>21390</v>
      </c>
    </row>
    <row r="225" spans="1:10" ht="28.5">
      <c r="A225" s="854">
        <v>3</v>
      </c>
      <c r="B225" s="854" t="s">
        <v>190</v>
      </c>
      <c r="C225" s="883"/>
      <c r="D225" s="883"/>
      <c r="E225" s="207"/>
      <c r="F225" s="207"/>
    </row>
    <row r="226" spans="1:10" ht="15">
      <c r="A226" s="854"/>
      <c r="B226" s="854" t="s">
        <v>191</v>
      </c>
      <c r="C226" s="883"/>
      <c r="D226" s="883"/>
      <c r="E226" s="207"/>
      <c r="F226" s="207"/>
    </row>
    <row r="227" spans="1:10" ht="28.5" customHeight="1">
      <c r="A227" s="854"/>
      <c r="B227" s="854" t="s">
        <v>192</v>
      </c>
      <c r="C227" s="883"/>
      <c r="D227" s="883"/>
      <c r="E227" s="207"/>
      <c r="F227" s="207"/>
    </row>
    <row r="228" spans="1:10" ht="15">
      <c r="A228" s="854"/>
      <c r="B228" s="854" t="s">
        <v>193</v>
      </c>
      <c r="C228" s="883"/>
      <c r="D228" s="883"/>
      <c r="E228" s="207"/>
      <c r="F228" s="207"/>
    </row>
    <row r="229" spans="1:10" ht="15">
      <c r="A229" s="854"/>
      <c r="B229" s="854" t="s">
        <v>194</v>
      </c>
      <c r="C229" s="883"/>
      <c r="D229" s="883"/>
      <c r="E229" s="207"/>
      <c r="F229" s="207"/>
    </row>
    <row r="230" spans="1:10" ht="28.5">
      <c r="A230" s="854"/>
      <c r="B230" s="854" t="s">
        <v>195</v>
      </c>
      <c r="C230" s="854"/>
      <c r="D230" s="854"/>
      <c r="E230" s="207"/>
      <c r="F230" s="207"/>
    </row>
    <row r="231" spans="1:10" ht="42.75">
      <c r="A231" s="854"/>
      <c r="B231" s="854" t="s">
        <v>196</v>
      </c>
      <c r="C231" s="883"/>
      <c r="D231" s="883"/>
      <c r="E231" s="207"/>
      <c r="F231" s="207"/>
    </row>
    <row r="232" spans="1:10">
      <c r="A232" s="854"/>
      <c r="B232" s="894"/>
      <c r="C232" s="883" t="s">
        <v>182</v>
      </c>
      <c r="D232" s="883">
        <v>1</v>
      </c>
      <c r="E232" s="1075"/>
      <c r="F232" s="1075">
        <f>D232*E232</f>
        <v>0</v>
      </c>
      <c r="G232" s="1291">
        <f>+E232*D232</f>
        <v>0</v>
      </c>
      <c r="I232" s="1295">
        <v>24500</v>
      </c>
      <c r="J232" s="1295">
        <v>33820</v>
      </c>
    </row>
    <row r="233" spans="1:10" ht="28.5">
      <c r="A233" s="854">
        <v>4</v>
      </c>
      <c r="B233" s="854" t="s">
        <v>197</v>
      </c>
      <c r="C233" s="883"/>
      <c r="D233" s="883"/>
      <c r="E233" s="208"/>
      <c r="F233" s="208"/>
    </row>
    <row r="234" spans="1:10" ht="15">
      <c r="A234" s="854"/>
      <c r="B234" s="854" t="s">
        <v>198</v>
      </c>
      <c r="C234" s="883"/>
      <c r="D234" s="883"/>
      <c r="E234" s="208"/>
      <c r="F234" s="208"/>
    </row>
    <row r="235" spans="1:10" ht="15">
      <c r="A235" s="854"/>
      <c r="B235" s="854" t="s">
        <v>199</v>
      </c>
      <c r="C235" s="883"/>
      <c r="D235" s="883"/>
      <c r="E235" s="208"/>
      <c r="F235" s="208"/>
    </row>
    <row r="236" spans="1:10" ht="28.5">
      <c r="A236" s="854"/>
      <c r="B236" s="854" t="s">
        <v>200</v>
      </c>
      <c r="C236" s="883" t="s">
        <v>201</v>
      </c>
      <c r="D236" s="883">
        <v>2</v>
      </c>
      <c r="E236" s="1075"/>
      <c r="F236" s="1075">
        <f t="shared" ref="F236:F237" si="18">D236*E236</f>
        <v>0</v>
      </c>
      <c r="G236" s="1291">
        <f t="shared" ref="G236:G237" si="19">+E236*D236</f>
        <v>0</v>
      </c>
      <c r="I236" s="1295">
        <v>1850</v>
      </c>
      <c r="J236" s="1295">
        <v>2110</v>
      </c>
    </row>
    <row r="237" spans="1:10">
      <c r="A237" s="854"/>
      <c r="B237" s="894"/>
      <c r="C237" s="883" t="s">
        <v>201</v>
      </c>
      <c r="D237" s="883">
        <v>4</v>
      </c>
      <c r="E237" s="1075"/>
      <c r="F237" s="1075">
        <f t="shared" si="18"/>
        <v>0</v>
      </c>
      <c r="G237" s="1291">
        <f t="shared" si="19"/>
        <v>0</v>
      </c>
      <c r="I237" s="1295">
        <v>1850</v>
      </c>
      <c r="J237" s="1295">
        <v>2110</v>
      </c>
    </row>
    <row r="238" spans="1:10" ht="42.75">
      <c r="A238" s="854">
        <v>5</v>
      </c>
      <c r="B238" s="854" t="s">
        <v>202</v>
      </c>
      <c r="C238" s="883"/>
      <c r="D238" s="883"/>
      <c r="E238" s="207"/>
      <c r="F238" s="207"/>
    </row>
    <row r="239" spans="1:10" ht="15">
      <c r="A239" s="854"/>
      <c r="B239" s="854" t="s">
        <v>203</v>
      </c>
      <c r="C239" s="883"/>
      <c r="D239" s="883"/>
      <c r="E239" s="207"/>
      <c r="F239" s="207"/>
    </row>
    <row r="240" spans="1:10" ht="28.5">
      <c r="A240" s="854"/>
      <c r="B240" s="854" t="s">
        <v>204</v>
      </c>
      <c r="C240" s="883"/>
      <c r="D240" s="883"/>
      <c r="E240" s="207"/>
      <c r="F240" s="207"/>
    </row>
    <row r="241" spans="1:10" ht="15">
      <c r="A241" s="854"/>
      <c r="B241" s="854" t="s">
        <v>205</v>
      </c>
      <c r="C241" s="883"/>
      <c r="D241" s="883"/>
      <c r="E241" s="207"/>
      <c r="F241" s="207"/>
    </row>
    <row r="242" spans="1:10">
      <c r="A242" s="854"/>
      <c r="B242" s="854" t="s">
        <v>206</v>
      </c>
      <c r="C242" s="883" t="s">
        <v>214</v>
      </c>
      <c r="D242" s="883">
        <v>1</v>
      </c>
      <c r="E242" s="1075"/>
      <c r="F242" s="1075">
        <f>D242*E242</f>
        <v>0</v>
      </c>
      <c r="G242" s="1291">
        <f>+E242*D242</f>
        <v>0</v>
      </c>
      <c r="I242" s="1295">
        <v>17400</v>
      </c>
      <c r="J242" s="1295">
        <v>11970</v>
      </c>
    </row>
    <row r="243" spans="1:10" ht="15">
      <c r="A243" s="854"/>
      <c r="B243" s="854" t="s">
        <v>207</v>
      </c>
      <c r="C243" s="883"/>
      <c r="D243" s="883"/>
      <c r="E243" s="207"/>
      <c r="F243" s="207"/>
    </row>
    <row r="244" spans="1:10" ht="42.75">
      <c r="A244" s="854"/>
      <c r="B244" s="854" t="s">
        <v>208</v>
      </c>
      <c r="C244" s="883" t="s">
        <v>214</v>
      </c>
      <c r="D244" s="883">
        <v>3</v>
      </c>
      <c r="E244" s="1075"/>
      <c r="F244" s="1075">
        <f>D244*E244</f>
        <v>0</v>
      </c>
      <c r="G244" s="1291">
        <f>+E244*D244</f>
        <v>0</v>
      </c>
      <c r="I244" s="1295">
        <v>16800</v>
      </c>
      <c r="J244" s="1295">
        <v>10425</v>
      </c>
    </row>
    <row r="245" spans="1:10" ht="42.75">
      <c r="A245" s="854"/>
      <c r="B245" s="854" t="s">
        <v>209</v>
      </c>
      <c r="C245" s="883"/>
      <c r="D245" s="883"/>
      <c r="E245" s="207"/>
      <c r="F245" s="207"/>
    </row>
    <row r="246" spans="1:10">
      <c r="A246" s="854"/>
      <c r="B246" s="854" t="s">
        <v>210</v>
      </c>
      <c r="C246" s="883" t="s">
        <v>214</v>
      </c>
      <c r="D246" s="883">
        <v>3</v>
      </c>
      <c r="E246" s="1075"/>
      <c r="F246" s="1075">
        <f>D246*E246</f>
        <v>0</v>
      </c>
      <c r="G246" s="1291">
        <f>+E246*D246</f>
        <v>0</v>
      </c>
      <c r="I246" s="1295">
        <v>1000</v>
      </c>
      <c r="J246" s="1295">
        <v>1475</v>
      </c>
    </row>
    <row r="247" spans="1:10" ht="15">
      <c r="A247" s="854"/>
      <c r="B247" s="854" t="s">
        <v>211</v>
      </c>
      <c r="C247" s="883"/>
      <c r="D247" s="883"/>
      <c r="E247" s="207"/>
      <c r="F247" s="207"/>
    </row>
    <row r="248" spans="1:10" ht="15">
      <c r="A248" s="854"/>
      <c r="B248" s="854" t="s">
        <v>212</v>
      </c>
      <c r="C248" s="883" t="s">
        <v>214</v>
      </c>
      <c r="D248" s="883">
        <v>3</v>
      </c>
      <c r="E248" s="1075"/>
      <c r="F248" s="1075">
        <f t="shared" ref="F248:F251" si="20">D248*E248</f>
        <v>0</v>
      </c>
      <c r="G248" s="1291">
        <f t="shared" ref="G248:G251" si="21">+E248*D248</f>
        <v>0</v>
      </c>
      <c r="I248" s="1295">
        <v>150</v>
      </c>
      <c r="J248" s="1295">
        <v>197</v>
      </c>
    </row>
    <row r="249" spans="1:10">
      <c r="A249" s="854"/>
      <c r="B249" s="854" t="s">
        <v>213</v>
      </c>
      <c r="C249" s="883" t="s">
        <v>214</v>
      </c>
      <c r="D249" s="883">
        <v>3</v>
      </c>
      <c r="E249" s="1075"/>
      <c r="F249" s="1075">
        <f t="shared" si="20"/>
        <v>0</v>
      </c>
      <c r="G249" s="1291">
        <f t="shared" si="21"/>
        <v>0</v>
      </c>
      <c r="I249" s="1295">
        <v>2100</v>
      </c>
      <c r="J249" s="1295">
        <v>1650</v>
      </c>
    </row>
    <row r="250" spans="1:10">
      <c r="A250" s="854"/>
      <c r="B250" s="894"/>
      <c r="C250" s="883" t="s">
        <v>214</v>
      </c>
      <c r="D250" s="883">
        <v>2</v>
      </c>
      <c r="E250" s="1075"/>
      <c r="F250" s="1075">
        <f t="shared" si="20"/>
        <v>0</v>
      </c>
      <c r="G250" s="1291">
        <f t="shared" si="21"/>
        <v>0</v>
      </c>
      <c r="I250" s="1295">
        <v>2100</v>
      </c>
      <c r="J250" s="1295">
        <v>1650</v>
      </c>
    </row>
    <row r="251" spans="1:10">
      <c r="A251" s="854"/>
      <c r="B251" s="894"/>
      <c r="C251" s="883" t="s">
        <v>215</v>
      </c>
      <c r="D251" s="883">
        <v>40</v>
      </c>
      <c r="E251" s="1075"/>
      <c r="F251" s="1075">
        <f t="shared" si="20"/>
        <v>0</v>
      </c>
      <c r="G251" s="1291">
        <f t="shared" si="21"/>
        <v>0</v>
      </c>
      <c r="I251" s="1295">
        <v>6</v>
      </c>
      <c r="J251" s="1295">
        <v>32</v>
      </c>
    </row>
    <row r="252" spans="1:10" ht="71.25">
      <c r="A252" s="854">
        <v>6</v>
      </c>
      <c r="B252" s="854" t="s">
        <v>216</v>
      </c>
      <c r="C252" s="158"/>
      <c r="D252" s="158"/>
      <c r="E252" s="207"/>
      <c r="F252" s="207"/>
    </row>
    <row r="253" spans="1:10" ht="42.75">
      <c r="A253" s="854"/>
      <c r="B253" s="76" t="s">
        <v>217</v>
      </c>
      <c r="C253" s="158"/>
      <c r="D253" s="158"/>
      <c r="E253" s="207"/>
      <c r="F253" s="207"/>
    </row>
    <row r="254" spans="1:10" ht="15">
      <c r="A254" s="854"/>
      <c r="B254" s="854" t="s">
        <v>218</v>
      </c>
      <c r="C254" s="158"/>
      <c r="D254" s="158"/>
      <c r="E254" s="207"/>
      <c r="F254" s="207"/>
    </row>
    <row r="255" spans="1:10" ht="15">
      <c r="A255" s="854"/>
      <c r="B255" s="76" t="s">
        <v>219</v>
      </c>
      <c r="C255" s="158"/>
      <c r="D255" s="158"/>
      <c r="E255" s="207"/>
      <c r="F255" s="207"/>
    </row>
    <row r="256" spans="1:10" ht="15">
      <c r="A256" s="854"/>
      <c r="B256" s="76" t="s">
        <v>220</v>
      </c>
      <c r="C256" s="158"/>
      <c r="D256" s="158"/>
      <c r="E256" s="207"/>
      <c r="F256" s="207"/>
    </row>
    <row r="257" spans="1:10">
      <c r="A257" s="854"/>
      <c r="B257" s="854" t="s">
        <v>221</v>
      </c>
      <c r="C257" s="883" t="s">
        <v>201</v>
      </c>
      <c r="D257" s="883">
        <v>1</v>
      </c>
      <c r="E257" s="1075"/>
      <c r="F257" s="1075">
        <f>D257*E257</f>
        <v>0</v>
      </c>
      <c r="G257" s="1291">
        <f>+E257*D257</f>
        <v>0</v>
      </c>
      <c r="I257" s="1295">
        <v>420</v>
      </c>
      <c r="J257" s="1295">
        <v>404</v>
      </c>
    </row>
    <row r="258" spans="1:10" ht="15">
      <c r="A258" s="854"/>
      <c r="B258" s="854" t="s">
        <v>222</v>
      </c>
      <c r="C258" s="883"/>
      <c r="D258" s="883"/>
      <c r="E258" s="207"/>
      <c r="F258" s="207"/>
    </row>
    <row r="259" spans="1:10" ht="15">
      <c r="A259" s="854"/>
      <c r="B259" s="854" t="s">
        <v>223</v>
      </c>
      <c r="C259" s="883"/>
      <c r="D259" s="883"/>
      <c r="E259" s="207"/>
      <c r="F259" s="207"/>
    </row>
    <row r="260" spans="1:10" ht="28.5">
      <c r="A260" s="854"/>
      <c r="B260" s="854" t="s">
        <v>224</v>
      </c>
      <c r="C260" s="883" t="s">
        <v>201</v>
      </c>
      <c r="D260" s="883">
        <v>1</v>
      </c>
      <c r="E260" s="1075"/>
      <c r="F260" s="1075">
        <f>D260*E260</f>
        <v>0</v>
      </c>
      <c r="G260" s="1291">
        <f>+E260*D260</f>
        <v>0</v>
      </c>
      <c r="I260" s="1295">
        <v>420</v>
      </c>
      <c r="J260" s="1295">
        <v>404</v>
      </c>
    </row>
    <row r="261" spans="1:10" ht="15">
      <c r="A261" s="854"/>
      <c r="B261" s="854" t="s">
        <v>225</v>
      </c>
      <c r="C261" s="883"/>
      <c r="D261" s="883"/>
      <c r="E261" s="207"/>
      <c r="F261" s="207"/>
    </row>
    <row r="262" spans="1:10" ht="15">
      <c r="A262" s="854"/>
      <c r="B262" s="854" t="s">
        <v>226</v>
      </c>
      <c r="C262" s="883"/>
      <c r="D262" s="883"/>
      <c r="E262" s="207"/>
      <c r="F262" s="207"/>
    </row>
    <row r="263" spans="1:10">
      <c r="A263" s="854"/>
      <c r="B263" s="854" t="s">
        <v>227</v>
      </c>
      <c r="C263" s="883" t="s">
        <v>241</v>
      </c>
      <c r="D263" s="883">
        <v>18</v>
      </c>
      <c r="E263" s="1075"/>
      <c r="F263" s="1075">
        <f t="shared" ref="F263:F264" si="22">D263*E263</f>
        <v>0</v>
      </c>
      <c r="G263" s="1291">
        <f t="shared" ref="G263:G264" si="23">+E263*D263</f>
        <v>0</v>
      </c>
      <c r="I263" s="1295">
        <v>420</v>
      </c>
      <c r="J263" s="1295">
        <v>404</v>
      </c>
    </row>
    <row r="264" spans="1:10">
      <c r="A264" s="854"/>
      <c r="B264" s="854" t="s">
        <v>228</v>
      </c>
      <c r="C264" s="883" t="s">
        <v>242</v>
      </c>
      <c r="D264" s="883">
        <v>9</v>
      </c>
      <c r="E264" s="1075"/>
      <c r="F264" s="1075">
        <f t="shared" si="22"/>
        <v>0</v>
      </c>
      <c r="G264" s="1291">
        <f t="shared" si="23"/>
        <v>0</v>
      </c>
      <c r="I264" s="1295">
        <v>420</v>
      </c>
      <c r="J264" s="1295">
        <v>404</v>
      </c>
    </row>
    <row r="265" spans="1:10" ht="42.75">
      <c r="A265" s="854"/>
      <c r="B265" s="854" t="s">
        <v>229</v>
      </c>
      <c r="C265" s="883"/>
      <c r="D265" s="854"/>
      <c r="E265" s="207"/>
      <c r="F265" s="207"/>
    </row>
    <row r="266" spans="1:10">
      <c r="A266" s="854"/>
      <c r="B266" s="854" t="s">
        <v>230</v>
      </c>
      <c r="C266" s="883" t="s">
        <v>242</v>
      </c>
      <c r="D266" s="883">
        <v>2</v>
      </c>
      <c r="E266" s="1075"/>
      <c r="F266" s="1075">
        <f t="shared" ref="F266:F268" si="24">D266*E266</f>
        <v>0</v>
      </c>
      <c r="G266" s="1291">
        <f t="shared" ref="G266:G268" si="25">+E266*D266</f>
        <v>0</v>
      </c>
      <c r="I266" s="1295">
        <v>140</v>
      </c>
      <c r="J266" s="1295">
        <v>159</v>
      </c>
    </row>
    <row r="267" spans="1:10">
      <c r="A267" s="854"/>
      <c r="B267" s="854" t="s">
        <v>231</v>
      </c>
      <c r="C267" s="883" t="s">
        <v>242</v>
      </c>
      <c r="D267" s="883">
        <v>2</v>
      </c>
      <c r="E267" s="1075"/>
      <c r="F267" s="1075">
        <f t="shared" si="24"/>
        <v>0</v>
      </c>
      <c r="G267" s="1291">
        <f t="shared" si="25"/>
        <v>0</v>
      </c>
      <c r="I267" s="1295">
        <v>140</v>
      </c>
      <c r="J267" s="1295">
        <v>159</v>
      </c>
    </row>
    <row r="268" spans="1:10">
      <c r="A268" s="854"/>
      <c r="B268" s="854" t="s">
        <v>232</v>
      </c>
      <c r="C268" s="883" t="s">
        <v>242</v>
      </c>
      <c r="D268" s="883">
        <v>1</v>
      </c>
      <c r="E268" s="1075"/>
      <c r="F268" s="1075">
        <f t="shared" si="24"/>
        <v>0</v>
      </c>
      <c r="G268" s="1291">
        <f t="shared" si="25"/>
        <v>0</v>
      </c>
      <c r="I268" s="1295">
        <v>140</v>
      </c>
      <c r="J268" s="1295">
        <v>159</v>
      </c>
    </row>
    <row r="269" spans="1:10" ht="15">
      <c r="A269" s="854"/>
      <c r="B269" s="854" t="s">
        <v>233</v>
      </c>
      <c r="C269" s="883"/>
      <c r="D269" s="883"/>
      <c r="E269" s="207"/>
      <c r="F269" s="207"/>
    </row>
    <row r="270" spans="1:10" ht="15">
      <c r="A270" s="854"/>
      <c r="B270" s="854" t="s">
        <v>234</v>
      </c>
      <c r="C270" s="883"/>
      <c r="D270" s="883"/>
      <c r="E270" s="207"/>
      <c r="F270" s="207"/>
    </row>
    <row r="271" spans="1:10">
      <c r="A271" s="854"/>
      <c r="B271" s="854" t="s">
        <v>235</v>
      </c>
      <c r="C271" s="883" t="s">
        <v>242</v>
      </c>
      <c r="D271" s="883">
        <v>4</v>
      </c>
      <c r="E271" s="1075"/>
      <c r="F271" s="1075">
        <f t="shared" ref="F271:F276" si="26">D271*E271</f>
        <v>0</v>
      </c>
      <c r="G271" s="1291">
        <f t="shared" ref="G271:G276" si="27">+E271*D271</f>
        <v>0</v>
      </c>
      <c r="I271" s="1295">
        <v>140</v>
      </c>
      <c r="J271" s="1295">
        <v>159</v>
      </c>
    </row>
    <row r="272" spans="1:10">
      <c r="A272" s="854"/>
      <c r="B272" s="854" t="s">
        <v>236</v>
      </c>
      <c r="C272" s="883" t="s">
        <v>242</v>
      </c>
      <c r="D272" s="883">
        <v>2</v>
      </c>
      <c r="E272" s="1075"/>
      <c r="F272" s="1075">
        <f t="shared" si="26"/>
        <v>0</v>
      </c>
      <c r="G272" s="1291">
        <f t="shared" si="27"/>
        <v>0</v>
      </c>
      <c r="I272" s="1295">
        <v>310</v>
      </c>
      <c r="J272" s="1295">
        <v>320</v>
      </c>
    </row>
    <row r="273" spans="1:10">
      <c r="A273" s="854"/>
      <c r="B273" s="854" t="s">
        <v>237</v>
      </c>
      <c r="C273" s="883" t="s">
        <v>242</v>
      </c>
      <c r="D273" s="883">
        <v>7</v>
      </c>
      <c r="E273" s="1075"/>
      <c r="F273" s="1075">
        <f t="shared" si="26"/>
        <v>0</v>
      </c>
      <c r="G273" s="1291">
        <f t="shared" si="27"/>
        <v>0</v>
      </c>
      <c r="I273" s="1295">
        <v>310</v>
      </c>
      <c r="J273" s="1295">
        <v>320</v>
      </c>
    </row>
    <row r="274" spans="1:10">
      <c r="A274" s="854"/>
      <c r="B274" s="854" t="s">
        <v>238</v>
      </c>
      <c r="C274" s="883" t="s">
        <v>242</v>
      </c>
      <c r="D274" s="883">
        <v>9</v>
      </c>
      <c r="E274" s="1075"/>
      <c r="F274" s="1075">
        <f t="shared" si="26"/>
        <v>0</v>
      </c>
      <c r="G274" s="1291">
        <f t="shared" si="27"/>
        <v>0</v>
      </c>
      <c r="I274" s="1295">
        <v>310</v>
      </c>
      <c r="J274" s="1295">
        <v>320</v>
      </c>
    </row>
    <row r="275" spans="1:10">
      <c r="A275" s="854"/>
      <c r="B275" s="854" t="s">
        <v>239</v>
      </c>
      <c r="C275" s="883" t="s">
        <v>242</v>
      </c>
      <c r="D275" s="883">
        <v>8</v>
      </c>
      <c r="E275" s="1075"/>
      <c r="F275" s="1075">
        <f t="shared" si="26"/>
        <v>0</v>
      </c>
      <c r="G275" s="1291">
        <f t="shared" si="27"/>
        <v>0</v>
      </c>
      <c r="I275" s="1295">
        <v>310</v>
      </c>
      <c r="J275" s="1295">
        <v>320</v>
      </c>
    </row>
    <row r="276" spans="1:10">
      <c r="A276" s="854"/>
      <c r="B276" s="854" t="s">
        <v>240</v>
      </c>
      <c r="C276" s="883" t="s">
        <v>242</v>
      </c>
      <c r="D276" s="883">
        <v>2</v>
      </c>
      <c r="E276" s="1075"/>
      <c r="F276" s="1075">
        <f t="shared" si="26"/>
        <v>0</v>
      </c>
      <c r="G276" s="1291">
        <f t="shared" si="27"/>
        <v>0</v>
      </c>
      <c r="I276" s="1295">
        <v>310</v>
      </c>
      <c r="J276" s="1295">
        <v>320</v>
      </c>
    </row>
    <row r="277" spans="1:10" ht="15">
      <c r="A277" s="854"/>
      <c r="B277" s="894"/>
      <c r="C277" s="883"/>
      <c r="D277" s="883"/>
      <c r="E277" s="207"/>
      <c r="F277" s="207"/>
    </row>
    <row r="278" spans="1:10">
      <c r="A278" s="854"/>
      <c r="B278" s="894"/>
      <c r="C278" s="883" t="s">
        <v>242</v>
      </c>
      <c r="D278" s="883">
        <v>2</v>
      </c>
      <c r="E278" s="1075"/>
      <c r="F278" s="1075">
        <f t="shared" ref="F278:F281" si="28">D278*E278</f>
        <v>0</v>
      </c>
      <c r="G278" s="1291">
        <f t="shared" ref="G278:G281" si="29">+E278*D278</f>
        <v>0</v>
      </c>
      <c r="I278" s="1295">
        <v>310</v>
      </c>
      <c r="J278" s="1295">
        <v>320</v>
      </c>
    </row>
    <row r="279" spans="1:10">
      <c r="A279" s="854"/>
      <c r="B279" s="894"/>
      <c r="C279" s="883" t="s">
        <v>242</v>
      </c>
      <c r="D279" s="883">
        <v>1</v>
      </c>
      <c r="E279" s="1075"/>
      <c r="F279" s="1075">
        <f t="shared" si="28"/>
        <v>0</v>
      </c>
      <c r="G279" s="1291">
        <f t="shared" si="29"/>
        <v>0</v>
      </c>
      <c r="I279" s="1295">
        <v>310</v>
      </c>
      <c r="J279" s="1295">
        <v>320</v>
      </c>
    </row>
    <row r="280" spans="1:10">
      <c r="A280" s="854"/>
      <c r="B280" s="894"/>
      <c r="C280" s="883" t="s">
        <v>242</v>
      </c>
      <c r="D280" s="883">
        <v>3</v>
      </c>
      <c r="E280" s="1075"/>
      <c r="F280" s="1075">
        <f t="shared" si="28"/>
        <v>0</v>
      </c>
      <c r="G280" s="1291">
        <f t="shared" si="29"/>
        <v>0</v>
      </c>
      <c r="I280" s="1295">
        <v>310</v>
      </c>
      <c r="J280" s="1295">
        <v>320</v>
      </c>
    </row>
    <row r="281" spans="1:10">
      <c r="A281" s="854"/>
      <c r="B281" s="894"/>
      <c r="C281" s="883" t="s">
        <v>242</v>
      </c>
      <c r="D281" s="883">
        <v>1</v>
      </c>
      <c r="E281" s="1075"/>
      <c r="F281" s="1075">
        <f t="shared" si="28"/>
        <v>0</v>
      </c>
      <c r="G281" s="1291">
        <f t="shared" si="29"/>
        <v>0</v>
      </c>
      <c r="I281" s="1295">
        <v>310</v>
      </c>
      <c r="J281" s="1295">
        <v>320</v>
      </c>
    </row>
    <row r="282" spans="1:10" ht="70.5" customHeight="1">
      <c r="A282" s="854">
        <v>7</v>
      </c>
      <c r="B282" s="854" t="s">
        <v>243</v>
      </c>
      <c r="C282" s="883"/>
      <c r="D282" s="883"/>
      <c r="E282" s="208"/>
      <c r="F282" s="208"/>
    </row>
    <row r="283" spans="1:10" ht="15">
      <c r="A283" s="854"/>
      <c r="B283" s="854"/>
      <c r="C283" s="883"/>
      <c r="D283" s="883"/>
      <c r="E283" s="208"/>
      <c r="F283" s="208"/>
    </row>
    <row r="284" spans="1:10" ht="15">
      <c r="A284" s="854"/>
      <c r="B284" s="854"/>
      <c r="C284" s="883"/>
      <c r="D284" s="883"/>
      <c r="E284" s="208"/>
      <c r="F284" s="208"/>
    </row>
    <row r="285" spans="1:10" ht="15">
      <c r="A285" s="854"/>
      <c r="B285" s="854"/>
      <c r="C285" s="883"/>
      <c r="D285" s="883"/>
      <c r="E285" s="208"/>
      <c r="F285" s="208"/>
    </row>
    <row r="286" spans="1:10">
      <c r="A286" s="854"/>
      <c r="B286" s="854"/>
      <c r="C286" s="883" t="s">
        <v>244</v>
      </c>
      <c r="D286" s="883">
        <v>2200</v>
      </c>
      <c r="E286" s="1075"/>
      <c r="F286" s="1075">
        <f>D286*E286</f>
        <v>0</v>
      </c>
      <c r="G286" s="1291">
        <f>+E286*D286</f>
        <v>0</v>
      </c>
      <c r="I286" s="1295">
        <v>9</v>
      </c>
      <c r="J286" s="1295">
        <v>41</v>
      </c>
    </row>
    <row r="287" spans="1:10" ht="85.5">
      <c r="A287" s="854">
        <v>8</v>
      </c>
      <c r="B287" s="854" t="s">
        <v>245</v>
      </c>
      <c r="C287" s="883"/>
      <c r="D287" s="883"/>
      <c r="E287" s="208"/>
      <c r="F287" s="208"/>
    </row>
    <row r="288" spans="1:10" ht="16.5">
      <c r="A288" s="854"/>
      <c r="B288" s="854" t="s">
        <v>246</v>
      </c>
      <c r="C288" s="883"/>
      <c r="D288" s="883"/>
      <c r="E288" s="208"/>
      <c r="F288" s="208"/>
    </row>
    <row r="289" spans="1:10" ht="15">
      <c r="A289" s="854"/>
      <c r="B289" s="894"/>
      <c r="C289" s="854"/>
      <c r="D289" s="854"/>
      <c r="E289" s="208"/>
      <c r="F289" s="208"/>
    </row>
    <row r="290" spans="1:10" ht="15">
      <c r="A290" s="854"/>
      <c r="B290" s="894"/>
      <c r="C290" s="883"/>
      <c r="D290" s="883"/>
      <c r="E290" s="208"/>
      <c r="F290" s="208"/>
    </row>
    <row r="291" spans="1:10" ht="16.5">
      <c r="A291" s="854"/>
      <c r="B291" s="894"/>
      <c r="C291" s="883" t="s">
        <v>247</v>
      </c>
      <c r="D291" s="883">
        <v>220</v>
      </c>
      <c r="E291" s="1075"/>
      <c r="F291" s="1075">
        <f>D291*E291</f>
        <v>0</v>
      </c>
      <c r="G291" s="1291">
        <f>+E291*D291</f>
        <v>0</v>
      </c>
      <c r="I291" s="1295">
        <v>80</v>
      </c>
      <c r="J291" s="1295">
        <v>175</v>
      </c>
    </row>
    <row r="292" spans="1:10" ht="15" customHeight="1">
      <c r="A292" s="854">
        <v>9</v>
      </c>
      <c r="B292" s="854" t="s">
        <v>248</v>
      </c>
      <c r="C292" s="883" t="s">
        <v>249</v>
      </c>
      <c r="D292" s="883"/>
      <c r="E292" s="208"/>
      <c r="F292" s="208"/>
    </row>
    <row r="293" spans="1:10">
      <c r="A293" s="854"/>
      <c r="B293" s="854"/>
      <c r="C293" s="883"/>
      <c r="D293" s="883">
        <v>1</v>
      </c>
      <c r="E293" s="1075"/>
      <c r="F293" s="1075">
        <f>D293*E293</f>
        <v>0</v>
      </c>
      <c r="G293" s="1291">
        <f>+E293*D293</f>
        <v>0</v>
      </c>
      <c r="I293" s="1295">
        <v>4000</v>
      </c>
      <c r="J293" s="1295">
        <v>8750</v>
      </c>
    </row>
    <row r="294" spans="1:10" ht="15" customHeight="1">
      <c r="A294" s="874" t="s">
        <v>250</v>
      </c>
      <c r="B294" s="1467"/>
      <c r="C294" s="1467"/>
      <c r="D294" s="1467"/>
      <c r="E294" s="1477"/>
      <c r="F294" s="884">
        <f>SUM(F216:F293)</f>
        <v>0</v>
      </c>
    </row>
    <row r="295" spans="1:10" ht="15">
      <c r="A295" s="1488" t="s">
        <v>251</v>
      </c>
      <c r="B295" s="1489"/>
      <c r="C295" s="1489"/>
      <c r="D295" s="1489"/>
      <c r="E295" s="1489"/>
      <c r="F295" s="1490"/>
    </row>
    <row r="296" spans="1:10" ht="15">
      <c r="A296" s="209"/>
      <c r="B296" s="3"/>
      <c r="C296" s="3"/>
      <c r="D296" s="3"/>
      <c r="E296" s="3"/>
      <c r="F296" s="3"/>
    </row>
    <row r="297" spans="1:10" ht="43.5">
      <c r="A297" s="854" t="s">
        <v>155</v>
      </c>
      <c r="B297" s="854" t="s">
        <v>252</v>
      </c>
      <c r="C297" s="883" t="s">
        <v>157</v>
      </c>
      <c r="D297" s="883" t="s">
        <v>158</v>
      </c>
      <c r="E297" s="883"/>
      <c r="F297" s="854" t="s">
        <v>159</v>
      </c>
    </row>
    <row r="298" spans="1:10" ht="57">
      <c r="A298" s="883">
        <v>1</v>
      </c>
      <c r="B298" s="854" t="s">
        <v>253</v>
      </c>
      <c r="C298" s="883"/>
      <c r="D298" s="883"/>
      <c r="E298" s="883"/>
      <c r="F298" s="883"/>
    </row>
    <row r="299" spans="1:10" ht="28.5">
      <c r="A299" s="883"/>
      <c r="B299" s="40" t="s">
        <v>254</v>
      </c>
      <c r="C299" s="883"/>
      <c r="D299" s="883"/>
      <c r="E299" s="883"/>
      <c r="F299" s="883"/>
    </row>
    <row r="300" spans="1:10" ht="28.5">
      <c r="A300" s="883"/>
      <c r="B300" s="40" t="s">
        <v>255</v>
      </c>
      <c r="C300" s="883"/>
      <c r="D300" s="883"/>
      <c r="E300" s="883"/>
      <c r="F300" s="883"/>
    </row>
    <row r="301" spans="1:10">
      <c r="A301" s="883"/>
      <c r="B301" s="40" t="s">
        <v>256</v>
      </c>
      <c r="C301" s="883"/>
      <c r="D301" s="883"/>
      <c r="E301" s="883"/>
      <c r="F301" s="883"/>
    </row>
    <row r="302" spans="1:10" ht="16.5">
      <c r="A302" s="883"/>
      <c r="B302" s="40" t="s">
        <v>257</v>
      </c>
      <c r="C302" s="883"/>
      <c r="D302" s="883"/>
      <c r="E302" s="883"/>
      <c r="F302" s="883"/>
    </row>
    <row r="303" spans="1:10">
      <c r="A303" s="883"/>
      <c r="B303" s="40" t="s">
        <v>258</v>
      </c>
      <c r="C303" s="883"/>
      <c r="D303" s="883"/>
      <c r="E303" s="883"/>
      <c r="F303" s="883"/>
    </row>
    <row r="304" spans="1:10" ht="28.5">
      <c r="A304" s="883"/>
      <c r="B304" s="40" t="s">
        <v>259</v>
      </c>
      <c r="C304" s="883"/>
      <c r="D304" s="883"/>
      <c r="E304" s="883"/>
      <c r="F304" s="883"/>
    </row>
    <row r="305" spans="1:10">
      <c r="A305" s="883"/>
      <c r="B305" s="40" t="s">
        <v>260</v>
      </c>
      <c r="C305" s="883"/>
      <c r="D305" s="883"/>
      <c r="E305" s="883"/>
      <c r="F305" s="883"/>
    </row>
    <row r="306" spans="1:10">
      <c r="A306" s="883"/>
      <c r="B306" s="894"/>
      <c r="C306" s="883" t="s">
        <v>182</v>
      </c>
      <c r="D306" s="883">
        <v>1</v>
      </c>
      <c r="E306" s="1075"/>
      <c r="F306" s="1075">
        <f>D306*E306</f>
        <v>0</v>
      </c>
      <c r="G306" s="1291">
        <f>+E306*D306</f>
        <v>0</v>
      </c>
      <c r="I306" s="1295">
        <v>19400</v>
      </c>
      <c r="J306" s="1295">
        <v>22897</v>
      </c>
    </row>
    <row r="307" spans="1:10" ht="32.25" customHeight="1">
      <c r="A307" s="883">
        <v>2</v>
      </c>
      <c r="B307" s="854" t="s">
        <v>261</v>
      </c>
      <c r="C307" s="883"/>
      <c r="D307" s="883"/>
      <c r="E307" s="883"/>
      <c r="F307" s="883"/>
    </row>
    <row r="308" spans="1:10">
      <c r="A308" s="883"/>
      <c r="B308" s="854"/>
      <c r="C308" s="883" t="s">
        <v>201</v>
      </c>
      <c r="D308" s="883">
        <v>1</v>
      </c>
      <c r="E308" s="1075"/>
      <c r="F308" s="1075">
        <f>D308*E308</f>
        <v>0</v>
      </c>
      <c r="G308" s="1291">
        <f>+E308*D308</f>
        <v>0</v>
      </c>
      <c r="I308" s="1295">
        <v>240</v>
      </c>
      <c r="J308" s="1295">
        <v>285</v>
      </c>
    </row>
    <row r="309" spans="1:10" ht="34.5" customHeight="1">
      <c r="A309" s="883">
        <v>3</v>
      </c>
      <c r="B309" s="854" t="s">
        <v>262</v>
      </c>
      <c r="C309" s="854"/>
      <c r="D309" s="883"/>
      <c r="E309" s="883"/>
      <c r="F309" s="883"/>
    </row>
    <row r="310" spans="1:10">
      <c r="A310" s="883"/>
      <c r="B310" s="854"/>
      <c r="C310" s="883" t="s">
        <v>74</v>
      </c>
      <c r="D310" s="883">
        <v>60</v>
      </c>
      <c r="E310" s="1075"/>
      <c r="F310" s="1075">
        <f>D310*E310</f>
        <v>0</v>
      </c>
      <c r="G310" s="1291">
        <f>+E310*D310</f>
        <v>0</v>
      </c>
      <c r="I310" s="1295">
        <v>18</v>
      </c>
      <c r="J310" s="1295">
        <v>94</v>
      </c>
    </row>
    <row r="311" spans="1:10" ht="33.75" customHeight="1">
      <c r="A311" s="883">
        <v>4</v>
      </c>
      <c r="B311" s="854" t="s">
        <v>263</v>
      </c>
      <c r="C311" s="854"/>
      <c r="D311" s="854"/>
      <c r="E311" s="883"/>
      <c r="F311" s="883"/>
    </row>
    <row r="312" spans="1:10">
      <c r="A312" s="883"/>
      <c r="B312" s="854"/>
      <c r="C312" s="883" t="s">
        <v>264</v>
      </c>
      <c r="D312" s="883">
        <v>14</v>
      </c>
      <c r="E312" s="1075"/>
      <c r="F312" s="1075">
        <f>D312*E312</f>
        <v>0</v>
      </c>
      <c r="G312" s="1291">
        <f>+E312*D312</f>
        <v>0</v>
      </c>
      <c r="I312" s="1295">
        <v>12</v>
      </c>
      <c r="J312" s="1295">
        <v>29</v>
      </c>
    </row>
    <row r="313" spans="1:10" ht="27.75" customHeight="1">
      <c r="A313" s="883">
        <v>5</v>
      </c>
      <c r="B313" s="854" t="s">
        <v>265</v>
      </c>
      <c r="C313" s="854"/>
      <c r="D313" s="854"/>
      <c r="E313" s="883"/>
      <c r="F313" s="883"/>
    </row>
    <row r="314" spans="1:10">
      <c r="A314" s="883"/>
      <c r="B314" s="854"/>
      <c r="C314" s="883" t="s">
        <v>201</v>
      </c>
      <c r="D314" s="883">
        <v>6</v>
      </c>
      <c r="E314" s="1075"/>
      <c r="F314" s="1075">
        <f>D314*E314</f>
        <v>0</v>
      </c>
      <c r="G314" s="1291">
        <f>+E314*D314</f>
        <v>0</v>
      </c>
      <c r="I314" s="1295">
        <v>7</v>
      </c>
      <c r="J314" s="1295">
        <v>20</v>
      </c>
    </row>
    <row r="315" spans="1:10" ht="42.75">
      <c r="A315" s="883">
        <v>6</v>
      </c>
      <c r="B315" s="854" t="s">
        <v>266</v>
      </c>
      <c r="C315" s="883"/>
      <c r="D315" s="883"/>
      <c r="E315" s="883"/>
      <c r="F315" s="883"/>
    </row>
    <row r="316" spans="1:10">
      <c r="A316" s="883"/>
      <c r="B316" s="854" t="s">
        <v>267</v>
      </c>
      <c r="C316" s="883"/>
      <c r="D316" s="883"/>
      <c r="E316" s="883"/>
      <c r="F316" s="883"/>
    </row>
    <row r="317" spans="1:10">
      <c r="A317" s="883"/>
      <c r="B317" s="894"/>
      <c r="C317" s="883" t="s">
        <v>201</v>
      </c>
      <c r="D317" s="883">
        <v>5</v>
      </c>
      <c r="E317" s="1075"/>
      <c r="F317" s="1075">
        <f>D317*E317</f>
        <v>0</v>
      </c>
      <c r="G317" s="1291">
        <f>+E317*D317</f>
        <v>0</v>
      </c>
      <c r="I317" s="1295">
        <v>65</v>
      </c>
      <c r="J317" s="1295">
        <v>146</v>
      </c>
    </row>
    <row r="318" spans="1:10" ht="27.75" customHeight="1">
      <c r="A318" s="883">
        <v>7</v>
      </c>
      <c r="B318" s="854" t="s">
        <v>268</v>
      </c>
      <c r="C318" s="883"/>
      <c r="D318" s="883"/>
      <c r="E318" s="883"/>
      <c r="F318" s="883"/>
    </row>
    <row r="319" spans="1:10">
      <c r="A319" s="883"/>
      <c r="B319" s="854"/>
      <c r="C319" s="883" t="s">
        <v>201</v>
      </c>
      <c r="D319" s="883">
        <v>4</v>
      </c>
      <c r="E319" s="1075"/>
      <c r="F319" s="1075">
        <f>D319*E319</f>
        <v>0</v>
      </c>
      <c r="G319" s="1291">
        <f>+E319*D319</f>
        <v>0</v>
      </c>
      <c r="I319" s="1295">
        <v>380</v>
      </c>
      <c r="J319" s="1295">
        <v>370</v>
      </c>
    </row>
    <row r="320" spans="1:10" ht="14.25" customHeight="1">
      <c r="A320" s="883">
        <v>8</v>
      </c>
      <c r="B320" s="854" t="s">
        <v>269</v>
      </c>
      <c r="C320" s="883"/>
      <c r="D320" s="883"/>
      <c r="E320" s="883"/>
      <c r="F320" s="883"/>
    </row>
    <row r="321" spans="1:10">
      <c r="A321" s="883"/>
      <c r="B321" s="854"/>
      <c r="C321" s="883" t="s">
        <v>201</v>
      </c>
      <c r="D321" s="883">
        <v>15</v>
      </c>
      <c r="E321" s="1075"/>
      <c r="F321" s="1075">
        <f t="shared" ref="F321:F322" si="30">D321*E321</f>
        <v>0</v>
      </c>
      <c r="G321" s="1291">
        <f t="shared" ref="G321:G322" si="31">+E321*D321</f>
        <v>0</v>
      </c>
      <c r="I321" s="1295">
        <v>4</v>
      </c>
      <c r="J321" s="1295">
        <v>8</v>
      </c>
    </row>
    <row r="322" spans="1:10" ht="28.5">
      <c r="A322" s="883">
        <v>9</v>
      </c>
      <c r="B322" s="854" t="s">
        <v>270</v>
      </c>
      <c r="C322" s="883" t="s">
        <v>271</v>
      </c>
      <c r="D322" s="883">
        <v>1</v>
      </c>
      <c r="E322" s="1075"/>
      <c r="F322" s="1075">
        <f t="shared" si="30"/>
        <v>0</v>
      </c>
      <c r="G322" s="1291">
        <f t="shared" si="31"/>
        <v>0</v>
      </c>
      <c r="I322" s="1295">
        <v>1000</v>
      </c>
      <c r="J322" s="1295">
        <v>1250</v>
      </c>
    </row>
    <row r="323" spans="1:10" ht="27.75" customHeight="1">
      <c r="A323" s="883">
        <v>10</v>
      </c>
      <c r="B323" s="854" t="s">
        <v>272</v>
      </c>
      <c r="C323" s="883" t="s">
        <v>273</v>
      </c>
      <c r="D323" s="883"/>
      <c r="E323" s="883"/>
      <c r="F323" s="883"/>
    </row>
    <row r="324" spans="1:10">
      <c r="A324" s="883"/>
      <c r="B324" s="854"/>
      <c r="C324" s="883"/>
      <c r="D324" s="883">
        <v>1</v>
      </c>
      <c r="E324" s="1075"/>
      <c r="F324" s="1075">
        <f>D324*E324</f>
        <v>0</v>
      </c>
      <c r="G324" s="1291">
        <f>+E324*D324</f>
        <v>0</v>
      </c>
      <c r="I324" s="1295">
        <v>100</v>
      </c>
      <c r="J324" s="1295">
        <v>650</v>
      </c>
    </row>
    <row r="325" spans="1:10" ht="17.25" customHeight="1">
      <c r="A325" s="874" t="s">
        <v>274</v>
      </c>
      <c r="B325" s="1467"/>
      <c r="C325" s="1467"/>
      <c r="D325" s="1467"/>
      <c r="E325" s="1477"/>
      <c r="F325" s="883">
        <f>SUM(F306:F324)</f>
        <v>0</v>
      </c>
    </row>
    <row r="326" spans="1:10" ht="15">
      <c r="A326" s="1488" t="s">
        <v>275</v>
      </c>
      <c r="B326" s="1489"/>
      <c r="C326" s="1489"/>
      <c r="D326" s="1489"/>
      <c r="E326" s="1490"/>
      <c r="F326" s="3"/>
    </row>
    <row r="327" spans="1:10">
      <c r="A327" s="97"/>
      <c r="B327" s="3"/>
      <c r="C327" s="3"/>
      <c r="D327" s="3"/>
      <c r="E327" s="3"/>
      <c r="F327" s="3"/>
    </row>
    <row r="328" spans="1:10" ht="58.5">
      <c r="A328" s="854" t="s">
        <v>155</v>
      </c>
      <c r="B328" s="854" t="s">
        <v>276</v>
      </c>
      <c r="C328" s="883" t="s">
        <v>157</v>
      </c>
      <c r="D328" s="883" t="s">
        <v>158</v>
      </c>
      <c r="E328" s="883"/>
      <c r="F328" s="854" t="s">
        <v>159</v>
      </c>
    </row>
    <row r="329" spans="1:10" ht="85.5">
      <c r="A329" s="883">
        <v>1</v>
      </c>
      <c r="B329" s="76" t="s">
        <v>277</v>
      </c>
      <c r="C329" s="883"/>
      <c r="D329" s="883"/>
      <c r="E329" s="210"/>
      <c r="F329" s="210"/>
    </row>
    <row r="330" spans="1:10">
      <c r="A330" s="883"/>
      <c r="B330" s="76" t="s">
        <v>278</v>
      </c>
      <c r="C330" s="883"/>
      <c r="D330" s="883"/>
      <c r="E330" s="210"/>
      <c r="F330" s="210"/>
    </row>
    <row r="331" spans="1:10" ht="30">
      <c r="A331" s="883"/>
      <c r="B331" s="171" t="s">
        <v>279</v>
      </c>
      <c r="C331" s="883"/>
      <c r="D331" s="883"/>
      <c r="E331" s="210"/>
      <c r="F331" s="210"/>
    </row>
    <row r="332" spans="1:10" ht="33">
      <c r="A332" s="883"/>
      <c r="B332" s="171" t="s">
        <v>280</v>
      </c>
      <c r="C332" s="883"/>
      <c r="D332" s="883"/>
      <c r="E332" s="210"/>
      <c r="F332" s="210"/>
    </row>
    <row r="333" spans="1:10" ht="30">
      <c r="A333" s="883"/>
      <c r="B333" s="171" t="s">
        <v>281</v>
      </c>
      <c r="C333" s="883"/>
      <c r="D333" s="883"/>
      <c r="E333" s="210"/>
      <c r="F333" s="210"/>
    </row>
    <row r="334" spans="1:10" ht="30">
      <c r="A334" s="883"/>
      <c r="B334" s="171" t="s">
        <v>282</v>
      </c>
      <c r="C334" s="883"/>
      <c r="D334" s="883"/>
      <c r="E334" s="210"/>
      <c r="F334" s="210"/>
    </row>
    <row r="335" spans="1:10" ht="30">
      <c r="A335" s="883"/>
      <c r="B335" s="171" t="s">
        <v>283</v>
      </c>
      <c r="C335" s="883"/>
      <c r="D335" s="883"/>
      <c r="E335" s="210"/>
      <c r="F335" s="210"/>
    </row>
    <row r="336" spans="1:10" ht="30">
      <c r="A336" s="883"/>
      <c r="B336" s="171" t="s">
        <v>284</v>
      </c>
      <c r="C336" s="883"/>
      <c r="D336" s="883"/>
      <c r="E336" s="210"/>
      <c r="F336" s="210"/>
    </row>
    <row r="337" spans="1:6" ht="30">
      <c r="A337" s="883"/>
      <c r="B337" s="171" t="s">
        <v>285</v>
      </c>
      <c r="C337" s="883"/>
      <c r="D337" s="883"/>
      <c r="E337" s="210"/>
      <c r="F337" s="210"/>
    </row>
    <row r="338" spans="1:6" ht="15">
      <c r="A338" s="883"/>
      <c r="B338" s="172" t="s">
        <v>286</v>
      </c>
      <c r="C338" s="883"/>
      <c r="D338" s="883"/>
      <c r="E338" s="210"/>
      <c r="F338" s="210"/>
    </row>
    <row r="339" spans="1:6">
      <c r="A339" s="883"/>
      <c r="B339" s="854"/>
      <c r="C339" s="883"/>
      <c r="D339" s="883"/>
      <c r="E339" s="210"/>
      <c r="F339" s="210"/>
    </row>
    <row r="340" spans="1:6">
      <c r="A340" s="883"/>
      <c r="B340" s="76" t="s">
        <v>287</v>
      </c>
      <c r="C340" s="883"/>
      <c r="D340" s="883"/>
      <c r="E340" s="210"/>
      <c r="F340" s="210"/>
    </row>
    <row r="341" spans="1:6" ht="30">
      <c r="A341" s="883"/>
      <c r="B341" s="167" t="s">
        <v>288</v>
      </c>
      <c r="C341" s="883"/>
      <c r="D341" s="883"/>
      <c r="E341" s="210"/>
      <c r="F341" s="210"/>
    </row>
    <row r="342" spans="1:6" ht="15">
      <c r="A342" s="883"/>
      <c r="B342" s="167" t="s">
        <v>289</v>
      </c>
      <c r="C342" s="883"/>
      <c r="D342" s="883"/>
      <c r="E342" s="210"/>
      <c r="F342" s="210"/>
    </row>
    <row r="343" spans="1:6" ht="30">
      <c r="A343" s="883"/>
      <c r="B343" s="167" t="s">
        <v>290</v>
      </c>
      <c r="C343" s="883"/>
      <c r="D343" s="883"/>
      <c r="E343" s="210"/>
      <c r="F343" s="210"/>
    </row>
    <row r="344" spans="1:6" ht="45">
      <c r="A344" s="883"/>
      <c r="B344" s="167" t="s">
        <v>291</v>
      </c>
      <c r="C344" s="883"/>
      <c r="D344" s="883"/>
      <c r="E344" s="210"/>
      <c r="F344" s="210"/>
    </row>
    <row r="345" spans="1:6" ht="45">
      <c r="A345" s="883"/>
      <c r="B345" s="167" t="s">
        <v>292</v>
      </c>
      <c r="C345" s="883"/>
      <c r="D345" s="883"/>
      <c r="E345" s="210"/>
      <c r="F345" s="210"/>
    </row>
    <row r="346" spans="1:6" ht="60">
      <c r="A346" s="883"/>
      <c r="B346" s="167" t="s">
        <v>293</v>
      </c>
      <c r="C346" s="883"/>
      <c r="D346" s="883"/>
      <c r="E346" s="210"/>
      <c r="F346" s="210"/>
    </row>
    <row r="347" spans="1:6" ht="15">
      <c r="A347" s="883"/>
      <c r="B347" s="167" t="s">
        <v>294</v>
      </c>
      <c r="C347" s="883"/>
      <c r="D347" s="883"/>
      <c r="E347" s="210"/>
      <c r="F347" s="210"/>
    </row>
    <row r="348" spans="1:6" ht="30">
      <c r="A348" s="883"/>
      <c r="B348" s="167" t="s">
        <v>295</v>
      </c>
      <c r="C348" s="883"/>
      <c r="D348" s="883"/>
      <c r="E348" s="210"/>
      <c r="F348" s="210"/>
    </row>
    <row r="349" spans="1:6" ht="45">
      <c r="A349" s="883"/>
      <c r="B349" s="167" t="s">
        <v>296</v>
      </c>
      <c r="C349" s="883"/>
      <c r="D349" s="883"/>
      <c r="E349" s="210"/>
      <c r="F349" s="210"/>
    </row>
    <row r="350" spans="1:6" ht="30">
      <c r="A350" s="883"/>
      <c r="B350" s="167" t="s">
        <v>297</v>
      </c>
      <c r="C350" s="883"/>
      <c r="D350" s="883"/>
      <c r="E350" s="210"/>
      <c r="F350" s="210"/>
    </row>
    <row r="351" spans="1:6" ht="30">
      <c r="A351" s="883"/>
      <c r="B351" s="167" t="s">
        <v>298</v>
      </c>
      <c r="C351" s="883"/>
      <c r="D351" s="883"/>
      <c r="E351" s="210"/>
      <c r="F351" s="210"/>
    </row>
    <row r="352" spans="1:6" ht="45">
      <c r="A352" s="883"/>
      <c r="B352" s="167" t="s">
        <v>299</v>
      </c>
      <c r="C352" s="883"/>
      <c r="D352" s="883"/>
      <c r="E352" s="210"/>
      <c r="F352" s="210"/>
    </row>
    <row r="353" spans="1:6" ht="45">
      <c r="A353" s="883"/>
      <c r="B353" s="167" t="s">
        <v>300</v>
      </c>
      <c r="C353" s="883"/>
      <c r="D353" s="883"/>
      <c r="E353" s="210"/>
      <c r="F353" s="210"/>
    </row>
    <row r="354" spans="1:6" ht="30">
      <c r="A354" s="883"/>
      <c r="B354" s="167" t="s">
        <v>301</v>
      </c>
      <c r="C354" s="883"/>
      <c r="D354" s="883"/>
      <c r="E354" s="210"/>
      <c r="F354" s="210"/>
    </row>
    <row r="355" spans="1:6" ht="30">
      <c r="A355" s="883"/>
      <c r="B355" s="167" t="s">
        <v>298</v>
      </c>
      <c r="C355" s="883"/>
      <c r="D355" s="883"/>
      <c r="E355" s="210"/>
      <c r="F355" s="210"/>
    </row>
    <row r="356" spans="1:6" ht="30">
      <c r="A356" s="883"/>
      <c r="B356" s="167" t="s">
        <v>297</v>
      </c>
      <c r="C356" s="883"/>
      <c r="D356" s="883"/>
      <c r="E356" s="210"/>
      <c r="F356" s="210"/>
    </row>
    <row r="357" spans="1:6" ht="30">
      <c r="A357" s="883"/>
      <c r="B357" s="167" t="s">
        <v>295</v>
      </c>
      <c r="C357" s="883"/>
      <c r="D357" s="883"/>
      <c r="E357" s="210"/>
      <c r="F357" s="210"/>
    </row>
    <row r="358" spans="1:6" ht="45">
      <c r="A358" s="883"/>
      <c r="B358" s="167" t="s">
        <v>296</v>
      </c>
      <c r="C358" s="883"/>
      <c r="D358" s="883"/>
      <c r="E358" s="210"/>
      <c r="F358" s="210"/>
    </row>
    <row r="359" spans="1:6" ht="15">
      <c r="A359" s="883"/>
      <c r="B359" s="167" t="s">
        <v>294</v>
      </c>
      <c r="C359" s="883"/>
      <c r="D359" s="883"/>
      <c r="E359" s="210"/>
      <c r="F359" s="210"/>
    </row>
    <row r="360" spans="1:6" ht="60">
      <c r="A360" s="883"/>
      <c r="B360" s="167" t="s">
        <v>293</v>
      </c>
      <c r="C360" s="883"/>
      <c r="D360" s="883"/>
      <c r="E360" s="210"/>
      <c r="F360" s="210"/>
    </row>
    <row r="361" spans="1:6" ht="45">
      <c r="A361" s="883"/>
      <c r="B361" s="167" t="s">
        <v>302</v>
      </c>
      <c r="C361" s="883"/>
      <c r="D361" s="883"/>
      <c r="E361" s="210"/>
      <c r="F361" s="210"/>
    </row>
    <row r="362" spans="1:6" ht="15">
      <c r="A362" s="883"/>
      <c r="B362" s="167" t="s">
        <v>303</v>
      </c>
      <c r="C362" s="883"/>
      <c r="D362" s="883"/>
      <c r="E362" s="210"/>
      <c r="F362" s="210"/>
    </row>
    <row r="363" spans="1:6" ht="45">
      <c r="A363" s="883"/>
      <c r="B363" s="167" t="s">
        <v>304</v>
      </c>
      <c r="C363" s="883"/>
      <c r="D363" s="883"/>
      <c r="E363" s="210"/>
      <c r="F363" s="210"/>
    </row>
    <row r="364" spans="1:6" ht="15">
      <c r="A364" s="883"/>
      <c r="B364" s="167" t="s">
        <v>294</v>
      </c>
      <c r="C364" s="883"/>
      <c r="D364" s="883"/>
      <c r="E364" s="210"/>
      <c r="F364" s="210"/>
    </row>
    <row r="365" spans="1:6" ht="60">
      <c r="A365" s="883"/>
      <c r="B365" s="167" t="s">
        <v>305</v>
      </c>
      <c r="C365" s="883"/>
      <c r="D365" s="883"/>
      <c r="E365" s="210"/>
      <c r="F365" s="210"/>
    </row>
    <row r="366" spans="1:6" ht="45">
      <c r="A366" s="883"/>
      <c r="B366" s="167" t="s">
        <v>306</v>
      </c>
      <c r="C366" s="883"/>
      <c r="D366" s="883"/>
      <c r="E366" s="210"/>
      <c r="F366" s="210"/>
    </row>
    <row r="367" spans="1:6" ht="30">
      <c r="A367" s="883"/>
      <c r="B367" s="167" t="s">
        <v>307</v>
      </c>
      <c r="C367" s="883"/>
      <c r="D367" s="883"/>
      <c r="E367" s="210"/>
      <c r="F367" s="210"/>
    </row>
    <row r="368" spans="1:6" ht="45">
      <c r="A368" s="883"/>
      <c r="B368" s="167" t="s">
        <v>308</v>
      </c>
      <c r="C368" s="883"/>
      <c r="D368" s="883"/>
      <c r="E368" s="210"/>
      <c r="F368" s="210"/>
    </row>
    <row r="369" spans="1:6" ht="45">
      <c r="A369" s="883"/>
      <c r="B369" s="167" t="s">
        <v>309</v>
      </c>
      <c r="C369" s="883"/>
      <c r="D369" s="883"/>
      <c r="E369" s="210"/>
      <c r="F369" s="210"/>
    </row>
    <row r="370" spans="1:6" ht="45">
      <c r="A370" s="883"/>
      <c r="B370" s="167" t="s">
        <v>309</v>
      </c>
      <c r="C370" s="883"/>
      <c r="D370" s="883"/>
      <c r="E370" s="210"/>
      <c r="F370" s="210"/>
    </row>
    <row r="371" spans="1:6" ht="30">
      <c r="A371" s="883"/>
      <c r="B371" s="167" t="s">
        <v>310</v>
      </c>
      <c r="C371" s="883"/>
      <c r="D371" s="883"/>
      <c r="E371" s="210"/>
      <c r="F371" s="210"/>
    </row>
    <row r="372" spans="1:6" ht="30">
      <c r="A372" s="883"/>
      <c r="B372" s="167" t="s">
        <v>311</v>
      </c>
      <c r="C372" s="883"/>
      <c r="D372" s="883"/>
      <c r="E372" s="210"/>
      <c r="F372" s="210"/>
    </row>
    <row r="373" spans="1:6" ht="15">
      <c r="A373" s="883"/>
      <c r="B373" s="167" t="s">
        <v>312</v>
      </c>
      <c r="C373" s="883"/>
      <c r="D373" s="883"/>
      <c r="E373" s="210"/>
      <c r="F373" s="210"/>
    </row>
    <row r="374" spans="1:6" ht="30" customHeight="1">
      <c r="A374" s="883"/>
      <c r="B374" s="167" t="s">
        <v>313</v>
      </c>
      <c r="C374" s="883"/>
      <c r="D374" s="883"/>
      <c r="E374" s="210"/>
      <c r="F374" s="210"/>
    </row>
    <row r="375" spans="1:6" ht="30">
      <c r="A375" s="883"/>
      <c r="B375" s="167" t="s">
        <v>314</v>
      </c>
      <c r="C375" s="883"/>
      <c r="D375" s="883"/>
      <c r="E375" s="210"/>
      <c r="F375" s="210"/>
    </row>
    <row r="376" spans="1:6" ht="30">
      <c r="A376" s="883"/>
      <c r="B376" s="167" t="s">
        <v>307</v>
      </c>
      <c r="C376" s="883"/>
      <c r="D376" s="883"/>
      <c r="E376" s="210"/>
      <c r="F376" s="210"/>
    </row>
    <row r="377" spans="1:6" ht="45">
      <c r="A377" s="883"/>
      <c r="B377" s="167" t="s">
        <v>306</v>
      </c>
      <c r="C377" s="883"/>
      <c r="D377" s="883"/>
      <c r="E377" s="210"/>
      <c r="F377" s="210"/>
    </row>
    <row r="378" spans="1:6" ht="15">
      <c r="A378" s="883"/>
      <c r="B378" s="167" t="s">
        <v>294</v>
      </c>
      <c r="C378" s="883"/>
      <c r="D378" s="883"/>
      <c r="E378" s="210"/>
      <c r="F378" s="210"/>
    </row>
    <row r="379" spans="1:6" ht="60">
      <c r="A379" s="883"/>
      <c r="B379" s="167" t="s">
        <v>305</v>
      </c>
      <c r="C379" s="883"/>
      <c r="D379" s="883"/>
      <c r="E379" s="210"/>
      <c r="F379" s="210"/>
    </row>
    <row r="380" spans="1:6" ht="45">
      <c r="A380" s="883"/>
      <c r="B380" s="167" t="s">
        <v>315</v>
      </c>
      <c r="C380" s="883"/>
      <c r="D380" s="883"/>
      <c r="E380" s="210"/>
      <c r="F380" s="210"/>
    </row>
    <row r="381" spans="1:6" ht="15">
      <c r="A381" s="883"/>
      <c r="B381" s="167" t="s">
        <v>316</v>
      </c>
      <c r="C381" s="883"/>
      <c r="D381" s="883"/>
      <c r="E381" s="210"/>
      <c r="F381" s="210"/>
    </row>
    <row r="382" spans="1:6" ht="15">
      <c r="A382" s="883"/>
      <c r="B382" s="167" t="s">
        <v>317</v>
      </c>
      <c r="C382" s="883"/>
      <c r="D382" s="883"/>
      <c r="E382" s="210"/>
      <c r="F382" s="210"/>
    </row>
    <row r="383" spans="1:6" ht="45">
      <c r="A383" s="883"/>
      <c r="B383" s="167" t="s">
        <v>318</v>
      </c>
      <c r="C383" s="883"/>
      <c r="D383" s="883"/>
      <c r="E383" s="210"/>
      <c r="F383" s="210"/>
    </row>
    <row r="384" spans="1:6" ht="30">
      <c r="A384" s="883"/>
      <c r="B384" s="167" t="s">
        <v>319</v>
      </c>
      <c r="C384" s="883"/>
      <c r="D384" s="883"/>
      <c r="E384" s="210"/>
      <c r="F384" s="210"/>
    </row>
    <row r="385" spans="1:10">
      <c r="A385" s="883"/>
      <c r="B385" s="894"/>
      <c r="C385" s="883" t="s">
        <v>182</v>
      </c>
      <c r="D385" s="883">
        <v>1</v>
      </c>
      <c r="E385" s="1075"/>
      <c r="F385" s="1075">
        <f>D385*E385</f>
        <v>0</v>
      </c>
      <c r="G385" s="1291">
        <f>+E385*D385</f>
        <v>0</v>
      </c>
      <c r="I385" s="1295">
        <v>14000</v>
      </c>
      <c r="J385" s="1295">
        <v>20560</v>
      </c>
    </row>
    <row r="386" spans="1:10" ht="48" customHeight="1">
      <c r="A386" s="159">
        <v>2</v>
      </c>
      <c r="B386" s="76" t="s">
        <v>320</v>
      </c>
      <c r="C386" s="159"/>
      <c r="D386" s="159"/>
      <c r="E386" s="159"/>
      <c r="F386" s="211"/>
    </row>
    <row r="387" spans="1:10">
      <c r="A387" s="159"/>
      <c r="B387" s="76"/>
      <c r="C387" s="159" t="s">
        <v>201</v>
      </c>
      <c r="D387" s="159">
        <v>1</v>
      </c>
      <c r="E387" s="1075"/>
      <c r="F387" s="1075">
        <f>D387*E387</f>
        <v>0</v>
      </c>
      <c r="G387" s="1291">
        <f>+E387*D387</f>
        <v>0</v>
      </c>
      <c r="I387" s="1295">
        <v>400</v>
      </c>
      <c r="J387" s="1295">
        <v>1100</v>
      </c>
    </row>
    <row r="388" spans="1:10" ht="60.75" customHeight="1">
      <c r="A388" s="159">
        <v>3</v>
      </c>
      <c r="B388" s="76" t="s">
        <v>321</v>
      </c>
      <c r="C388" s="159"/>
      <c r="D388" s="76"/>
      <c r="E388" s="159"/>
      <c r="F388" s="211"/>
    </row>
    <row r="389" spans="1:10">
      <c r="A389" s="159"/>
      <c r="B389" s="76"/>
      <c r="C389" s="76"/>
      <c r="D389" s="159"/>
      <c r="E389" s="159"/>
      <c r="F389" s="211"/>
    </row>
    <row r="390" spans="1:10">
      <c r="A390" s="159"/>
      <c r="B390" s="76"/>
      <c r="C390" s="76"/>
      <c r="D390" s="159"/>
      <c r="E390" s="159"/>
      <c r="F390" s="211"/>
    </row>
    <row r="391" spans="1:10">
      <c r="A391" s="159"/>
      <c r="B391" s="76"/>
      <c r="C391" s="159" t="s">
        <v>182</v>
      </c>
      <c r="D391" s="159">
        <v>2</v>
      </c>
      <c r="E391" s="1075"/>
      <c r="F391" s="1075">
        <f>D391*E391</f>
        <v>0</v>
      </c>
      <c r="G391" s="1291">
        <f>+E391*D391</f>
        <v>0</v>
      </c>
      <c r="I391" s="1295">
        <v>1100</v>
      </c>
      <c r="J391" s="1295">
        <v>1225</v>
      </c>
    </row>
    <row r="392" spans="1:10" ht="59.25" customHeight="1">
      <c r="A392" s="159">
        <v>4</v>
      </c>
      <c r="B392" s="76" t="s">
        <v>322</v>
      </c>
      <c r="C392" s="76"/>
      <c r="D392" s="76"/>
      <c r="E392" s="159"/>
      <c r="F392" s="211"/>
    </row>
    <row r="393" spans="1:10">
      <c r="A393" s="159"/>
      <c r="B393" s="76"/>
      <c r="C393" s="159"/>
      <c r="D393" s="159"/>
      <c r="E393" s="159"/>
      <c r="F393" s="211"/>
    </row>
    <row r="394" spans="1:10" ht="15">
      <c r="A394" s="159"/>
      <c r="B394" s="76"/>
      <c r="C394" s="159"/>
      <c r="D394" s="159"/>
      <c r="E394" s="1075"/>
      <c r="F394" s="277">
        <f>E394*D394</f>
        <v>0</v>
      </c>
    </row>
    <row r="395" spans="1:10">
      <c r="A395" s="159"/>
      <c r="B395" s="76"/>
      <c r="C395" s="159" t="s">
        <v>182</v>
      </c>
      <c r="D395" s="159">
        <v>2</v>
      </c>
      <c r="E395" s="1075"/>
      <c r="F395" s="1075">
        <f>D395*E395</f>
        <v>0</v>
      </c>
      <c r="G395" s="1291">
        <f>+E395*D395</f>
        <v>0</v>
      </c>
      <c r="I395" s="1295">
        <v>1100</v>
      </c>
      <c r="J395" s="1295">
        <v>1263</v>
      </c>
    </row>
    <row r="396" spans="1:10" ht="51" customHeight="1">
      <c r="A396" s="159">
        <v>5</v>
      </c>
      <c r="B396" s="76" t="s">
        <v>323</v>
      </c>
      <c r="C396" s="76"/>
      <c r="D396" s="76"/>
      <c r="E396" s="159"/>
      <c r="F396" s="211"/>
    </row>
    <row r="397" spans="1:10">
      <c r="A397" s="159"/>
      <c r="B397" s="76"/>
      <c r="C397" s="159"/>
      <c r="D397" s="159"/>
      <c r="E397" s="159"/>
      <c r="F397" s="211"/>
    </row>
    <row r="398" spans="1:10">
      <c r="A398" s="159"/>
      <c r="B398" s="76"/>
      <c r="C398" s="159"/>
      <c r="D398" s="159"/>
      <c r="E398" s="159"/>
      <c r="F398" s="211"/>
    </row>
    <row r="399" spans="1:10">
      <c r="A399" s="159"/>
      <c r="B399" s="76"/>
      <c r="C399" s="159" t="s">
        <v>182</v>
      </c>
      <c r="D399" s="159">
        <v>2</v>
      </c>
      <c r="E399" s="1075"/>
      <c r="F399" s="1075">
        <f>D399*E399</f>
        <v>0</v>
      </c>
      <c r="G399" s="1291">
        <f>+E399*D399</f>
        <v>0</v>
      </c>
      <c r="I399" s="1295">
        <v>1100</v>
      </c>
      <c r="J399" s="1295">
        <v>1263</v>
      </c>
    </row>
    <row r="400" spans="1:10" ht="63" customHeight="1">
      <c r="A400" s="159">
        <v>6</v>
      </c>
      <c r="B400" s="76" t="s">
        <v>324</v>
      </c>
      <c r="C400" s="159"/>
      <c r="D400" s="159"/>
      <c r="E400" s="159"/>
      <c r="F400" s="211"/>
    </row>
    <row r="401" spans="1:10">
      <c r="A401" s="159"/>
      <c r="B401" s="168" t="s">
        <v>325</v>
      </c>
      <c r="C401" s="159" t="s">
        <v>201</v>
      </c>
      <c r="D401" s="159">
        <v>4</v>
      </c>
      <c r="E401" s="1075"/>
      <c r="F401" s="1075">
        <f t="shared" ref="F401:F404" si="32">D401*E401</f>
        <v>0</v>
      </c>
      <c r="G401" s="1291">
        <f t="shared" ref="G401:G404" si="33">+E401*D401</f>
        <v>0</v>
      </c>
      <c r="I401" s="1295">
        <v>99</v>
      </c>
      <c r="J401" s="1295">
        <v>335</v>
      </c>
    </row>
    <row r="402" spans="1:10">
      <c r="A402" s="159"/>
      <c r="B402" s="168" t="s">
        <v>326</v>
      </c>
      <c r="C402" s="159" t="s">
        <v>201</v>
      </c>
      <c r="D402" s="159">
        <v>8</v>
      </c>
      <c r="E402" s="1075"/>
      <c r="F402" s="1075">
        <f t="shared" si="32"/>
        <v>0</v>
      </c>
      <c r="G402" s="1291">
        <f t="shared" si="33"/>
        <v>0</v>
      </c>
      <c r="I402" s="1295">
        <v>85</v>
      </c>
      <c r="J402" s="1295">
        <v>246</v>
      </c>
    </row>
    <row r="403" spans="1:10">
      <c r="A403" s="159"/>
      <c r="B403" s="168" t="s">
        <v>327</v>
      </c>
      <c r="C403" s="159" t="s">
        <v>201</v>
      </c>
      <c r="D403" s="159">
        <v>6</v>
      </c>
      <c r="E403" s="1075"/>
      <c r="F403" s="1075">
        <f t="shared" si="32"/>
        <v>0</v>
      </c>
      <c r="G403" s="1291">
        <f t="shared" si="33"/>
        <v>0</v>
      </c>
      <c r="I403" s="1295">
        <v>65</v>
      </c>
      <c r="J403" s="1295">
        <v>190</v>
      </c>
    </row>
    <row r="404" spans="1:10">
      <c r="A404" s="159"/>
      <c r="B404" s="894"/>
      <c r="C404" s="159" t="s">
        <v>201</v>
      </c>
      <c r="D404" s="159">
        <v>6</v>
      </c>
      <c r="E404" s="1075"/>
      <c r="F404" s="1075">
        <f t="shared" si="32"/>
        <v>0</v>
      </c>
      <c r="G404" s="1291">
        <f t="shared" si="33"/>
        <v>0</v>
      </c>
      <c r="I404" s="1295">
        <v>12</v>
      </c>
      <c r="J404" s="1295">
        <v>26</v>
      </c>
    </row>
    <row r="405" spans="1:10" ht="45.75" customHeight="1">
      <c r="A405" s="159">
        <v>7</v>
      </c>
      <c r="B405" s="76" t="s">
        <v>328</v>
      </c>
      <c r="C405" s="3"/>
      <c r="D405" s="3"/>
      <c r="E405" s="159"/>
      <c r="F405" s="211"/>
    </row>
    <row r="406" spans="1:10" ht="49.5" customHeight="1">
      <c r="A406" s="159">
        <v>8</v>
      </c>
      <c r="B406" s="76" t="s">
        <v>329</v>
      </c>
      <c r="C406" s="159"/>
      <c r="D406" s="159"/>
      <c r="E406" s="159"/>
      <c r="F406" s="211"/>
    </row>
    <row r="407" spans="1:10">
      <c r="A407" s="159"/>
      <c r="B407" s="76"/>
      <c r="C407" s="159" t="s">
        <v>201</v>
      </c>
      <c r="D407" s="159">
        <v>6</v>
      </c>
      <c r="E407" s="1075"/>
      <c r="F407" s="1075">
        <f>D407*E407</f>
        <v>0</v>
      </c>
      <c r="G407" s="1291">
        <f>+E407*D407</f>
        <v>0</v>
      </c>
      <c r="I407" s="1295">
        <v>110</v>
      </c>
      <c r="J407" s="1295">
        <v>130</v>
      </c>
    </row>
    <row r="408" spans="1:10" ht="48.75" customHeight="1">
      <c r="A408" s="159">
        <v>9</v>
      </c>
      <c r="B408" s="76" t="s">
        <v>330</v>
      </c>
      <c r="C408" s="159"/>
      <c r="D408" s="159"/>
      <c r="E408" s="159"/>
      <c r="F408" s="211"/>
    </row>
    <row r="409" spans="1:10">
      <c r="A409" s="159"/>
      <c r="B409" s="168" t="s">
        <v>331</v>
      </c>
      <c r="C409" s="159" t="s">
        <v>335</v>
      </c>
      <c r="D409" s="159">
        <v>24</v>
      </c>
      <c r="E409" s="1075"/>
      <c r="F409" s="1075">
        <f t="shared" ref="F409:F412" si="34">D409*E409</f>
        <v>0</v>
      </c>
      <c r="G409" s="1291">
        <f t="shared" ref="G409:G412" si="35">+E409*D409</f>
        <v>0</v>
      </c>
      <c r="I409" s="1295">
        <v>24</v>
      </c>
      <c r="J409" s="1295">
        <v>97</v>
      </c>
    </row>
    <row r="410" spans="1:10">
      <c r="A410" s="159"/>
      <c r="B410" s="168" t="s">
        <v>332</v>
      </c>
      <c r="C410" s="159" t="s">
        <v>74</v>
      </c>
      <c r="D410" s="159">
        <v>84</v>
      </c>
      <c r="E410" s="1075"/>
      <c r="F410" s="1075">
        <f t="shared" si="34"/>
        <v>0</v>
      </c>
      <c r="G410" s="1291">
        <f t="shared" si="35"/>
        <v>0</v>
      </c>
      <c r="I410" s="1295">
        <v>28</v>
      </c>
      <c r="J410" s="1295">
        <v>113</v>
      </c>
    </row>
    <row r="411" spans="1:10">
      <c r="A411" s="159"/>
      <c r="B411" s="168" t="s">
        <v>333</v>
      </c>
      <c r="C411" s="159" t="s">
        <v>74</v>
      </c>
      <c r="D411" s="159">
        <v>36</v>
      </c>
      <c r="E411" s="1075"/>
      <c r="F411" s="1075">
        <f t="shared" si="34"/>
        <v>0</v>
      </c>
      <c r="G411" s="1291">
        <f t="shared" si="35"/>
        <v>0</v>
      </c>
      <c r="I411" s="1295">
        <v>32</v>
      </c>
      <c r="J411" s="1295">
        <v>142</v>
      </c>
    </row>
    <row r="412" spans="1:10" ht="21" customHeight="1">
      <c r="A412" s="159"/>
      <c r="B412" s="168" t="s">
        <v>334</v>
      </c>
      <c r="C412" s="159" t="s">
        <v>74</v>
      </c>
      <c r="D412" s="159">
        <v>12</v>
      </c>
      <c r="E412" s="1075"/>
      <c r="F412" s="1075">
        <f t="shared" si="34"/>
        <v>0</v>
      </c>
      <c r="G412" s="1291">
        <f t="shared" si="35"/>
        <v>0</v>
      </c>
      <c r="I412" s="1295">
        <v>90</v>
      </c>
      <c r="J412" s="1295">
        <v>170</v>
      </c>
    </row>
    <row r="413" spans="1:10">
      <c r="A413" s="159"/>
      <c r="B413" s="894"/>
      <c r="C413" s="159"/>
      <c r="D413" s="159"/>
      <c r="E413" s="159"/>
      <c r="F413" s="211"/>
    </row>
    <row r="414" spans="1:10" ht="91.5" customHeight="1">
      <c r="A414" s="159">
        <v>10</v>
      </c>
      <c r="B414" s="76" t="s">
        <v>336</v>
      </c>
      <c r="C414" s="159"/>
      <c r="D414" s="159"/>
      <c r="E414" s="159"/>
      <c r="F414" s="211"/>
    </row>
    <row r="415" spans="1:10" ht="128.25">
      <c r="A415" s="159"/>
      <c r="B415" s="76" t="s">
        <v>337</v>
      </c>
      <c r="C415" s="159"/>
      <c r="D415" s="159"/>
      <c r="E415" s="159"/>
      <c r="F415" s="211"/>
    </row>
    <row r="416" spans="1:10">
      <c r="A416" s="159"/>
      <c r="B416" s="894"/>
      <c r="C416" s="159" t="s">
        <v>182</v>
      </c>
      <c r="D416" s="159">
        <v>1</v>
      </c>
      <c r="E416" s="1075"/>
      <c r="F416" s="1075">
        <f>D416*E416</f>
        <v>0</v>
      </c>
      <c r="G416" s="1291">
        <f>+E416*D416</f>
        <v>0</v>
      </c>
      <c r="I416" s="1295">
        <v>3600</v>
      </c>
      <c r="J416" s="1295">
        <v>3038</v>
      </c>
    </row>
    <row r="417" spans="1:10" ht="91.5" customHeight="1">
      <c r="A417" s="159">
        <v>11</v>
      </c>
      <c r="B417" s="76" t="s">
        <v>338</v>
      </c>
      <c r="C417" s="159"/>
      <c r="D417" s="159"/>
      <c r="E417" s="159"/>
      <c r="F417" s="211"/>
    </row>
    <row r="418" spans="1:10">
      <c r="A418" s="159"/>
      <c r="B418" s="76"/>
      <c r="C418" s="76"/>
      <c r="D418" s="159"/>
      <c r="E418" s="159"/>
      <c r="F418" s="211"/>
    </row>
    <row r="419" spans="1:10" ht="25.5">
      <c r="A419" s="159"/>
      <c r="B419" s="76"/>
      <c r="C419" s="212" t="s">
        <v>339</v>
      </c>
      <c r="D419" s="159"/>
      <c r="E419" s="159"/>
      <c r="F419" s="211"/>
    </row>
    <row r="420" spans="1:10">
      <c r="A420" s="159"/>
      <c r="B420" s="76"/>
      <c r="C420" s="894"/>
      <c r="D420" s="159">
        <v>1</v>
      </c>
      <c r="E420" s="1075"/>
      <c r="F420" s="1075">
        <f>D420*E420</f>
        <v>0</v>
      </c>
      <c r="G420" s="1291">
        <f>+E420*D420</f>
        <v>0</v>
      </c>
      <c r="I420" s="1295">
        <v>1140</v>
      </c>
      <c r="J420" s="1295">
        <v>1110</v>
      </c>
    </row>
    <row r="421" spans="1:10" ht="82.5" customHeight="1">
      <c r="A421" s="159">
        <v>12</v>
      </c>
      <c r="B421" s="76" t="s">
        <v>340</v>
      </c>
      <c r="C421" s="159"/>
      <c r="D421" s="159"/>
      <c r="E421" s="159"/>
      <c r="F421" s="211"/>
    </row>
    <row r="422" spans="1:10">
      <c r="A422" s="159"/>
      <c r="B422" s="76"/>
      <c r="C422" s="159"/>
      <c r="D422" s="159"/>
      <c r="E422" s="159"/>
      <c r="F422" s="211"/>
    </row>
    <row r="423" spans="1:10" ht="16.5">
      <c r="A423" s="159"/>
      <c r="B423" s="76"/>
      <c r="C423" s="159" t="s">
        <v>341</v>
      </c>
      <c r="D423" s="159">
        <v>30</v>
      </c>
      <c r="E423" s="1075"/>
      <c r="F423" s="1075">
        <f>D423*E423</f>
        <v>0</v>
      </c>
      <c r="G423" s="1291">
        <f>+E423*D423</f>
        <v>0</v>
      </c>
      <c r="I423" s="1295">
        <v>8</v>
      </c>
      <c r="J423" s="1295">
        <v>22</v>
      </c>
    </row>
    <row r="424" spans="1:10" ht="45.75" customHeight="1">
      <c r="A424" s="159">
        <v>13</v>
      </c>
      <c r="B424" s="76" t="s">
        <v>342</v>
      </c>
      <c r="C424" s="76"/>
      <c r="D424" s="159"/>
      <c r="E424" s="159"/>
      <c r="F424" s="211"/>
    </row>
    <row r="425" spans="1:10" ht="25.5">
      <c r="A425" s="159"/>
      <c r="B425" s="76"/>
      <c r="C425" s="212" t="s">
        <v>339</v>
      </c>
      <c r="D425" s="159"/>
      <c r="E425" s="159"/>
      <c r="F425" s="211"/>
    </row>
    <row r="426" spans="1:10">
      <c r="A426" s="159"/>
      <c r="B426" s="76"/>
      <c r="C426" s="894"/>
      <c r="D426" s="159">
        <v>1</v>
      </c>
      <c r="E426" s="1075"/>
      <c r="F426" s="1075">
        <f t="shared" ref="F426:F427" si="36">D426*E426</f>
        <v>0</v>
      </c>
      <c r="G426" s="1291">
        <f t="shared" ref="G426:G427" si="37">+E426*D426</f>
        <v>0</v>
      </c>
      <c r="I426" s="1295">
        <v>1000</v>
      </c>
      <c r="J426" s="1295">
        <v>2750</v>
      </c>
    </row>
    <row r="427" spans="1:10" ht="89.25" customHeight="1">
      <c r="A427" s="159">
        <v>14</v>
      </c>
      <c r="B427" s="76" t="s">
        <v>343</v>
      </c>
      <c r="C427" s="212" t="s">
        <v>339</v>
      </c>
      <c r="D427" s="159">
        <v>1</v>
      </c>
      <c r="E427" s="1075"/>
      <c r="F427" s="1075">
        <f t="shared" si="36"/>
        <v>0</v>
      </c>
      <c r="G427" s="1291">
        <f t="shared" si="37"/>
        <v>0</v>
      </c>
      <c r="I427" s="1295">
        <v>250</v>
      </c>
      <c r="J427" s="1295">
        <v>500</v>
      </c>
    </row>
    <row r="428" spans="1:10" ht="126.75" customHeight="1">
      <c r="A428" s="159">
        <v>15</v>
      </c>
      <c r="B428" s="76" t="s">
        <v>344</v>
      </c>
      <c r="C428" s="159"/>
      <c r="D428" s="159"/>
      <c r="E428" s="159"/>
      <c r="F428" s="211"/>
    </row>
    <row r="429" spans="1:10">
      <c r="A429" s="159"/>
      <c r="B429" s="76"/>
      <c r="C429" s="159"/>
      <c r="D429" s="159"/>
      <c r="E429" s="159"/>
      <c r="F429" s="211"/>
    </row>
    <row r="430" spans="1:10">
      <c r="A430" s="159"/>
      <c r="B430" s="76"/>
      <c r="C430" s="159"/>
      <c r="D430" s="159"/>
      <c r="E430" s="159"/>
      <c r="F430" s="211"/>
    </row>
    <row r="431" spans="1:10">
      <c r="A431" s="159"/>
      <c r="B431" s="76"/>
      <c r="C431" s="159"/>
      <c r="D431" s="159"/>
      <c r="E431" s="159"/>
      <c r="F431" s="211"/>
    </row>
    <row r="432" spans="1:10" ht="25.5">
      <c r="A432" s="159"/>
      <c r="B432" s="76"/>
      <c r="C432" s="212" t="s">
        <v>339</v>
      </c>
      <c r="D432" s="159"/>
      <c r="E432" s="159"/>
      <c r="F432" s="211"/>
    </row>
    <row r="433" spans="1:10">
      <c r="A433" s="159"/>
      <c r="B433" s="76"/>
      <c r="C433" s="894"/>
      <c r="D433" s="159">
        <v>1</v>
      </c>
      <c r="E433" s="1075"/>
      <c r="F433" s="1075">
        <f>D433*E433</f>
        <v>0</v>
      </c>
      <c r="G433" s="1291">
        <f>+E433*D433</f>
        <v>0</v>
      </c>
      <c r="I433" s="1295">
        <v>500</v>
      </c>
      <c r="J433" s="1295">
        <v>1000</v>
      </c>
    </row>
    <row r="434" spans="1:10" ht="16.5" customHeight="1">
      <c r="A434" s="1491" t="s">
        <v>345</v>
      </c>
      <c r="B434" s="1492"/>
      <c r="C434" s="1492"/>
      <c r="D434" s="1492"/>
      <c r="E434" s="1493"/>
      <c r="F434" s="211">
        <f>SUM(F385:F433)</f>
        <v>0</v>
      </c>
    </row>
    <row r="435" spans="1:10" ht="15" customHeight="1">
      <c r="A435" s="1492" t="s">
        <v>1222</v>
      </c>
      <c r="B435" s="1492"/>
      <c r="C435" s="1492"/>
      <c r="D435" s="1492"/>
      <c r="E435" s="1493"/>
      <c r="F435" s="280">
        <v>1142068.31</v>
      </c>
      <c r="H435" s="1291">
        <f>SUM(G4:G433)</f>
        <v>0</v>
      </c>
    </row>
    <row r="436" spans="1:10" ht="15.75">
      <c r="A436" s="702" t="s">
        <v>1223</v>
      </c>
      <c r="B436" s="697"/>
      <c r="C436" s="703"/>
      <c r="D436" s="704"/>
      <c r="E436" s="705"/>
      <c r="F436" s="706"/>
    </row>
    <row r="437" spans="1:10">
      <c r="A437" s="286"/>
      <c r="B437" s="288"/>
      <c r="C437" s="1189"/>
      <c r="D437" s="289"/>
      <c r="E437" s="286"/>
      <c r="F437" s="286"/>
    </row>
    <row r="438" spans="1:10" ht="15.75">
      <c r="A438" s="290" t="s">
        <v>1224</v>
      </c>
      <c r="B438" s="1494" t="s">
        <v>1225</v>
      </c>
      <c r="C438" s="1339"/>
      <c r="D438" s="1339"/>
      <c r="E438" s="1339"/>
      <c r="F438" s="1340"/>
    </row>
    <row r="439" spans="1:10">
      <c r="A439" s="286"/>
      <c r="B439" s="288"/>
      <c r="C439" s="1189"/>
      <c r="D439" s="289"/>
      <c r="E439" s="286"/>
      <c r="F439" s="286"/>
    </row>
    <row r="440" spans="1:10" ht="270">
      <c r="A440" s="291"/>
      <c r="B440" s="292" t="s">
        <v>1226</v>
      </c>
      <c r="C440" s="293"/>
      <c r="D440" s="294"/>
      <c r="E440" s="295"/>
      <c r="F440" s="296"/>
    </row>
    <row r="441" spans="1:10" ht="15.75" customHeight="1">
      <c r="A441" s="297" t="s">
        <v>1227</v>
      </c>
      <c r="B441" s="1495" t="s">
        <v>1228</v>
      </c>
      <c r="C441" s="1342"/>
      <c r="D441" s="1342"/>
      <c r="E441" s="298"/>
      <c r="F441" s="299"/>
    </row>
    <row r="442" spans="1:10" ht="15.75">
      <c r="A442" s="1292"/>
      <c r="B442" s="300"/>
      <c r="C442" s="301"/>
      <c r="D442" s="302"/>
      <c r="E442" s="300"/>
      <c r="F442" s="303"/>
    </row>
    <row r="443" spans="1:10" ht="15" customHeight="1">
      <c r="A443" s="304" t="s">
        <v>1229</v>
      </c>
      <c r="B443" s="304" t="s">
        <v>1230</v>
      </c>
      <c r="C443" s="1496" t="s">
        <v>1231</v>
      </c>
      <c r="D443" s="1088" t="s">
        <v>1232</v>
      </c>
      <c r="E443" s="1089"/>
      <c r="F443" s="1090"/>
    </row>
    <row r="444" spans="1:10" ht="15">
      <c r="A444" s="305"/>
      <c r="B444" s="306"/>
      <c r="C444" s="1497"/>
      <c r="D444" s="1091"/>
      <c r="E444" s="307"/>
      <c r="F444" s="307" t="s">
        <v>1234</v>
      </c>
    </row>
    <row r="445" spans="1:10" ht="15.75">
      <c r="A445" s="308" t="s">
        <v>1235</v>
      </c>
      <c r="B445" s="309" t="s">
        <v>1236</v>
      </c>
      <c r="C445" s="310"/>
      <c r="D445" s="311"/>
      <c r="E445" s="312"/>
      <c r="F445" s="312"/>
    </row>
    <row r="446" spans="1:10" ht="60">
      <c r="A446" s="308"/>
      <c r="B446" s="306" t="s">
        <v>1237</v>
      </c>
      <c r="C446" s="313"/>
      <c r="D446" s="311"/>
      <c r="E446" s="312"/>
      <c r="F446" s="312"/>
    </row>
    <row r="447" spans="1:10" ht="15.75">
      <c r="A447" s="314"/>
      <c r="B447" s="315"/>
      <c r="C447" s="316"/>
      <c r="D447" s="317"/>
      <c r="E447" s="318"/>
      <c r="F447" s="318"/>
    </row>
    <row r="448" spans="1:10" ht="31.5">
      <c r="A448" s="308" t="s">
        <v>1238</v>
      </c>
      <c r="B448" s="319" t="s">
        <v>1239</v>
      </c>
      <c r="C448" s="316"/>
      <c r="D448" s="317"/>
      <c r="E448" s="318"/>
      <c r="F448" s="318"/>
    </row>
    <row r="449" spans="1:25" ht="150">
      <c r="A449" s="320"/>
      <c r="B449" s="306" t="s">
        <v>1240</v>
      </c>
      <c r="C449" s="316"/>
      <c r="D449" s="317"/>
      <c r="E449" s="318"/>
      <c r="F449" s="318"/>
    </row>
    <row r="450" spans="1:25" ht="15.75" thickBot="1">
      <c r="A450" s="320"/>
      <c r="B450" s="321"/>
      <c r="C450" s="316"/>
      <c r="D450" s="317"/>
      <c r="E450" s="318"/>
      <c r="F450" s="318"/>
    </row>
    <row r="451" spans="1:25" ht="95.25" thickBot="1">
      <c r="A451" s="305"/>
      <c r="B451" s="319" t="s">
        <v>1241</v>
      </c>
      <c r="C451" s="313"/>
      <c r="D451" s="311"/>
      <c r="E451" s="312"/>
      <c r="F451" s="312"/>
      <c r="I451" s="1296" t="s">
        <v>1727</v>
      </c>
      <c r="J451" s="1296" t="s">
        <v>1728</v>
      </c>
    </row>
    <row r="452" spans="1:25" ht="15">
      <c r="A452" s="305"/>
      <c r="B452" s="306" t="s">
        <v>1242</v>
      </c>
      <c r="C452" s="313" t="s">
        <v>1243</v>
      </c>
      <c r="D452" s="311">
        <v>1</v>
      </c>
      <c r="E452" s="1075"/>
      <c r="F452" s="1075">
        <f>D452*E452</f>
        <v>0</v>
      </c>
      <c r="G452" s="1291">
        <f>+E452*D452</f>
        <v>0</v>
      </c>
      <c r="I452" s="1297">
        <v>19800</v>
      </c>
      <c r="J452" s="1297">
        <v>17400</v>
      </c>
      <c r="X452" s="322">
        <f>SUM(H452:W452)</f>
        <v>37200</v>
      </c>
    </row>
    <row r="453" spans="1:25" ht="15">
      <c r="A453" s="320"/>
      <c r="B453" s="321"/>
      <c r="C453" s="316"/>
      <c r="D453" s="317"/>
      <c r="E453" s="318"/>
      <c r="F453" s="318"/>
    </row>
    <row r="454" spans="1:25" ht="15" customHeight="1">
      <c r="A454" s="1498" t="s">
        <v>1687</v>
      </c>
      <c r="B454" s="1499"/>
      <c r="C454" s="1499"/>
      <c r="D454" s="1499"/>
      <c r="E454" s="1500"/>
      <c r="F454" s="278">
        <f>SUM(F446:F453)</f>
        <v>0</v>
      </c>
    </row>
    <row r="455" spans="1:25" ht="15">
      <c r="A455" s="320"/>
      <c r="B455" s="321"/>
      <c r="C455" s="316"/>
      <c r="D455" s="317"/>
      <c r="E455" s="318"/>
      <c r="F455" s="318"/>
    </row>
    <row r="456" spans="1:25" ht="15.75">
      <c r="A456" s="308" t="s">
        <v>1245</v>
      </c>
      <c r="B456" s="309" t="s">
        <v>1246</v>
      </c>
      <c r="C456" s="323"/>
      <c r="D456" s="324"/>
      <c r="E456" s="290"/>
      <c r="F456" s="290"/>
      <c r="I456" s="1298"/>
      <c r="J456" s="1298"/>
      <c r="X456" s="1292"/>
    </row>
    <row r="457" spans="1:25" ht="15.75">
      <c r="A457" s="308"/>
      <c r="B457" s="319"/>
      <c r="C457" s="323"/>
      <c r="D457" s="324"/>
      <c r="E457" s="290"/>
      <c r="F457" s="290"/>
      <c r="I457" s="1298"/>
      <c r="J457" s="1298"/>
      <c r="X457" s="1292"/>
    </row>
    <row r="458" spans="1:25" ht="75.75" thickBot="1">
      <c r="A458" s="305">
        <v>1</v>
      </c>
      <c r="B458" s="306" t="s">
        <v>1247</v>
      </c>
      <c r="C458" s="313"/>
      <c r="D458" s="311"/>
      <c r="E458" s="312"/>
      <c r="F458" s="312"/>
      <c r="I458" s="1298"/>
      <c r="J458" s="1298"/>
      <c r="X458" s="1292"/>
    </row>
    <row r="459" spans="1:25" ht="16.5" thickBot="1">
      <c r="A459" s="320"/>
      <c r="B459" s="321"/>
      <c r="C459" s="316"/>
      <c r="D459" s="317"/>
      <c r="E459" s="318"/>
      <c r="F459" s="318"/>
      <c r="I459" s="1296" t="s">
        <v>1727</v>
      </c>
      <c r="J459" s="1296" t="s">
        <v>1728</v>
      </c>
    </row>
    <row r="460" spans="1:25" ht="30">
      <c r="A460" s="320"/>
      <c r="B460" s="306" t="s">
        <v>1248</v>
      </c>
      <c r="C460" s="313" t="s">
        <v>74</v>
      </c>
      <c r="D460" s="311">
        <v>100</v>
      </c>
      <c r="E460" s="1075"/>
      <c r="F460" s="1075">
        <f t="shared" ref="F460:F469" si="38">D460*E460</f>
        <v>0</v>
      </c>
      <c r="G460" s="1291">
        <f t="shared" ref="G460:G469" si="39">+E460*D460</f>
        <v>0</v>
      </c>
      <c r="I460" s="1299">
        <v>218.8</v>
      </c>
      <c r="J460" s="1299">
        <v>199.2</v>
      </c>
      <c r="X460" s="322">
        <f t="shared" ref="X460:X469" si="40">SUM(H460:W460)</f>
        <v>418</v>
      </c>
      <c r="Y460" s="1290"/>
    </row>
    <row r="461" spans="1:25" ht="30">
      <c r="A461" s="320"/>
      <c r="B461" s="306" t="s">
        <v>1249</v>
      </c>
      <c r="C461" s="313" t="s">
        <v>74</v>
      </c>
      <c r="D461" s="311">
        <v>5</v>
      </c>
      <c r="E461" s="1075"/>
      <c r="F461" s="1075">
        <f t="shared" si="38"/>
        <v>0</v>
      </c>
      <c r="G461" s="1291">
        <f t="shared" si="39"/>
        <v>0</v>
      </c>
      <c r="I461" s="1299">
        <v>76.400000000000006</v>
      </c>
      <c r="J461" s="1299">
        <v>125.6</v>
      </c>
      <c r="X461" s="322">
        <f t="shared" si="40"/>
        <v>202</v>
      </c>
      <c r="Y461" s="1290"/>
    </row>
    <row r="462" spans="1:25" ht="15">
      <c r="A462" s="320"/>
      <c r="B462" s="306" t="s">
        <v>1250</v>
      </c>
      <c r="C462" s="313" t="s">
        <v>74</v>
      </c>
      <c r="D462" s="311">
        <v>35</v>
      </c>
      <c r="E462" s="1075"/>
      <c r="F462" s="1075">
        <f t="shared" si="38"/>
        <v>0</v>
      </c>
      <c r="G462" s="1291">
        <f t="shared" si="39"/>
        <v>0</v>
      </c>
      <c r="I462" s="1299">
        <v>59.1</v>
      </c>
      <c r="J462" s="1299">
        <v>116.9</v>
      </c>
      <c r="X462" s="322">
        <f t="shared" si="40"/>
        <v>176</v>
      </c>
      <c r="Y462" s="1290"/>
    </row>
    <row r="463" spans="1:25" ht="15">
      <c r="A463" s="320"/>
      <c r="B463" s="306" t="s">
        <v>1251</v>
      </c>
      <c r="C463" s="313" t="s">
        <v>74</v>
      </c>
      <c r="D463" s="311">
        <v>155</v>
      </c>
      <c r="E463" s="1075"/>
      <c r="F463" s="1075">
        <f t="shared" si="38"/>
        <v>0</v>
      </c>
      <c r="G463" s="1291">
        <f t="shared" si="39"/>
        <v>0</v>
      </c>
      <c r="I463" s="1299">
        <v>44</v>
      </c>
      <c r="J463" s="1299">
        <v>108</v>
      </c>
      <c r="X463" s="322">
        <f t="shared" si="40"/>
        <v>152</v>
      </c>
      <c r="Y463" s="1290"/>
    </row>
    <row r="464" spans="1:25" ht="15">
      <c r="A464" s="320"/>
      <c r="B464" s="306" t="s">
        <v>1252</v>
      </c>
      <c r="C464" s="313" t="s">
        <v>74</v>
      </c>
      <c r="D464" s="311">
        <v>15</v>
      </c>
      <c r="E464" s="1075"/>
      <c r="F464" s="1075">
        <f t="shared" si="38"/>
        <v>0</v>
      </c>
      <c r="G464" s="1291">
        <f t="shared" si="39"/>
        <v>0</v>
      </c>
      <c r="I464" s="1299">
        <v>30.8</v>
      </c>
      <c r="J464" s="1299">
        <v>101.2</v>
      </c>
      <c r="X464" s="322">
        <f t="shared" si="40"/>
        <v>132</v>
      </c>
      <c r="Y464" s="1290"/>
    </row>
    <row r="465" spans="1:25" ht="15">
      <c r="A465" s="320"/>
      <c r="B465" s="306" t="s">
        <v>1253</v>
      </c>
      <c r="C465" s="313" t="s">
        <v>74</v>
      </c>
      <c r="D465" s="311">
        <v>35</v>
      </c>
      <c r="E465" s="1075"/>
      <c r="F465" s="1075">
        <f t="shared" si="38"/>
        <v>0</v>
      </c>
      <c r="G465" s="1291">
        <f t="shared" si="39"/>
        <v>0</v>
      </c>
      <c r="I465" s="1299">
        <v>27.3</v>
      </c>
      <c r="J465" s="1299">
        <v>97.7</v>
      </c>
      <c r="X465" s="322">
        <f t="shared" si="40"/>
        <v>125</v>
      </c>
      <c r="Y465" s="1290"/>
    </row>
    <row r="466" spans="1:25" ht="15">
      <c r="A466" s="320"/>
      <c r="B466" s="306" t="s">
        <v>1254</v>
      </c>
      <c r="C466" s="313" t="s">
        <v>74</v>
      </c>
      <c r="D466" s="311">
        <v>120</v>
      </c>
      <c r="E466" s="1075"/>
      <c r="F466" s="1075">
        <f t="shared" si="38"/>
        <v>0</v>
      </c>
      <c r="G466" s="1291">
        <f t="shared" si="39"/>
        <v>0</v>
      </c>
      <c r="I466" s="1300">
        <v>9.8000000000000007</v>
      </c>
      <c r="J466" s="1299">
        <v>89.2</v>
      </c>
      <c r="X466" s="322">
        <f t="shared" si="40"/>
        <v>99</v>
      </c>
      <c r="Y466" s="1290"/>
    </row>
    <row r="467" spans="1:25" ht="15">
      <c r="A467" s="320"/>
      <c r="B467" s="306" t="s">
        <v>1255</v>
      </c>
      <c r="C467" s="313" t="s">
        <v>74</v>
      </c>
      <c r="D467" s="311">
        <v>250</v>
      </c>
      <c r="E467" s="1075"/>
      <c r="F467" s="1075">
        <f t="shared" si="38"/>
        <v>0</v>
      </c>
      <c r="G467" s="1291">
        <f t="shared" si="39"/>
        <v>0</v>
      </c>
      <c r="I467" s="1300">
        <v>8.4</v>
      </c>
      <c r="J467" s="1299">
        <v>88.6</v>
      </c>
      <c r="X467" s="322">
        <f t="shared" si="40"/>
        <v>97</v>
      </c>
      <c r="Y467" s="1290"/>
    </row>
    <row r="468" spans="1:25" ht="15">
      <c r="A468" s="320"/>
      <c r="B468" s="306" t="s">
        <v>1256</v>
      </c>
      <c r="C468" s="313" t="s">
        <v>74</v>
      </c>
      <c r="D468" s="311">
        <v>140</v>
      </c>
      <c r="E468" s="1075"/>
      <c r="F468" s="1075">
        <f t="shared" si="38"/>
        <v>0</v>
      </c>
      <c r="G468" s="1291">
        <f t="shared" si="39"/>
        <v>0</v>
      </c>
      <c r="I468" s="1299">
        <v>4.3</v>
      </c>
      <c r="J468" s="1299">
        <v>85.7</v>
      </c>
      <c r="X468" s="322">
        <f t="shared" si="40"/>
        <v>90</v>
      </c>
      <c r="Y468" s="1290"/>
    </row>
    <row r="469" spans="1:25" ht="15">
      <c r="A469" s="320"/>
      <c r="B469" s="306" t="s">
        <v>1257</v>
      </c>
      <c r="C469" s="313" t="s">
        <v>74</v>
      </c>
      <c r="D469" s="311">
        <v>45</v>
      </c>
      <c r="E469" s="1075"/>
      <c r="F469" s="1075">
        <f t="shared" si="38"/>
        <v>0</v>
      </c>
      <c r="G469" s="1291">
        <f t="shared" si="39"/>
        <v>0</v>
      </c>
      <c r="I469" s="1299">
        <v>9.1</v>
      </c>
      <c r="J469" s="1299">
        <v>88.9</v>
      </c>
      <c r="X469" s="322">
        <f t="shared" si="40"/>
        <v>98</v>
      </c>
      <c r="Y469" s="1290"/>
    </row>
    <row r="470" spans="1:25" ht="15">
      <c r="A470" s="320"/>
      <c r="B470" s="321"/>
      <c r="C470" s="316"/>
      <c r="D470" s="317"/>
      <c r="E470" s="318"/>
      <c r="F470" s="318"/>
    </row>
    <row r="471" spans="1:25" ht="120.75" thickBot="1">
      <c r="A471" s="325">
        <v>2</v>
      </c>
      <c r="B471" s="326" t="s">
        <v>1258</v>
      </c>
      <c r="C471" s="327"/>
      <c r="D471" s="328"/>
      <c r="E471" s="329"/>
      <c r="F471" s="329"/>
      <c r="I471" s="1301"/>
      <c r="J471" s="1301"/>
      <c r="X471" s="330"/>
    </row>
    <row r="472" spans="1:25" ht="16.5" thickBot="1">
      <c r="A472" s="325"/>
      <c r="B472" s="325"/>
      <c r="C472" s="327"/>
      <c r="D472" s="328"/>
      <c r="E472" s="329"/>
      <c r="F472" s="329"/>
      <c r="I472" s="1296" t="s">
        <v>1727</v>
      </c>
      <c r="J472" s="1296" t="s">
        <v>1728</v>
      </c>
      <c r="X472" s="330"/>
    </row>
    <row r="473" spans="1:25" ht="15">
      <c r="A473" s="325"/>
      <c r="B473" s="325" t="s">
        <v>1259</v>
      </c>
      <c r="C473" s="327" t="s">
        <v>74</v>
      </c>
      <c r="D473" s="328">
        <v>80</v>
      </c>
      <c r="E473" s="1075"/>
      <c r="F473" s="1075">
        <f>D473*E473</f>
        <v>0</v>
      </c>
      <c r="G473" s="1291">
        <f>+E473*D473</f>
        <v>0</v>
      </c>
      <c r="I473" s="1299">
        <v>75</v>
      </c>
      <c r="J473" s="1299">
        <v>132</v>
      </c>
      <c r="X473" s="322">
        <f>SUM(H473:W473)</f>
        <v>207</v>
      </c>
      <c r="Y473" s="1290"/>
    </row>
    <row r="474" spans="1:25" ht="15">
      <c r="A474" s="320"/>
      <c r="B474" s="321"/>
      <c r="C474" s="316"/>
      <c r="D474" s="317"/>
      <c r="E474" s="318"/>
      <c r="F474" s="318"/>
    </row>
    <row r="475" spans="1:25" ht="30">
      <c r="A475" s="305">
        <v>3</v>
      </c>
      <c r="B475" s="306" t="s">
        <v>1260</v>
      </c>
      <c r="C475" s="1189" t="s">
        <v>474</v>
      </c>
      <c r="D475" s="1191">
        <v>20</v>
      </c>
      <c r="E475" s="1075"/>
      <c r="F475" s="1075">
        <f>D475*E475</f>
        <v>0</v>
      </c>
      <c r="G475" s="1291">
        <f>+E475*D475</f>
        <v>0</v>
      </c>
      <c r="I475" s="1299"/>
      <c r="J475" s="1299">
        <v>15</v>
      </c>
      <c r="X475" s="322">
        <f>SUM(H475:W475)</f>
        <v>15</v>
      </c>
      <c r="Y475" s="1290"/>
    </row>
    <row r="476" spans="1:25" ht="15">
      <c r="A476" s="320"/>
      <c r="B476" s="321"/>
      <c r="C476" s="331"/>
      <c r="D476" s="332"/>
      <c r="E476" s="318"/>
      <c r="F476" s="318"/>
    </row>
    <row r="477" spans="1:25" ht="30">
      <c r="A477" s="305">
        <v>4</v>
      </c>
      <c r="B477" s="306" t="s">
        <v>1261</v>
      </c>
      <c r="C477" s="313" t="s">
        <v>1262</v>
      </c>
      <c r="D477" s="311">
        <v>1</v>
      </c>
      <c r="E477" s="1075"/>
      <c r="F477" s="1075">
        <f>D477*E477</f>
        <v>0</v>
      </c>
      <c r="G477" s="1291">
        <f>+E477*D477</f>
        <v>0</v>
      </c>
      <c r="I477" s="1299">
        <v>5000</v>
      </c>
      <c r="J477" s="1299">
        <v>2500</v>
      </c>
      <c r="X477" s="322">
        <f>SUM(H477:W477)</f>
        <v>7500</v>
      </c>
      <c r="Y477" s="1290"/>
    </row>
    <row r="478" spans="1:25" ht="15">
      <c r="A478" s="305"/>
      <c r="B478" s="306"/>
      <c r="C478" s="313"/>
      <c r="D478" s="311"/>
      <c r="E478" s="312"/>
      <c r="F478" s="318"/>
    </row>
    <row r="479" spans="1:25" ht="45">
      <c r="A479" s="305">
        <v>5</v>
      </c>
      <c r="B479" s="306" t="s">
        <v>1263</v>
      </c>
      <c r="C479" s="313" t="s">
        <v>1262</v>
      </c>
      <c r="D479" s="311">
        <v>1</v>
      </c>
      <c r="E479" s="1075"/>
      <c r="F479" s="1075">
        <f>D479*E479</f>
        <v>0</v>
      </c>
      <c r="G479" s="1291">
        <f>+E479*D479</f>
        <v>0</v>
      </c>
      <c r="I479" s="1299">
        <v>10000</v>
      </c>
      <c r="J479" s="1299">
        <v>5000</v>
      </c>
      <c r="X479" s="322">
        <f>SUM(H479:W479)</f>
        <v>15000</v>
      </c>
      <c r="Y479" s="1290"/>
    </row>
    <row r="480" spans="1:25" ht="15.75" customHeight="1">
      <c r="A480" s="1395" t="s">
        <v>1264</v>
      </c>
      <c r="B480" s="1396"/>
      <c r="C480" s="1396"/>
      <c r="D480" s="1396"/>
      <c r="E480" s="1397"/>
      <c r="F480" s="691">
        <f>SUM(F451:F479)</f>
        <v>0</v>
      </c>
    </row>
    <row r="481" spans="1:25" ht="15.75">
      <c r="A481" s="320"/>
      <c r="B481" s="315"/>
      <c r="C481" s="316"/>
      <c r="D481" s="317"/>
      <c r="E481" s="318"/>
      <c r="F481" s="334"/>
    </row>
    <row r="482" spans="1:25" ht="15.75">
      <c r="A482" s="320"/>
      <c r="B482" s="314"/>
      <c r="C482" s="316"/>
      <c r="D482" s="317"/>
      <c r="E482" s="318"/>
      <c r="F482" s="318"/>
    </row>
    <row r="483" spans="1:25" ht="22.5" customHeight="1">
      <c r="A483" s="308" t="s">
        <v>1265</v>
      </c>
      <c r="B483" s="1395" t="s">
        <v>1266</v>
      </c>
      <c r="C483" s="1396"/>
      <c r="D483" s="1396"/>
      <c r="E483" s="1396"/>
      <c r="F483" s="1397"/>
      <c r="I483" s="1298"/>
      <c r="J483" s="1298"/>
      <c r="X483" s="1292"/>
    </row>
    <row r="484" spans="1:25" ht="15.75">
      <c r="A484" s="308"/>
      <c r="B484" s="319"/>
      <c r="C484" s="323"/>
      <c r="D484" s="324"/>
      <c r="E484" s="290"/>
      <c r="F484" s="312"/>
      <c r="I484" s="1298"/>
      <c r="J484" s="1298"/>
      <c r="X484" s="1292"/>
    </row>
    <row r="485" spans="1:25" ht="135.75" thickBot="1">
      <c r="A485" s="305"/>
      <c r="B485" s="306" t="s">
        <v>1267</v>
      </c>
      <c r="C485" s="313"/>
      <c r="D485" s="311"/>
      <c r="E485" s="312"/>
      <c r="F485" s="312"/>
      <c r="I485" s="1298"/>
      <c r="J485" s="1298"/>
      <c r="X485" s="1292"/>
    </row>
    <row r="486" spans="1:25" ht="90.75" thickBot="1">
      <c r="A486" s="305">
        <v>1</v>
      </c>
      <c r="B486" s="306" t="s">
        <v>1268</v>
      </c>
      <c r="C486" s="313"/>
      <c r="D486" s="311"/>
      <c r="E486" s="312"/>
      <c r="F486" s="312"/>
      <c r="I486" s="1296" t="s">
        <v>1727</v>
      </c>
      <c r="J486" s="1296" t="s">
        <v>1728</v>
      </c>
      <c r="X486" s="1292"/>
    </row>
    <row r="487" spans="1:25" ht="15">
      <c r="A487" s="305"/>
      <c r="B487" s="306" t="s">
        <v>1269</v>
      </c>
      <c r="C487" s="313" t="s">
        <v>74</v>
      </c>
      <c r="D487" s="311">
        <v>60</v>
      </c>
      <c r="E487" s="1075"/>
      <c r="F487" s="1075">
        <f t="shared" ref="F487:F489" si="41">D487*E487</f>
        <v>0</v>
      </c>
      <c r="G487" s="1291">
        <f t="shared" ref="G487:G489" si="42">+E487*D487</f>
        <v>0</v>
      </c>
      <c r="I487" s="1299">
        <v>29</v>
      </c>
      <c r="J487" s="1299">
        <v>75</v>
      </c>
      <c r="X487" s="322">
        <f t="shared" ref="X487:X489" si="43">SUM(H487:W487)</f>
        <v>104</v>
      </c>
      <c r="Y487" s="1290"/>
    </row>
    <row r="488" spans="1:25" ht="15">
      <c r="A488" s="305"/>
      <c r="B488" s="306" t="s">
        <v>1270</v>
      </c>
      <c r="C488" s="313" t="s">
        <v>74</v>
      </c>
      <c r="D488" s="311">
        <v>30</v>
      </c>
      <c r="E488" s="1075"/>
      <c r="F488" s="1075">
        <f t="shared" si="41"/>
        <v>0</v>
      </c>
      <c r="G488" s="1291">
        <f t="shared" si="42"/>
        <v>0</v>
      </c>
      <c r="I488" s="1299">
        <v>42</v>
      </c>
      <c r="J488" s="1299">
        <v>81</v>
      </c>
      <c r="X488" s="322">
        <f t="shared" si="43"/>
        <v>123</v>
      </c>
      <c r="Y488" s="1290"/>
    </row>
    <row r="489" spans="1:25" ht="15">
      <c r="A489" s="320"/>
      <c r="B489" s="306" t="s">
        <v>1271</v>
      </c>
      <c r="C489" s="313" t="s">
        <v>74</v>
      </c>
      <c r="D489" s="311">
        <v>60</v>
      </c>
      <c r="E489" s="1075"/>
      <c r="F489" s="1075">
        <f t="shared" si="41"/>
        <v>0</v>
      </c>
      <c r="G489" s="1291">
        <f t="shared" si="42"/>
        <v>0</v>
      </c>
      <c r="I489" s="1299">
        <v>35</v>
      </c>
      <c r="J489" s="1299">
        <v>78</v>
      </c>
      <c r="X489" s="322">
        <f t="shared" si="43"/>
        <v>113</v>
      </c>
      <c r="Y489" s="1290"/>
    </row>
    <row r="490" spans="1:25" ht="15">
      <c r="A490" s="320"/>
      <c r="B490" s="321"/>
      <c r="C490" s="316"/>
      <c r="D490" s="317"/>
      <c r="E490" s="318"/>
      <c r="F490" s="318"/>
    </row>
    <row r="491" spans="1:25" ht="90">
      <c r="A491" s="305">
        <v>2</v>
      </c>
      <c r="B491" s="306" t="s">
        <v>1272</v>
      </c>
      <c r="C491" s="313"/>
      <c r="D491" s="311"/>
      <c r="E491" s="312"/>
      <c r="F491" s="312"/>
    </row>
    <row r="492" spans="1:25" ht="15">
      <c r="A492" s="305"/>
      <c r="B492" s="306" t="s">
        <v>1273</v>
      </c>
      <c r="C492" s="313" t="s">
        <v>74</v>
      </c>
      <c r="D492" s="311">
        <v>10</v>
      </c>
      <c r="E492" s="1075"/>
      <c r="F492" s="1075">
        <f>D492*E492</f>
        <v>0</v>
      </c>
      <c r="G492" s="1291">
        <f>+E492*D492</f>
        <v>0</v>
      </c>
      <c r="I492" s="1299">
        <v>15</v>
      </c>
      <c r="J492" s="1299">
        <v>45</v>
      </c>
      <c r="X492" s="322">
        <f>SUM(H492:W492)</f>
        <v>60</v>
      </c>
      <c r="Y492" s="1290"/>
    </row>
    <row r="493" spans="1:25" ht="15.75">
      <c r="A493" s="305"/>
      <c r="B493" s="306"/>
      <c r="C493" s="313"/>
      <c r="D493" s="311"/>
      <c r="E493" s="312"/>
      <c r="F493" s="312"/>
      <c r="I493" s="1298"/>
      <c r="J493" s="1298"/>
      <c r="X493" s="1292"/>
    </row>
    <row r="494" spans="1:25" ht="15">
      <c r="A494" s="305">
        <v>3</v>
      </c>
      <c r="B494" s="306" t="s">
        <v>1274</v>
      </c>
      <c r="C494" s="313" t="s">
        <v>1275</v>
      </c>
      <c r="D494" s="311">
        <v>1</v>
      </c>
      <c r="E494" s="1075"/>
      <c r="F494" s="1075">
        <f>D494*E494</f>
        <v>0</v>
      </c>
      <c r="G494" s="1291">
        <f>+E494*D494</f>
        <v>0</v>
      </c>
      <c r="I494" s="1299">
        <v>5000</v>
      </c>
      <c r="J494" s="1299">
        <v>2500</v>
      </c>
      <c r="X494" s="322">
        <f>SUM(H494:W494)</f>
        <v>7500</v>
      </c>
      <c r="Y494" s="1290"/>
    </row>
    <row r="495" spans="1:25" ht="15.75" customHeight="1">
      <c r="A495" s="1395" t="s">
        <v>1276</v>
      </c>
      <c r="B495" s="1396"/>
      <c r="C495" s="1396"/>
      <c r="D495" s="1396"/>
      <c r="E495" s="1397"/>
      <c r="F495" s="312">
        <f>SUM(F485:F494)</f>
        <v>0</v>
      </c>
      <c r="I495" s="1298"/>
      <c r="J495" s="1298"/>
      <c r="X495" s="1292"/>
    </row>
    <row r="496" spans="1:25" ht="15">
      <c r="A496" s="320"/>
      <c r="B496" s="321"/>
      <c r="C496" s="316"/>
      <c r="D496" s="317"/>
      <c r="E496" s="318"/>
      <c r="F496" s="318"/>
    </row>
    <row r="497" spans="1:25" ht="15.75">
      <c r="A497" s="308" t="s">
        <v>1277</v>
      </c>
      <c r="B497" s="1395" t="s">
        <v>1278</v>
      </c>
      <c r="C497" s="1396"/>
      <c r="D497" s="1396"/>
      <c r="E497" s="1396"/>
      <c r="F497" s="1397"/>
      <c r="I497" s="1298"/>
      <c r="J497" s="1298"/>
      <c r="X497" s="1292"/>
    </row>
    <row r="498" spans="1:25" ht="15.75">
      <c r="A498" s="308"/>
      <c r="B498" s="319"/>
      <c r="C498" s="313"/>
      <c r="D498" s="311"/>
      <c r="E498" s="312"/>
      <c r="F498" s="312"/>
      <c r="I498" s="1298"/>
      <c r="J498" s="1298"/>
      <c r="X498" s="1292"/>
    </row>
    <row r="499" spans="1:25" ht="30">
      <c r="A499" s="305"/>
      <c r="B499" s="306" t="s">
        <v>1279</v>
      </c>
      <c r="C499" s="313"/>
      <c r="D499" s="311"/>
      <c r="E499" s="312"/>
      <c r="F499" s="312"/>
      <c r="I499" s="1298"/>
      <c r="J499" s="1298"/>
      <c r="X499" s="1292"/>
    </row>
    <row r="500" spans="1:25" ht="15.75">
      <c r="A500" s="305"/>
      <c r="B500" s="306"/>
      <c r="C500" s="313"/>
      <c r="D500" s="311"/>
      <c r="E500" s="312"/>
      <c r="F500" s="312"/>
      <c r="I500" s="1298"/>
      <c r="J500" s="1298"/>
      <c r="X500" s="1292"/>
    </row>
    <row r="501" spans="1:25" ht="226.5">
      <c r="A501" s="305">
        <v>1</v>
      </c>
      <c r="B501" s="306" t="s">
        <v>1280</v>
      </c>
      <c r="C501" s="313" t="s">
        <v>1243</v>
      </c>
      <c r="D501" s="692">
        <v>49</v>
      </c>
      <c r="E501" s="1075"/>
      <c r="F501" s="1075">
        <f>D501*E501</f>
        <v>0</v>
      </c>
      <c r="G501" s="1291">
        <f>+E501*D501</f>
        <v>0</v>
      </c>
      <c r="I501" s="1299">
        <v>680</v>
      </c>
      <c r="J501" s="1299">
        <v>790</v>
      </c>
      <c r="X501" s="322">
        <f>SUM(H501:W501)</f>
        <v>1470</v>
      </c>
      <c r="Y501" s="1290"/>
    </row>
    <row r="502" spans="1:25" ht="15">
      <c r="A502" s="305"/>
      <c r="B502" s="306"/>
      <c r="C502" s="313"/>
      <c r="D502" s="311"/>
      <c r="E502" s="312"/>
      <c r="F502" s="318"/>
    </row>
    <row r="503" spans="1:25" ht="240.75">
      <c r="A503" s="305">
        <v>2</v>
      </c>
      <c r="B503" s="319" t="s">
        <v>1281</v>
      </c>
      <c r="C503" s="313" t="s">
        <v>1243</v>
      </c>
      <c r="D503" s="692">
        <v>13</v>
      </c>
      <c r="E503" s="1075"/>
      <c r="F503" s="1075">
        <f>D503*E503</f>
        <v>0</v>
      </c>
      <c r="G503" s="1291">
        <f>+E503*D503</f>
        <v>0</v>
      </c>
      <c r="I503" s="1299">
        <v>1500</v>
      </c>
      <c r="J503" s="1299">
        <v>1500</v>
      </c>
      <c r="X503" s="322">
        <f>SUM(H503:W503)</f>
        <v>3000</v>
      </c>
      <c r="Y503" s="1290"/>
    </row>
    <row r="504" spans="1:25" ht="15">
      <c r="A504" s="320"/>
      <c r="B504" s="321"/>
      <c r="C504" s="316"/>
      <c r="D504" s="317"/>
      <c r="E504" s="318"/>
      <c r="F504" s="318"/>
      <c r="Y504" s="1290"/>
    </row>
    <row r="505" spans="1:25" ht="225.75">
      <c r="A505" s="305" t="s">
        <v>1282</v>
      </c>
      <c r="B505" s="306" t="s">
        <v>1283</v>
      </c>
      <c r="C505" s="313" t="s">
        <v>1243</v>
      </c>
      <c r="D505" s="692">
        <v>4</v>
      </c>
      <c r="E505" s="1075"/>
      <c r="F505" s="1075">
        <f>D505*E505</f>
        <v>0</v>
      </c>
      <c r="G505" s="1291">
        <f>+E505*D505</f>
        <v>0</v>
      </c>
      <c r="I505" s="1299">
        <v>890</v>
      </c>
      <c r="J505" s="1299">
        <v>895</v>
      </c>
      <c r="X505" s="322">
        <f>SUM(H505:W505)</f>
        <v>1785</v>
      </c>
      <c r="Y505" s="1290"/>
    </row>
    <row r="506" spans="1:25" ht="15">
      <c r="A506" s="320"/>
      <c r="B506" s="335"/>
      <c r="C506" s="316"/>
      <c r="D506" s="317"/>
      <c r="E506" s="318"/>
      <c r="F506" s="318"/>
      <c r="Y506" s="1290"/>
    </row>
    <row r="507" spans="1:25" ht="375.75">
      <c r="A507" s="305" t="s">
        <v>1284</v>
      </c>
      <c r="B507" s="336" t="s">
        <v>1285</v>
      </c>
      <c r="C507" s="313" t="s">
        <v>1243</v>
      </c>
      <c r="D507" s="311">
        <v>9</v>
      </c>
      <c r="E507" s="1075"/>
      <c r="F507" s="1075">
        <f>D507*E507</f>
        <v>0</v>
      </c>
      <c r="G507" s="1291">
        <f>+E507*D507</f>
        <v>0</v>
      </c>
      <c r="I507" s="1299">
        <v>1300</v>
      </c>
      <c r="J507" s="1299">
        <v>1400</v>
      </c>
      <c r="X507" s="322">
        <f>SUM(H507:W507)</f>
        <v>2700</v>
      </c>
      <c r="Y507" s="1290"/>
    </row>
    <row r="508" spans="1:25" ht="15">
      <c r="A508" s="305"/>
      <c r="B508" s="336"/>
      <c r="C508" s="313"/>
      <c r="D508" s="311"/>
      <c r="E508" s="312"/>
      <c r="F508" s="312"/>
      <c r="Y508" s="1290"/>
    </row>
    <row r="509" spans="1:25" ht="255.75">
      <c r="A509" s="305" t="s">
        <v>1286</v>
      </c>
      <c r="B509" s="336" t="s">
        <v>1287</v>
      </c>
      <c r="C509" s="313" t="s">
        <v>1243</v>
      </c>
      <c r="D509" s="311">
        <v>1</v>
      </c>
      <c r="E509" s="1075"/>
      <c r="F509" s="1075">
        <f>D509*E509</f>
        <v>0</v>
      </c>
      <c r="G509" s="1291">
        <f>+E509*D509</f>
        <v>0</v>
      </c>
      <c r="I509" s="1299">
        <v>580</v>
      </c>
      <c r="J509" s="1299">
        <v>740</v>
      </c>
      <c r="X509" s="322">
        <f>SUM(H509:W509)</f>
        <v>1320</v>
      </c>
      <c r="Y509" s="1290"/>
    </row>
    <row r="510" spans="1:25" ht="15">
      <c r="A510" s="320"/>
      <c r="B510" s="335"/>
      <c r="C510" s="316"/>
      <c r="D510" s="317"/>
      <c r="E510" s="318"/>
      <c r="F510" s="318"/>
      <c r="Y510" s="1290"/>
    </row>
    <row r="511" spans="1:25" ht="75">
      <c r="A511" s="305" t="s">
        <v>1288</v>
      </c>
      <c r="B511" s="306" t="s">
        <v>1289</v>
      </c>
      <c r="C511" s="313" t="s">
        <v>1243</v>
      </c>
      <c r="D511" s="311">
        <v>4</v>
      </c>
      <c r="E511" s="1075"/>
      <c r="F511" s="1075">
        <f>D511*E511</f>
        <v>0</v>
      </c>
      <c r="G511" s="1291">
        <f>+E511*D511</f>
        <v>0</v>
      </c>
      <c r="I511" s="1299">
        <v>750</v>
      </c>
      <c r="J511" s="1299">
        <v>825</v>
      </c>
      <c r="X511" s="322">
        <f>SUM(H511:W511)</f>
        <v>1575</v>
      </c>
      <c r="Y511" s="1290"/>
    </row>
    <row r="512" spans="1:25" ht="15">
      <c r="A512" s="305"/>
      <c r="B512" s="306"/>
      <c r="C512" s="313"/>
      <c r="D512" s="311"/>
      <c r="E512" s="312"/>
      <c r="F512" s="312"/>
      <c r="Y512" s="1290"/>
    </row>
    <row r="513" spans="1:25" ht="30">
      <c r="A513" s="305" t="s">
        <v>1290</v>
      </c>
      <c r="B513" s="306" t="s">
        <v>1291</v>
      </c>
      <c r="C513" s="313" t="s">
        <v>1292</v>
      </c>
      <c r="D513" s="311">
        <v>1</v>
      </c>
      <c r="E513" s="1075"/>
      <c r="F513" s="1075">
        <f>D513*E513</f>
        <v>0</v>
      </c>
      <c r="G513" s="1291">
        <f>+E513*D513</f>
        <v>0</v>
      </c>
      <c r="I513" s="1299">
        <v>5000</v>
      </c>
      <c r="J513" s="1299">
        <v>2500</v>
      </c>
      <c r="X513" s="322">
        <f>SUM(H513:W513)</f>
        <v>7500</v>
      </c>
      <c r="Y513" s="1290"/>
    </row>
    <row r="514" spans="1:25" ht="15.75">
      <c r="A514" s="305"/>
      <c r="B514" s="306"/>
      <c r="C514" s="313"/>
      <c r="D514" s="311"/>
      <c r="E514" s="312"/>
      <c r="F514" s="312"/>
      <c r="I514" s="1298"/>
      <c r="J514" s="1298"/>
      <c r="X514" s="1292"/>
      <c r="Y514" s="1290"/>
    </row>
    <row r="515" spans="1:25" ht="45">
      <c r="A515" s="305" t="s">
        <v>1293</v>
      </c>
      <c r="B515" s="306" t="s">
        <v>1294</v>
      </c>
      <c r="C515" s="313" t="s">
        <v>1292</v>
      </c>
      <c r="D515" s="311">
        <v>1</v>
      </c>
      <c r="E515" s="1075"/>
      <c r="F515" s="1075">
        <f>D515*E515</f>
        <v>0</v>
      </c>
      <c r="G515" s="1291">
        <f>+E515*D515</f>
        <v>0</v>
      </c>
      <c r="I515" s="1299">
        <v>10000</v>
      </c>
      <c r="J515" s="1299">
        <v>5000</v>
      </c>
      <c r="X515" s="322">
        <f>SUM(H515:W515)</f>
        <v>15000</v>
      </c>
      <c r="Y515" s="1290"/>
    </row>
    <row r="516" spans="1:25" ht="15.75">
      <c r="A516" s="337"/>
      <c r="B516" s="333" t="s">
        <v>1295</v>
      </c>
      <c r="C516" s="338"/>
      <c r="D516" s="339"/>
      <c r="E516" s="3"/>
      <c r="F516" s="312">
        <f>SUM(F501:F515)</f>
        <v>0</v>
      </c>
      <c r="G516" s="1290"/>
      <c r="Y516" s="1290"/>
    </row>
    <row r="517" spans="1:25" ht="15">
      <c r="A517" s="320"/>
      <c r="B517" s="321"/>
      <c r="C517" s="316"/>
      <c r="D517" s="317"/>
      <c r="E517" s="318"/>
      <c r="F517" s="318"/>
      <c r="G517" s="1290"/>
      <c r="Y517" s="1290"/>
    </row>
    <row r="518" spans="1:25" ht="15">
      <c r="A518" s="320"/>
      <c r="B518" s="321"/>
      <c r="C518" s="316"/>
      <c r="D518" s="317"/>
      <c r="E518" s="318"/>
      <c r="F518" s="318"/>
      <c r="G518" s="1290"/>
      <c r="Y518" s="1290"/>
    </row>
    <row r="519" spans="1:25" ht="31.5">
      <c r="A519" s="308" t="s">
        <v>1296</v>
      </c>
      <c r="B519" s="309" t="s">
        <v>1297</v>
      </c>
      <c r="C519" s="313"/>
      <c r="D519" s="311"/>
      <c r="E519" s="312"/>
      <c r="F519" s="312"/>
      <c r="G519" s="1290"/>
      <c r="Y519" s="1290"/>
    </row>
    <row r="520" spans="1:25" ht="15.75">
      <c r="A520" s="337"/>
      <c r="B520" s="308"/>
      <c r="C520" s="323"/>
      <c r="D520" s="324"/>
      <c r="E520" s="312"/>
      <c r="F520" s="312"/>
      <c r="G520" s="1290"/>
      <c r="Y520" s="1290"/>
    </row>
    <row r="521" spans="1:25" ht="15.75">
      <c r="A521" s="308" t="s">
        <v>1298</v>
      </c>
      <c r="B521" s="308" t="s">
        <v>1299</v>
      </c>
      <c r="C521" s="323"/>
      <c r="D521" s="324"/>
      <c r="E521" s="312"/>
      <c r="F521" s="312"/>
      <c r="G521" s="1290"/>
      <c r="Y521" s="1290"/>
    </row>
    <row r="522" spans="1:25" ht="165">
      <c r="A522" s="305" t="s">
        <v>1300</v>
      </c>
      <c r="B522" s="306" t="s">
        <v>1301</v>
      </c>
      <c r="C522" s="313" t="s">
        <v>1243</v>
      </c>
      <c r="D522" s="311">
        <v>10</v>
      </c>
      <c r="E522" s="1075"/>
      <c r="F522" s="1075">
        <f>D522*E522</f>
        <v>0</v>
      </c>
      <c r="G522" s="1291">
        <f>+E522*D522</f>
        <v>0</v>
      </c>
      <c r="I522" s="1299"/>
      <c r="J522" s="1299">
        <v>300</v>
      </c>
      <c r="X522" s="322">
        <f>SUM(H522:W522)</f>
        <v>300</v>
      </c>
      <c r="Y522" s="1290"/>
    </row>
    <row r="523" spans="1:25" ht="15">
      <c r="A523" s="320"/>
      <c r="B523" s="321"/>
      <c r="C523" s="316"/>
      <c r="D523" s="317"/>
      <c r="E523" s="318"/>
      <c r="F523" s="318"/>
      <c r="G523" s="1290"/>
      <c r="Y523" s="1290"/>
    </row>
    <row r="524" spans="1:25" ht="180">
      <c r="A524" s="305" t="s">
        <v>1302</v>
      </c>
      <c r="B524" s="306" t="s">
        <v>1303</v>
      </c>
      <c r="C524" s="313" t="s">
        <v>1243</v>
      </c>
      <c r="D524" s="311">
        <v>3</v>
      </c>
      <c r="E524" s="1075"/>
      <c r="F524" s="1075">
        <f>D524*E524</f>
        <v>0</v>
      </c>
      <c r="G524" s="1291">
        <f>+E524*D524</f>
        <v>0</v>
      </c>
      <c r="I524" s="1299">
        <v>1500</v>
      </c>
      <c r="J524" s="1299">
        <v>1500</v>
      </c>
      <c r="X524" s="322">
        <f>SUM(H524:W524)</f>
        <v>3000</v>
      </c>
      <c r="Y524" s="1290"/>
    </row>
    <row r="525" spans="1:25" ht="15">
      <c r="A525" s="337"/>
      <c r="B525" s="321"/>
      <c r="C525" s="313"/>
      <c r="D525" s="289"/>
      <c r="E525" s="318"/>
      <c r="F525" s="318"/>
      <c r="G525" s="1290"/>
      <c r="Y525" s="1290"/>
    </row>
    <row r="526" spans="1:25" ht="105">
      <c r="A526" s="305" t="s">
        <v>1304</v>
      </c>
      <c r="B526" s="306" t="s">
        <v>1305</v>
      </c>
      <c r="C526" s="313" t="s">
        <v>1306</v>
      </c>
      <c r="D526" s="311">
        <v>20</v>
      </c>
      <c r="E526" s="1075"/>
      <c r="F526" s="1075">
        <f>D526*E526</f>
        <v>0</v>
      </c>
      <c r="G526" s="1291">
        <f>+E526*D526</f>
        <v>0</v>
      </c>
      <c r="I526" s="1299">
        <v>4</v>
      </c>
      <c r="J526" s="1299">
        <v>64</v>
      </c>
      <c r="X526" s="322">
        <f>SUM(H526:W526)</f>
        <v>68</v>
      </c>
      <c r="Y526" s="1290"/>
    </row>
    <row r="527" spans="1:25" ht="15">
      <c r="A527" s="320"/>
      <c r="B527" s="321"/>
      <c r="C527" s="316"/>
      <c r="D527" s="317"/>
      <c r="E527" s="318"/>
      <c r="F527" s="318"/>
      <c r="G527" s="1290"/>
      <c r="Y527" s="1290"/>
    </row>
    <row r="528" spans="1:25" ht="90">
      <c r="A528" s="305" t="s">
        <v>1307</v>
      </c>
      <c r="B528" s="306" t="s">
        <v>1308</v>
      </c>
      <c r="C528" s="313" t="s">
        <v>1306</v>
      </c>
      <c r="D528" s="311">
        <v>25</v>
      </c>
      <c r="E528" s="1075"/>
      <c r="F528" s="1075">
        <f>D528*E528</f>
        <v>0</v>
      </c>
      <c r="G528" s="1291">
        <f>+E528*D528</f>
        <v>0</v>
      </c>
      <c r="I528" s="1299"/>
      <c r="J528" s="1299">
        <v>75</v>
      </c>
      <c r="X528" s="322">
        <f>SUM(H528:W528)</f>
        <v>75</v>
      </c>
      <c r="Y528" s="1290"/>
    </row>
    <row r="529" spans="1:25" ht="15">
      <c r="A529" s="337"/>
      <c r="B529" s="321"/>
      <c r="C529" s="316"/>
      <c r="D529" s="317"/>
      <c r="E529" s="318"/>
      <c r="F529" s="318"/>
      <c r="G529" s="1290"/>
      <c r="Y529" s="1290"/>
    </row>
    <row r="530" spans="1:25" ht="30">
      <c r="A530" s="325" t="s">
        <v>1309</v>
      </c>
      <c r="B530" s="326" t="s">
        <v>1310</v>
      </c>
      <c r="C530" s="327"/>
      <c r="D530" s="328"/>
      <c r="E530" s="329"/>
      <c r="F530" s="329"/>
      <c r="G530" s="1290"/>
      <c r="I530" s="1301"/>
      <c r="J530" s="1301"/>
      <c r="X530" s="330"/>
      <c r="Y530" s="1290"/>
    </row>
    <row r="531" spans="1:25" ht="15">
      <c r="A531" s="325"/>
      <c r="B531" s="326" t="s">
        <v>1311</v>
      </c>
      <c r="C531" s="327" t="s">
        <v>1243</v>
      </c>
      <c r="D531" s="328">
        <v>1</v>
      </c>
      <c r="E531" s="1075"/>
      <c r="F531" s="1075">
        <f t="shared" ref="F531:F532" si="44">D531*E531</f>
        <v>0</v>
      </c>
      <c r="G531" s="1291">
        <f t="shared" ref="G531:G532" si="45">+E531*D531</f>
        <v>0</v>
      </c>
      <c r="I531" s="1299">
        <v>250</v>
      </c>
      <c r="J531" s="1299">
        <v>500</v>
      </c>
      <c r="X531" s="322">
        <f>SUM(H531:W531)</f>
        <v>750</v>
      </c>
      <c r="Y531" s="1290"/>
    </row>
    <row r="532" spans="1:25" ht="15">
      <c r="A532" s="325"/>
      <c r="B532" s="326" t="s">
        <v>1312</v>
      </c>
      <c r="C532" s="327" t="s">
        <v>1243</v>
      </c>
      <c r="D532" s="328">
        <v>1</v>
      </c>
      <c r="E532" s="1075"/>
      <c r="F532" s="1075">
        <f t="shared" si="44"/>
        <v>0</v>
      </c>
      <c r="G532" s="1291">
        <f t="shared" si="45"/>
        <v>0</v>
      </c>
      <c r="I532" s="1299">
        <v>300</v>
      </c>
      <c r="J532" s="1299">
        <v>525</v>
      </c>
      <c r="X532" s="322">
        <f>SUM(H532:W532)</f>
        <v>825</v>
      </c>
      <c r="Y532" s="1290"/>
    </row>
    <row r="533" spans="1:25" ht="15">
      <c r="A533" s="305"/>
      <c r="B533" s="306"/>
      <c r="C533" s="313"/>
      <c r="D533" s="311"/>
      <c r="E533" s="312"/>
      <c r="F533" s="318"/>
      <c r="G533" s="1290"/>
      <c r="Y533" s="1290"/>
    </row>
    <row r="534" spans="1:25" ht="15">
      <c r="A534" s="305"/>
      <c r="B534" s="306"/>
      <c r="C534" s="313"/>
      <c r="D534" s="311"/>
      <c r="E534" s="312"/>
      <c r="F534" s="318"/>
      <c r="G534" s="1290"/>
      <c r="Y534" s="1290"/>
    </row>
    <row r="535" spans="1:25" ht="60" customHeight="1">
      <c r="A535" s="305"/>
      <c r="B535" s="306" t="s">
        <v>1313</v>
      </c>
      <c r="C535" s="313" t="s">
        <v>1243</v>
      </c>
      <c r="D535" s="311">
        <v>2</v>
      </c>
      <c r="E535" s="1075"/>
      <c r="F535" s="1075">
        <f>D535*E535</f>
        <v>0</v>
      </c>
      <c r="G535" s="1291">
        <f>+E535*D535</f>
        <v>0</v>
      </c>
      <c r="I535" s="1299">
        <v>200</v>
      </c>
      <c r="J535" s="1299">
        <v>475</v>
      </c>
      <c r="X535" s="322">
        <f>SUM(H535:W535)</f>
        <v>675</v>
      </c>
      <c r="Y535" s="1290"/>
    </row>
    <row r="536" spans="1:25" ht="15">
      <c r="A536" s="305"/>
      <c r="B536" s="306"/>
      <c r="C536" s="313"/>
      <c r="D536" s="311"/>
      <c r="E536" s="312"/>
      <c r="F536" s="318"/>
      <c r="G536" s="1290"/>
      <c r="Y536" s="1290"/>
    </row>
    <row r="537" spans="1:25" ht="15">
      <c r="A537" s="305"/>
      <c r="B537" s="306"/>
      <c r="C537" s="313"/>
      <c r="D537" s="311"/>
      <c r="E537" s="312"/>
      <c r="F537" s="318"/>
      <c r="G537" s="1290"/>
      <c r="Y537" s="1290"/>
    </row>
    <row r="538" spans="1:25" ht="60">
      <c r="A538" s="305"/>
      <c r="B538" s="306" t="s">
        <v>1314</v>
      </c>
      <c r="C538" s="313" t="s">
        <v>1243</v>
      </c>
      <c r="D538" s="311">
        <v>1</v>
      </c>
      <c r="E538" s="1075"/>
      <c r="F538" s="1075">
        <f>D538*E538</f>
        <v>0</v>
      </c>
      <c r="G538" s="1291">
        <f>+E538*D538</f>
        <v>0</v>
      </c>
      <c r="I538" s="1299">
        <v>400</v>
      </c>
      <c r="J538" s="1299">
        <v>575</v>
      </c>
      <c r="X538" s="322">
        <f>SUM(H538:W538)</f>
        <v>975</v>
      </c>
      <c r="Y538" s="1290"/>
    </row>
    <row r="539" spans="1:25" ht="15">
      <c r="A539" s="305"/>
      <c r="B539" s="306"/>
      <c r="C539" s="313"/>
      <c r="D539" s="311"/>
      <c r="E539" s="312"/>
      <c r="F539" s="318"/>
      <c r="G539" s="1290"/>
      <c r="Y539" s="1290"/>
    </row>
    <row r="540" spans="1:25" ht="60">
      <c r="A540" s="305"/>
      <c r="B540" s="306" t="s">
        <v>1315</v>
      </c>
      <c r="C540" s="313" t="s">
        <v>1243</v>
      </c>
      <c r="D540" s="311">
        <v>1</v>
      </c>
      <c r="E540" s="1075"/>
      <c r="F540" s="1075">
        <f>D540*E540</f>
        <v>0</v>
      </c>
      <c r="G540" s="1291">
        <f>+E540*D540</f>
        <v>0</v>
      </c>
      <c r="I540" s="1299">
        <v>450</v>
      </c>
      <c r="J540" s="1299">
        <v>600</v>
      </c>
      <c r="X540" s="322">
        <f>SUM(H540:W540)</f>
        <v>1050</v>
      </c>
      <c r="Y540" s="1290"/>
    </row>
    <row r="541" spans="1:25" ht="15">
      <c r="A541" s="320"/>
      <c r="B541" s="321"/>
      <c r="C541" s="316"/>
      <c r="D541" s="317"/>
      <c r="E541" s="318"/>
      <c r="F541" s="318"/>
      <c r="G541" s="1290"/>
      <c r="Y541" s="1290"/>
    </row>
    <row r="542" spans="1:25" ht="15">
      <c r="A542" s="305">
        <v>11</v>
      </c>
      <c r="B542" s="306" t="s">
        <v>1274</v>
      </c>
      <c r="C542" s="313" t="s">
        <v>1275</v>
      </c>
      <c r="D542" s="311">
        <v>1</v>
      </c>
      <c r="E542" s="1075"/>
      <c r="F542" s="1075">
        <f>D542*E542</f>
        <v>0</v>
      </c>
      <c r="G542" s="1291">
        <f>+E542*D542</f>
        <v>0</v>
      </c>
      <c r="I542" s="1299">
        <v>1000</v>
      </c>
      <c r="J542" s="1299">
        <v>6500</v>
      </c>
      <c r="X542" s="322">
        <f>SUM(H542:W542)</f>
        <v>7500</v>
      </c>
      <c r="Y542" s="1290"/>
    </row>
    <row r="543" spans="1:25" ht="15">
      <c r="A543" s="305"/>
      <c r="B543" s="306"/>
      <c r="C543" s="313"/>
      <c r="D543" s="311"/>
      <c r="E543" s="312"/>
      <c r="F543" s="312"/>
      <c r="G543" s="1290"/>
      <c r="Y543" s="1290"/>
    </row>
    <row r="544" spans="1:25" ht="45">
      <c r="A544" s="305">
        <v>12</v>
      </c>
      <c r="B544" s="306" t="s">
        <v>1316</v>
      </c>
      <c r="C544" s="313" t="s">
        <v>1275</v>
      </c>
      <c r="D544" s="311">
        <v>1</v>
      </c>
      <c r="E544" s="1075"/>
      <c r="F544" s="1075">
        <f>D544*E544</f>
        <v>0</v>
      </c>
      <c r="G544" s="1291">
        <f>+E544*D544</f>
        <v>0</v>
      </c>
      <c r="I544" s="1299"/>
      <c r="J544" s="1299">
        <v>15000</v>
      </c>
      <c r="X544" s="322">
        <f>SUM(H544:W544)</f>
        <v>15000</v>
      </c>
      <c r="Y544" s="1290"/>
    </row>
    <row r="545" spans="1:25" ht="15" customHeight="1">
      <c r="A545" s="1501" t="s">
        <v>1317</v>
      </c>
      <c r="B545" s="1502"/>
      <c r="C545" s="1502"/>
      <c r="D545" s="1502"/>
      <c r="E545" s="1503"/>
      <c r="F545" s="278">
        <f>SUM(F522:F544)</f>
        <v>0</v>
      </c>
      <c r="G545" s="1290"/>
      <c r="Y545" s="1290"/>
    </row>
    <row r="546" spans="1:25" ht="15.75">
      <c r="A546" s="320"/>
      <c r="B546" s="315"/>
      <c r="C546" s="316"/>
      <c r="D546" s="317"/>
      <c r="E546" s="318"/>
      <c r="F546" s="318"/>
      <c r="G546" s="1290"/>
      <c r="Y546" s="1290"/>
    </row>
    <row r="547" spans="1:25">
      <c r="A547" s="708"/>
      <c r="B547" s="279"/>
      <c r="C547" s="340"/>
      <c r="D547" s="341"/>
      <c r="G547" s="1290"/>
      <c r="Y547" s="1290"/>
    </row>
    <row r="548" spans="1:25">
      <c r="A548" s="279"/>
      <c r="B548" s="279"/>
      <c r="C548" s="340"/>
      <c r="D548" s="341"/>
      <c r="G548" s="1290"/>
      <c r="Y548" s="1290"/>
    </row>
    <row r="549" spans="1:25">
      <c r="A549" s="279"/>
      <c r="B549" s="279"/>
      <c r="C549" s="340"/>
      <c r="D549" s="341"/>
      <c r="G549" s="1290"/>
      <c r="Y549" s="1290"/>
    </row>
    <row r="550" spans="1:25" ht="15.75">
      <c r="A550" s="314"/>
      <c r="B550" s="342"/>
      <c r="C550" s="316"/>
      <c r="D550" s="317"/>
      <c r="E550" s="318"/>
      <c r="F550" s="318"/>
      <c r="G550" s="1290"/>
      <c r="Y550" s="1290"/>
    </row>
    <row r="551" spans="1:25" ht="31.5">
      <c r="A551" s="308" t="s">
        <v>1318</v>
      </c>
      <c r="B551" s="309" t="s">
        <v>1319</v>
      </c>
      <c r="C551" s="316"/>
      <c r="D551" s="343"/>
      <c r="E551" s="344"/>
      <c r="F551" s="344"/>
      <c r="G551" s="1290"/>
      <c r="Y551" s="1290"/>
    </row>
    <row r="552" spans="1:25" ht="15.75">
      <c r="A552" s="320"/>
      <c r="B552" s="315"/>
      <c r="C552" s="316"/>
      <c r="D552" s="317"/>
      <c r="E552" s="318"/>
      <c r="F552" s="318"/>
      <c r="G552" s="1290"/>
      <c r="Y552" s="1290"/>
    </row>
    <row r="553" spans="1:25" ht="150">
      <c r="A553" s="325">
        <v>1</v>
      </c>
      <c r="B553" s="326" t="s">
        <v>1320</v>
      </c>
      <c r="C553" s="327" t="s">
        <v>1306</v>
      </c>
      <c r="D553" s="693">
        <v>11</v>
      </c>
      <c r="E553" s="1075"/>
      <c r="F553" s="1075">
        <f>D553*E553</f>
        <v>0</v>
      </c>
      <c r="G553" s="1291">
        <f>+E553*D553</f>
        <v>0</v>
      </c>
      <c r="I553" s="1299">
        <v>8</v>
      </c>
      <c r="J553" s="1299">
        <v>72</v>
      </c>
      <c r="X553" s="322">
        <f>SUM(H553:W553)</f>
        <v>80</v>
      </c>
      <c r="Y553" s="1290"/>
    </row>
    <row r="554" spans="1:25" ht="15">
      <c r="A554" s="345"/>
      <c r="B554" s="326"/>
      <c r="C554" s="346"/>
      <c r="D554" s="347"/>
      <c r="E554" s="329"/>
      <c r="F554" s="329"/>
      <c r="G554" s="1290"/>
      <c r="I554" s="1302"/>
      <c r="J554" s="1302"/>
      <c r="X554" s="348"/>
      <c r="Y554" s="1290"/>
    </row>
    <row r="555" spans="1:25" ht="150">
      <c r="A555" s="325">
        <v>2</v>
      </c>
      <c r="B555" s="326" t="s">
        <v>1321</v>
      </c>
      <c r="C555" s="327" t="s">
        <v>1306</v>
      </c>
      <c r="D555" s="693">
        <v>6</v>
      </c>
      <c r="E555" s="1075"/>
      <c r="F555" s="1075">
        <f>D555*E555</f>
        <v>0</v>
      </c>
      <c r="G555" s="1291">
        <f>+E555*D555</f>
        <v>0</v>
      </c>
      <c r="I555" s="1299">
        <v>150</v>
      </c>
      <c r="J555" s="1299">
        <v>450</v>
      </c>
      <c r="X555" s="322">
        <f>SUM(H555:W555)</f>
        <v>600</v>
      </c>
      <c r="Y555" s="1290"/>
    </row>
    <row r="556" spans="1:25" ht="15.75">
      <c r="A556" s="279"/>
      <c r="B556" s="315"/>
      <c r="C556" s="340"/>
      <c r="D556" s="341"/>
      <c r="E556" s="318"/>
      <c r="F556" s="318"/>
      <c r="G556" s="1290"/>
      <c r="Y556" s="1290"/>
    </row>
    <row r="557" spans="1:25" ht="90">
      <c r="A557" s="305" t="s">
        <v>1282</v>
      </c>
      <c r="B557" s="306" t="s">
        <v>1322</v>
      </c>
      <c r="C557" s="313" t="s">
        <v>1306</v>
      </c>
      <c r="D557" s="311">
        <v>5</v>
      </c>
      <c r="E557" s="1075"/>
      <c r="F557" s="1075">
        <f>D557*E557</f>
        <v>0</v>
      </c>
      <c r="G557" s="1291">
        <f>+E557*D557</f>
        <v>0</v>
      </c>
      <c r="I557" s="1299">
        <v>180</v>
      </c>
      <c r="J557" s="1299">
        <v>465</v>
      </c>
      <c r="X557" s="322">
        <f>SUM(H557:W557)</f>
        <v>645</v>
      </c>
      <c r="Y557" s="1290"/>
    </row>
    <row r="558" spans="1:25" ht="15">
      <c r="A558" s="279"/>
      <c r="B558" s="321"/>
      <c r="C558" s="316"/>
      <c r="D558" s="317"/>
      <c r="E558" s="318"/>
      <c r="F558" s="318"/>
      <c r="G558" s="1290"/>
      <c r="Y558" s="1290"/>
    </row>
    <row r="559" spans="1:25" ht="105">
      <c r="A559" s="305" t="s">
        <v>1284</v>
      </c>
      <c r="B559" s="306" t="s">
        <v>1323</v>
      </c>
      <c r="C559" s="313" t="s">
        <v>1306</v>
      </c>
      <c r="D559" s="311">
        <v>50</v>
      </c>
      <c r="E559" s="1075"/>
      <c r="F559" s="1075">
        <f>D559*E559</f>
        <v>0</v>
      </c>
      <c r="G559" s="1291">
        <f>+E559*D559</f>
        <v>0</v>
      </c>
      <c r="I559" s="1299">
        <v>100</v>
      </c>
      <c r="J559" s="1299">
        <v>425</v>
      </c>
      <c r="X559" s="322">
        <f>SUM(H559:W559)</f>
        <v>525</v>
      </c>
      <c r="Y559" s="1290"/>
    </row>
    <row r="560" spans="1:25" ht="15">
      <c r="A560" s="320"/>
      <c r="B560" s="321"/>
      <c r="C560" s="340"/>
      <c r="D560" s="341"/>
      <c r="E560" s="318"/>
      <c r="F560" s="318"/>
      <c r="G560" s="1290"/>
      <c r="Y560" s="1290"/>
    </row>
    <row r="561" spans="1:25" ht="45">
      <c r="A561" s="305" t="s">
        <v>1286</v>
      </c>
      <c r="B561" s="306" t="s">
        <v>1324</v>
      </c>
      <c r="C561" s="313" t="s">
        <v>1243</v>
      </c>
      <c r="D561" s="311">
        <v>4</v>
      </c>
      <c r="E561" s="1075"/>
      <c r="F561" s="1075">
        <f>D561*E561</f>
        <v>0</v>
      </c>
      <c r="G561" s="1291">
        <f>+E561*D561</f>
        <v>0</v>
      </c>
      <c r="I561" s="1299">
        <v>100</v>
      </c>
      <c r="J561" s="1299">
        <v>425</v>
      </c>
      <c r="X561" s="322">
        <f>SUM(H561:W561)</f>
        <v>525</v>
      </c>
      <c r="Y561" s="1290"/>
    </row>
    <row r="562" spans="1:25" ht="15">
      <c r="A562" s="305"/>
      <c r="B562" s="306"/>
      <c r="C562" s="313"/>
      <c r="D562" s="311"/>
      <c r="E562" s="312"/>
      <c r="F562" s="312"/>
      <c r="G562" s="1290"/>
      <c r="Y562" s="1290"/>
    </row>
    <row r="563" spans="1:25" ht="45">
      <c r="A563" s="305" t="s">
        <v>1288</v>
      </c>
      <c r="B563" s="306" t="s">
        <v>1325</v>
      </c>
      <c r="C563" s="313" t="s">
        <v>1243</v>
      </c>
      <c r="D563" s="311">
        <v>3</v>
      </c>
      <c r="E563" s="1075"/>
      <c r="F563" s="1075">
        <f>D563*E563</f>
        <v>0</v>
      </c>
      <c r="G563" s="1291">
        <f>+E563*D563</f>
        <v>0</v>
      </c>
      <c r="I563" s="1299">
        <v>140</v>
      </c>
      <c r="J563" s="1299">
        <v>445</v>
      </c>
      <c r="X563" s="322">
        <f>SUM(H563:W563)</f>
        <v>585</v>
      </c>
      <c r="Y563" s="1290"/>
    </row>
    <row r="564" spans="1:25" ht="15">
      <c r="A564" s="349"/>
      <c r="B564" s="306"/>
      <c r="C564" s="313"/>
      <c r="D564" s="311"/>
      <c r="E564" s="312"/>
      <c r="F564" s="312"/>
      <c r="G564" s="1290"/>
      <c r="Y564" s="1290"/>
    </row>
    <row r="565" spans="1:25" ht="75">
      <c r="A565" s="305" t="s">
        <v>1290</v>
      </c>
      <c r="B565" s="306" t="s">
        <v>1326</v>
      </c>
      <c r="C565" s="313" t="s">
        <v>1243</v>
      </c>
      <c r="D565" s="311">
        <v>4</v>
      </c>
      <c r="E565" s="1075"/>
      <c r="F565" s="1075">
        <f>D565*E565</f>
        <v>0</v>
      </c>
      <c r="G565" s="1291">
        <f>+E565*D565</f>
        <v>0</v>
      </c>
      <c r="I565" s="1299"/>
      <c r="J565" s="1299">
        <v>21750</v>
      </c>
      <c r="X565" s="322">
        <f>SUM(H565:W565)</f>
        <v>21750</v>
      </c>
      <c r="Y565" s="1290"/>
    </row>
    <row r="566" spans="1:25" ht="15">
      <c r="A566" s="305"/>
      <c r="B566" s="306"/>
      <c r="C566" s="340"/>
      <c r="D566" s="350"/>
      <c r="E566" s="312"/>
      <c r="F566" s="312"/>
      <c r="G566" s="1290"/>
      <c r="Y566" s="1290"/>
    </row>
    <row r="567" spans="1:25" ht="15">
      <c r="A567" s="305" t="s">
        <v>1293</v>
      </c>
      <c r="B567" s="306" t="s">
        <v>1274</v>
      </c>
      <c r="C567" s="313" t="s">
        <v>1275</v>
      </c>
      <c r="D567" s="311">
        <v>1</v>
      </c>
      <c r="E567" s="1075"/>
      <c r="F567" s="1075">
        <f>D567*E567</f>
        <v>0</v>
      </c>
      <c r="G567" s="1291">
        <f>+E567*D567</f>
        <v>0</v>
      </c>
      <c r="I567" s="1299">
        <v>1000</v>
      </c>
      <c r="J567" s="1299">
        <v>11000</v>
      </c>
      <c r="X567" s="322">
        <f>SUM(H567:W567)</f>
        <v>12000</v>
      </c>
      <c r="Y567" s="1290"/>
    </row>
    <row r="568" spans="1:25" ht="15">
      <c r="A568" s="305"/>
      <c r="B568" s="306"/>
      <c r="C568" s="340"/>
      <c r="D568" s="351"/>
      <c r="E568" s="312"/>
      <c r="F568" s="312"/>
      <c r="G568" s="1290"/>
      <c r="Y568" s="1290"/>
    </row>
    <row r="569" spans="1:25" ht="45">
      <c r="A569" s="305" t="s">
        <v>1327</v>
      </c>
      <c r="B569" s="306" t="s">
        <v>1316</v>
      </c>
      <c r="C569" s="313" t="s">
        <v>1275</v>
      </c>
      <c r="D569" s="311">
        <v>1</v>
      </c>
      <c r="E569" s="1075"/>
      <c r="F569" s="1075">
        <f>D569*E569</f>
        <v>0</v>
      </c>
      <c r="G569" s="1291">
        <f>+E569*D569</f>
        <v>0</v>
      </c>
      <c r="I569" s="1299"/>
      <c r="J569" s="1299">
        <v>15000</v>
      </c>
      <c r="X569" s="322">
        <f>SUM(H569:W569)</f>
        <v>15000</v>
      </c>
      <c r="Y569" s="1290"/>
    </row>
    <row r="570" spans="1:25" ht="15" customHeight="1">
      <c r="A570" s="709"/>
      <c r="B570" s="1395" t="s">
        <v>1328</v>
      </c>
      <c r="C570" s="1396"/>
      <c r="D570" s="1396"/>
      <c r="E570" s="1397"/>
      <c r="F570" s="707">
        <f>SUM(F553:F569)</f>
        <v>0</v>
      </c>
      <c r="G570" s="1290"/>
      <c r="Y570" s="1290"/>
    </row>
    <row r="571" spans="1:25" ht="15.75">
      <c r="A571" s="354"/>
      <c r="B571" s="355"/>
      <c r="C571" s="356"/>
      <c r="D571" s="357"/>
      <c r="E571" s="358"/>
      <c r="F571" s="358"/>
      <c r="G571" s="1290"/>
      <c r="Y571" s="1290"/>
    </row>
    <row r="572" spans="1:25" ht="15.75">
      <c r="A572" s="354"/>
      <c r="B572" s="355"/>
      <c r="C572" s="356"/>
      <c r="D572" s="357"/>
      <c r="E572" s="358"/>
      <c r="F572" s="358"/>
      <c r="G572" s="1290"/>
      <c r="Y572" s="1290"/>
    </row>
    <row r="573" spans="1:25" ht="15.75">
      <c r="A573" s="354"/>
      <c r="B573" s="355"/>
      <c r="C573" s="356"/>
      <c r="D573" s="357"/>
      <c r="E573" s="358"/>
      <c r="F573" s="358"/>
      <c r="G573" s="1290"/>
      <c r="Y573" s="1290"/>
    </row>
    <row r="574" spans="1:25" ht="15.75">
      <c r="A574" s="354"/>
      <c r="B574" s="355"/>
      <c r="C574" s="356"/>
      <c r="D574" s="357"/>
      <c r="E574" s="358"/>
      <c r="F574" s="358"/>
      <c r="G574" s="1290"/>
      <c r="Y574" s="1290"/>
    </row>
    <row r="575" spans="1:25" ht="15.75">
      <c r="A575" s="354"/>
      <c r="B575" s="355"/>
      <c r="C575" s="356"/>
      <c r="D575" s="357"/>
      <c r="E575" s="358"/>
      <c r="F575" s="358"/>
      <c r="G575" s="1290"/>
      <c r="Y575" s="1290"/>
    </row>
    <row r="576" spans="1:25" ht="15.75">
      <c r="A576" s="359"/>
      <c r="B576" s="360"/>
      <c r="C576" s="361"/>
      <c r="D576" s="362"/>
      <c r="E576" s="363"/>
      <c r="F576" s="364"/>
      <c r="G576" s="1290"/>
      <c r="Y576" s="1290"/>
    </row>
    <row r="577" spans="1:25" ht="31.5">
      <c r="A577" s="308" t="s">
        <v>1329</v>
      </c>
      <c r="B577" s="319" t="s">
        <v>1330</v>
      </c>
      <c r="C577" s="323"/>
      <c r="D577" s="324"/>
      <c r="E577" s="290"/>
      <c r="F577" s="312"/>
      <c r="G577" s="1290"/>
      <c r="Y577" s="1290"/>
    </row>
    <row r="578" spans="1:25" ht="15.75">
      <c r="A578" s="308"/>
      <c r="B578" s="319"/>
      <c r="C578" s="323"/>
      <c r="D578" s="324"/>
      <c r="E578" s="290"/>
      <c r="F578" s="312"/>
      <c r="G578" s="1290"/>
      <c r="Y578" s="1290"/>
    </row>
    <row r="579" spans="1:25" ht="165">
      <c r="A579" s="305">
        <v>1</v>
      </c>
      <c r="B579" s="306" t="s">
        <v>1331</v>
      </c>
      <c r="C579" s="313" t="s">
        <v>1243</v>
      </c>
      <c r="D579" s="311">
        <v>1</v>
      </c>
      <c r="E579" s="1075"/>
      <c r="F579" s="1075">
        <f>D579*E579</f>
        <v>0</v>
      </c>
      <c r="G579" s="1291">
        <f>+E579*D579</f>
        <v>0</v>
      </c>
      <c r="I579" s="1299">
        <v>1000</v>
      </c>
      <c r="J579" s="1299">
        <v>5000</v>
      </c>
      <c r="X579" s="322">
        <f>SUM(H579:W579)</f>
        <v>6000</v>
      </c>
      <c r="Y579" s="1290"/>
    </row>
    <row r="580" spans="1:25" ht="15">
      <c r="A580" s="320"/>
      <c r="B580" s="321"/>
      <c r="C580" s="316"/>
      <c r="D580" s="317"/>
      <c r="E580" s="318"/>
      <c r="F580" s="318"/>
      <c r="G580" s="1290"/>
      <c r="Y580" s="1290"/>
    </row>
    <row r="581" spans="1:25" ht="105">
      <c r="A581" s="305">
        <v>2</v>
      </c>
      <c r="B581" s="306" t="s">
        <v>1332</v>
      </c>
      <c r="C581" s="313" t="s">
        <v>1243</v>
      </c>
      <c r="D581" s="311">
        <v>4</v>
      </c>
      <c r="E581" s="1075"/>
      <c r="F581" s="1075">
        <f>D581*E581</f>
        <v>0</v>
      </c>
      <c r="G581" s="1291">
        <f>+E581*D581</f>
        <v>0</v>
      </c>
      <c r="I581" s="1299">
        <v>2000</v>
      </c>
      <c r="J581" s="1299">
        <v>11500</v>
      </c>
      <c r="X581" s="322">
        <f>SUM(H581:W581)</f>
        <v>13500</v>
      </c>
      <c r="Y581" s="1290"/>
    </row>
    <row r="582" spans="1:25" ht="15">
      <c r="A582" s="320"/>
      <c r="B582" s="321"/>
      <c r="C582" s="313"/>
      <c r="D582" s="289"/>
      <c r="E582" s="318"/>
      <c r="F582" s="318"/>
      <c r="G582" s="1290"/>
      <c r="Y582" s="1290"/>
    </row>
    <row r="583" spans="1:25" ht="45">
      <c r="A583" s="305">
        <v>3</v>
      </c>
      <c r="B583" s="306" t="s">
        <v>1333</v>
      </c>
      <c r="C583" s="313" t="s">
        <v>1243</v>
      </c>
      <c r="D583" s="311">
        <v>2</v>
      </c>
      <c r="E583" s="1075"/>
      <c r="F583" s="1075">
        <f>D583*E583</f>
        <v>0</v>
      </c>
      <c r="G583" s="1291">
        <f>+E583*D583</f>
        <v>0</v>
      </c>
      <c r="I583" s="1299">
        <v>3500</v>
      </c>
      <c r="J583" s="1299">
        <v>1750</v>
      </c>
      <c r="X583" s="322">
        <f>SUM(H583:W583)</f>
        <v>5250</v>
      </c>
      <c r="Y583" s="1290"/>
    </row>
    <row r="584" spans="1:25" ht="15">
      <c r="A584" s="305"/>
      <c r="B584" s="306"/>
      <c r="C584" s="313"/>
      <c r="D584" s="311"/>
      <c r="E584" s="312"/>
      <c r="F584" s="312"/>
      <c r="G584" s="1290"/>
      <c r="Y584" s="1290"/>
    </row>
    <row r="585" spans="1:25" ht="90">
      <c r="A585" s="305">
        <v>4</v>
      </c>
      <c r="B585" s="306" t="s">
        <v>1334</v>
      </c>
      <c r="C585" s="313" t="s">
        <v>1306</v>
      </c>
      <c r="D585" s="311">
        <v>5</v>
      </c>
      <c r="E585" s="1075"/>
      <c r="F585" s="1075">
        <f>D585*E585</f>
        <v>0</v>
      </c>
      <c r="G585" s="1291">
        <f>+E585*D585</f>
        <v>0</v>
      </c>
      <c r="I585" s="1299">
        <v>5.9</v>
      </c>
      <c r="J585" s="1299">
        <v>70.099999999999994</v>
      </c>
      <c r="X585" s="322">
        <f>SUM(H585:W585)</f>
        <v>76</v>
      </c>
      <c r="Y585" s="1290"/>
    </row>
    <row r="586" spans="1:25" ht="15">
      <c r="A586" s="320"/>
      <c r="B586" s="321"/>
      <c r="C586" s="313"/>
      <c r="D586" s="289"/>
      <c r="E586" s="318"/>
      <c r="F586" s="318"/>
      <c r="G586" s="1290"/>
      <c r="Y586" s="1290"/>
    </row>
    <row r="587" spans="1:25" ht="96">
      <c r="A587" s="305">
        <v>5</v>
      </c>
      <c r="B587" s="306" t="s">
        <v>1335</v>
      </c>
      <c r="C587" s="313" t="s">
        <v>1243</v>
      </c>
      <c r="D587" s="311">
        <v>8</v>
      </c>
      <c r="E587" s="1075"/>
      <c r="F587" s="1075">
        <f>D587*E587</f>
        <v>0</v>
      </c>
      <c r="G587" s="1291">
        <f>+E587*D587</f>
        <v>0</v>
      </c>
      <c r="I587" s="1299">
        <v>2750</v>
      </c>
      <c r="J587" s="1299">
        <v>4375</v>
      </c>
      <c r="X587" s="322">
        <f>SUM(H587:W587)</f>
        <v>7125</v>
      </c>
      <c r="Y587" s="1290"/>
    </row>
    <row r="588" spans="1:25" ht="15">
      <c r="A588" s="305"/>
      <c r="B588" s="306"/>
      <c r="C588" s="313"/>
      <c r="D588" s="289"/>
      <c r="E588" s="312"/>
      <c r="F588" s="312"/>
      <c r="G588" s="1290"/>
      <c r="Y588" s="1290"/>
    </row>
    <row r="589" spans="1:25" ht="15">
      <c r="A589" s="305">
        <v>6</v>
      </c>
      <c r="B589" s="306" t="s">
        <v>1336</v>
      </c>
      <c r="C589" s="313" t="s">
        <v>1243</v>
      </c>
      <c r="D589" s="311">
        <v>1</v>
      </c>
      <c r="E589" s="1075"/>
      <c r="F589" s="1075">
        <f>D589*E589</f>
        <v>0</v>
      </c>
      <c r="G589" s="1291">
        <f>+E589*D589</f>
        <v>0</v>
      </c>
      <c r="I589" s="1299"/>
      <c r="J589" s="1299">
        <v>7500</v>
      </c>
      <c r="X589" s="322">
        <f>SUM(H589:W589)</f>
        <v>7500</v>
      </c>
      <c r="Y589" s="1290"/>
    </row>
    <row r="590" spans="1:25" ht="15">
      <c r="A590" s="305"/>
      <c r="B590" s="306"/>
      <c r="C590" s="313"/>
      <c r="D590" s="311"/>
      <c r="E590" s="312"/>
      <c r="F590" s="312"/>
      <c r="G590" s="1290"/>
      <c r="Y590" s="1290"/>
    </row>
    <row r="591" spans="1:25" ht="30">
      <c r="A591" s="305">
        <v>7</v>
      </c>
      <c r="B591" s="306" t="s">
        <v>1337</v>
      </c>
      <c r="C591" s="313" t="s">
        <v>1338</v>
      </c>
      <c r="D591" s="311">
        <v>1</v>
      </c>
      <c r="E591" s="1075"/>
      <c r="F591" s="1075">
        <f>D591*E591</f>
        <v>0</v>
      </c>
      <c r="G591" s="1291">
        <f>+E591*D591</f>
        <v>0</v>
      </c>
      <c r="I591" s="1299">
        <v>1000</v>
      </c>
      <c r="J591" s="1299">
        <v>6500</v>
      </c>
      <c r="X591" s="322">
        <f>SUM(H591:W591)</f>
        <v>7500</v>
      </c>
      <c r="Y591" s="1290"/>
    </row>
    <row r="592" spans="1:25" ht="15">
      <c r="A592" s="337"/>
      <c r="B592" s="306"/>
      <c r="C592" s="313"/>
      <c r="D592" s="311"/>
      <c r="E592" s="312"/>
      <c r="F592" s="312"/>
      <c r="G592" s="1290"/>
      <c r="Y592" s="1290"/>
    </row>
    <row r="593" spans="1:25" ht="15">
      <c r="A593" s="305">
        <v>8</v>
      </c>
      <c r="B593" s="306" t="s">
        <v>1339</v>
      </c>
      <c r="C593" s="313" t="s">
        <v>1338</v>
      </c>
      <c r="D593" s="311">
        <v>1</v>
      </c>
      <c r="E593" s="1075"/>
      <c r="F593" s="1075">
        <f>D593*E593</f>
        <v>0</v>
      </c>
      <c r="G593" s="1291">
        <f>+E593*D593</f>
        <v>0</v>
      </c>
      <c r="I593" s="1299"/>
      <c r="J593" s="1299">
        <v>15000</v>
      </c>
      <c r="X593" s="322">
        <f>SUM(H593:W593)</f>
        <v>15000</v>
      </c>
      <c r="Y593" s="1290"/>
    </row>
    <row r="594" spans="1:25" ht="15.75">
      <c r="A594" s="710"/>
      <c r="B594" s="333" t="s">
        <v>1340</v>
      </c>
      <c r="C594" s="313"/>
      <c r="D594" s="311"/>
      <c r="E594" s="312"/>
      <c r="F594" s="312">
        <f>SUM(F578:F593)</f>
        <v>0</v>
      </c>
      <c r="G594" s="1290"/>
      <c r="Y594" s="1290"/>
    </row>
    <row r="595" spans="1:25" ht="15.75">
      <c r="A595" s="365"/>
      <c r="B595" s="366"/>
      <c r="C595" s="361"/>
      <c r="D595" s="362"/>
      <c r="E595" s="363"/>
      <c r="F595" s="363"/>
      <c r="G595" s="1290"/>
      <c r="Y595" s="1290"/>
    </row>
    <row r="596" spans="1:25" ht="15.75">
      <c r="A596" s="308" t="s">
        <v>1341</v>
      </c>
      <c r="B596" s="308" t="s">
        <v>1342</v>
      </c>
      <c r="C596" s="313"/>
      <c r="D596" s="311"/>
      <c r="E596" s="312"/>
      <c r="F596" s="312"/>
      <c r="G596" s="1290"/>
      <c r="Y596" s="1290"/>
    </row>
    <row r="597" spans="1:25" ht="75">
      <c r="A597" s="279"/>
      <c r="B597" s="306" t="s">
        <v>1343</v>
      </c>
      <c r="C597" s="313"/>
      <c r="D597" s="311"/>
      <c r="E597" s="312"/>
      <c r="F597" s="312"/>
      <c r="G597" s="1290"/>
      <c r="Y597" s="1290"/>
    </row>
    <row r="598" spans="1:25" ht="75">
      <c r="A598" s="305">
        <v>1</v>
      </c>
      <c r="B598" s="306" t="s">
        <v>1344</v>
      </c>
      <c r="C598" s="313" t="s">
        <v>1243</v>
      </c>
      <c r="D598" s="311">
        <v>2</v>
      </c>
      <c r="E598" s="1075"/>
      <c r="F598" s="1075">
        <f>D598*E598</f>
        <v>0</v>
      </c>
      <c r="G598" s="1291">
        <f>+E598*D598</f>
        <v>0</v>
      </c>
      <c r="J598" s="1295">
        <v>75</v>
      </c>
      <c r="Y598" s="1290"/>
    </row>
    <row r="599" spans="1:25" ht="15">
      <c r="A599" s="305"/>
      <c r="B599" s="306"/>
      <c r="C599" s="313"/>
      <c r="D599" s="311"/>
      <c r="E599" s="312"/>
      <c r="F599" s="312"/>
      <c r="G599" s="1290"/>
      <c r="Y599" s="1290"/>
    </row>
    <row r="600" spans="1:25" ht="60">
      <c r="A600" s="305">
        <v>2</v>
      </c>
      <c r="B600" s="306" t="s">
        <v>1345</v>
      </c>
      <c r="C600" s="313" t="s">
        <v>74</v>
      </c>
      <c r="D600" s="311">
        <v>70</v>
      </c>
      <c r="E600" s="1075"/>
      <c r="F600" s="1075">
        <f>D600*E600</f>
        <v>0</v>
      </c>
      <c r="G600" s="1291">
        <f>+E600*D600</f>
        <v>0</v>
      </c>
      <c r="I600" s="1298"/>
      <c r="J600" s="1298">
        <v>18</v>
      </c>
      <c r="X600" s="1292"/>
      <c r="Y600" s="1290"/>
    </row>
    <row r="601" spans="1:25" ht="15.75">
      <c r="A601" s="305"/>
      <c r="B601" s="306"/>
      <c r="C601" s="313"/>
      <c r="D601" s="311"/>
      <c r="E601" s="312"/>
      <c r="F601" s="312"/>
      <c r="G601" s="1290"/>
      <c r="I601" s="1298"/>
      <c r="J601" s="1298"/>
      <c r="X601" s="1292"/>
      <c r="Y601" s="1290"/>
    </row>
    <row r="602" spans="1:25" ht="150.75">
      <c r="A602" s="305" t="s">
        <v>1282</v>
      </c>
      <c r="B602" s="306" t="s">
        <v>1346</v>
      </c>
      <c r="C602" s="313" t="s">
        <v>1243</v>
      </c>
      <c r="D602" s="311">
        <v>4</v>
      </c>
      <c r="E602" s="1075"/>
      <c r="F602" s="1075">
        <f>D602*E602</f>
        <v>0</v>
      </c>
      <c r="G602" s="1291">
        <f>+E602*D602</f>
        <v>0</v>
      </c>
      <c r="I602" s="1298"/>
      <c r="J602" s="1298">
        <v>964</v>
      </c>
      <c r="X602" s="1292"/>
      <c r="Y602" s="1290"/>
    </row>
    <row r="603" spans="1:25" ht="15.75">
      <c r="A603" s="354"/>
      <c r="B603" s="306"/>
      <c r="C603" s="316"/>
      <c r="D603" s="317"/>
      <c r="E603" s="312"/>
      <c r="F603" s="312"/>
      <c r="G603" s="1290"/>
      <c r="I603" s="1298"/>
      <c r="J603" s="1298"/>
      <c r="X603" s="1292"/>
      <c r="Y603" s="1290"/>
    </row>
    <row r="604" spans="1:25" ht="30">
      <c r="A604" s="305" t="s">
        <v>1284</v>
      </c>
      <c r="B604" s="306" t="s">
        <v>1347</v>
      </c>
      <c r="C604" s="316"/>
      <c r="D604" s="317"/>
      <c r="E604" s="318"/>
      <c r="F604" s="318"/>
      <c r="G604" s="1290"/>
      <c r="Y604" s="1290"/>
    </row>
    <row r="605" spans="1:25" ht="15">
      <c r="A605" s="320"/>
      <c r="B605" s="321"/>
      <c r="C605" s="316"/>
      <c r="D605" s="317"/>
      <c r="E605" s="318"/>
      <c r="F605" s="318"/>
      <c r="G605" s="1290"/>
      <c r="Y605" s="1290"/>
    </row>
    <row r="606" spans="1:25" ht="409.5">
      <c r="A606" s="305" t="s">
        <v>1286</v>
      </c>
      <c r="B606" s="306" t="s">
        <v>1348</v>
      </c>
      <c r="C606" s="313" t="s">
        <v>1243</v>
      </c>
      <c r="D606" s="311">
        <v>2</v>
      </c>
      <c r="E606" s="1075"/>
      <c r="F606" s="1075">
        <f>D606*E606</f>
        <v>0</v>
      </c>
      <c r="G606" s="1291">
        <f>+E606*D606</f>
        <v>0</v>
      </c>
      <c r="I606" s="1298"/>
      <c r="J606" s="1298"/>
      <c r="X606" s="1292"/>
      <c r="Y606" s="1290"/>
    </row>
    <row r="607" spans="1:25" ht="15.75">
      <c r="A607" s="320"/>
      <c r="B607" s="367"/>
      <c r="C607" s="313"/>
      <c r="D607" s="311"/>
      <c r="E607" s="312"/>
      <c r="F607" s="312"/>
      <c r="G607" s="1290"/>
      <c r="I607" s="1298"/>
      <c r="J607" s="1298"/>
      <c r="X607" s="1292"/>
      <c r="Y607" s="1290"/>
    </row>
    <row r="608" spans="1:25" ht="180">
      <c r="A608" s="305" t="s">
        <v>1288</v>
      </c>
      <c r="B608" s="306" t="s">
        <v>1349</v>
      </c>
      <c r="C608" s="313"/>
      <c r="D608" s="311"/>
      <c r="E608" s="312"/>
      <c r="F608" s="312"/>
      <c r="G608" s="1290"/>
      <c r="Y608" s="1290"/>
    </row>
    <row r="609" spans="1:25" ht="15">
      <c r="A609" s="305"/>
      <c r="B609" s="306" t="s">
        <v>1350</v>
      </c>
      <c r="C609" s="313" t="s">
        <v>335</v>
      </c>
      <c r="D609" s="311">
        <v>30</v>
      </c>
      <c r="E609" s="1075"/>
      <c r="F609" s="1075">
        <f t="shared" ref="F609:F610" si="46">D609*E609</f>
        <v>0</v>
      </c>
      <c r="G609" s="1291">
        <f t="shared" ref="G609:G610" si="47">+E609*D609</f>
        <v>0</v>
      </c>
      <c r="I609" s="1299">
        <v>12.7</v>
      </c>
      <c r="J609" s="1299">
        <v>74.3</v>
      </c>
      <c r="X609" s="322">
        <f>SUM(H609:W609)</f>
        <v>87</v>
      </c>
      <c r="Y609" s="1290"/>
    </row>
    <row r="610" spans="1:25" ht="15">
      <c r="A610" s="305"/>
      <c r="B610" s="306" t="s">
        <v>1351</v>
      </c>
      <c r="C610" s="313" t="s">
        <v>1352</v>
      </c>
      <c r="D610" s="311">
        <v>6</v>
      </c>
      <c r="E610" s="1075"/>
      <c r="F610" s="1075">
        <f t="shared" si="46"/>
        <v>0</v>
      </c>
      <c r="G610" s="1291">
        <f t="shared" si="47"/>
        <v>0</v>
      </c>
      <c r="I610" s="1299">
        <v>4.3</v>
      </c>
      <c r="J610" s="1299">
        <v>63.7</v>
      </c>
      <c r="X610" s="322">
        <f>SUM(H610:W610)</f>
        <v>68</v>
      </c>
      <c r="Y610" s="1290"/>
    </row>
    <row r="611" spans="1:25" ht="15">
      <c r="A611" s="320"/>
      <c r="B611" s="321"/>
      <c r="C611" s="316"/>
      <c r="D611" s="317"/>
      <c r="E611" s="318"/>
      <c r="F611" s="318"/>
      <c r="G611" s="1290"/>
      <c r="Y611" s="1290"/>
    </row>
    <row r="612" spans="1:25" ht="30">
      <c r="A612" s="305">
        <v>7</v>
      </c>
      <c r="B612" s="306" t="s">
        <v>1353</v>
      </c>
      <c r="C612" s="313"/>
      <c r="D612" s="311"/>
      <c r="E612" s="318"/>
      <c r="F612" s="318"/>
      <c r="G612" s="1290"/>
      <c r="Y612" s="1290"/>
    </row>
    <row r="613" spans="1:25" ht="30">
      <c r="A613" s="320"/>
      <c r="B613" s="306" t="s">
        <v>1354</v>
      </c>
      <c r="C613" s="313" t="s">
        <v>1243</v>
      </c>
      <c r="D613" s="311">
        <v>30</v>
      </c>
      <c r="E613" s="1075"/>
      <c r="F613" s="1075">
        <f t="shared" ref="F613:F614" si="48">D613*E613</f>
        <v>0</v>
      </c>
      <c r="G613" s="1291">
        <f t="shared" ref="G613:G614" si="49">+E613*D613</f>
        <v>0</v>
      </c>
      <c r="I613" s="1299">
        <v>50</v>
      </c>
      <c r="J613" s="1299">
        <v>250</v>
      </c>
      <c r="X613" s="322">
        <f>SUM(H613:W613)</f>
        <v>300</v>
      </c>
      <c r="Y613" s="1290"/>
    </row>
    <row r="614" spans="1:25" ht="15">
      <c r="A614" s="320"/>
      <c r="B614" s="306" t="s">
        <v>1355</v>
      </c>
      <c r="C614" s="313" t="s">
        <v>1306</v>
      </c>
      <c r="D614" s="311">
        <v>30</v>
      </c>
      <c r="E614" s="1075"/>
      <c r="F614" s="1075">
        <f t="shared" si="48"/>
        <v>0</v>
      </c>
      <c r="G614" s="1291">
        <f t="shared" si="49"/>
        <v>0</v>
      </c>
      <c r="I614" s="1299">
        <v>10</v>
      </c>
      <c r="J614" s="1299">
        <v>5</v>
      </c>
      <c r="X614" s="322">
        <f>SUM(H614:W614)</f>
        <v>15</v>
      </c>
      <c r="Y614" s="1290"/>
    </row>
    <row r="615" spans="1:25" ht="15">
      <c r="A615" s="320"/>
      <c r="B615" s="321"/>
      <c r="C615" s="316"/>
      <c r="D615" s="317"/>
      <c r="E615" s="318"/>
      <c r="F615" s="318"/>
      <c r="G615" s="1290"/>
      <c r="Y615" s="1290"/>
    </row>
    <row r="616" spans="1:25" ht="30">
      <c r="A616" s="305">
        <v>9</v>
      </c>
      <c r="B616" s="306" t="s">
        <v>1356</v>
      </c>
      <c r="C616" s="313" t="s">
        <v>1275</v>
      </c>
      <c r="D616" s="311">
        <v>1</v>
      </c>
      <c r="E616" s="1075"/>
      <c r="F616" s="1075">
        <f>D616*E616</f>
        <v>0</v>
      </c>
      <c r="G616" s="1291">
        <f>+E616*D616</f>
        <v>0</v>
      </c>
      <c r="I616" s="1299">
        <v>5000</v>
      </c>
      <c r="J616" s="1299">
        <v>2500</v>
      </c>
      <c r="X616" s="322">
        <f>SUM(H616:W616)</f>
        <v>7500</v>
      </c>
      <c r="Y616" s="1290"/>
    </row>
    <row r="617" spans="1:25" ht="15">
      <c r="A617" s="305"/>
      <c r="B617" s="306"/>
      <c r="C617" s="313"/>
      <c r="D617" s="311"/>
      <c r="E617" s="312"/>
      <c r="F617" s="312"/>
      <c r="G617" s="1290"/>
      <c r="Y617" s="1290"/>
    </row>
    <row r="618" spans="1:25" ht="45">
      <c r="A618" s="305">
        <v>10</v>
      </c>
      <c r="B618" s="306" t="s">
        <v>1316</v>
      </c>
      <c r="C618" s="313" t="s">
        <v>1275</v>
      </c>
      <c r="D618" s="311">
        <v>1</v>
      </c>
      <c r="E618" s="1075"/>
      <c r="F618" s="1075">
        <f>D618*E618</f>
        <v>0</v>
      </c>
      <c r="G618" s="1291">
        <f>+E618*D618</f>
        <v>0</v>
      </c>
      <c r="I618" s="1299">
        <v>10000</v>
      </c>
      <c r="J618" s="1299">
        <v>5000</v>
      </c>
      <c r="X618" s="322">
        <f>SUM(H618:W618)</f>
        <v>15000</v>
      </c>
      <c r="Y618" s="1290"/>
    </row>
    <row r="619" spans="1:25" ht="60">
      <c r="A619" s="337"/>
      <c r="B619" s="306" t="s">
        <v>1357</v>
      </c>
      <c r="C619" s="313"/>
      <c r="D619" s="311"/>
      <c r="E619" s="312"/>
      <c r="F619" s="312"/>
      <c r="G619" s="1290"/>
      <c r="Y619" s="1290"/>
    </row>
    <row r="620" spans="1:25" ht="15.75">
      <c r="A620" s="694"/>
      <c r="B620" s="333" t="s">
        <v>1358</v>
      </c>
      <c r="C620" s="313"/>
      <c r="D620" s="289"/>
      <c r="E620" s="312"/>
      <c r="F620" s="312">
        <f>SUM(F597:F619)</f>
        <v>0</v>
      </c>
      <c r="G620" s="1290"/>
      <c r="Y620" s="1290"/>
    </row>
    <row r="621" spans="1:25" ht="15.75">
      <c r="A621" s="365"/>
      <c r="B621" s="366"/>
      <c r="C621" s="361"/>
      <c r="D621" s="362"/>
      <c r="E621" s="363"/>
      <c r="F621" s="363"/>
      <c r="G621" s="1290"/>
      <c r="Y621" s="1290"/>
    </row>
    <row r="622" spans="1:25" ht="15.75">
      <c r="A622" s="368"/>
      <c r="B622" s="366"/>
      <c r="C622" s="361"/>
      <c r="D622" s="369"/>
      <c r="E622" s="370"/>
      <c r="F622" s="370"/>
      <c r="G622" s="1290"/>
      <c r="Y622" s="1290"/>
    </row>
    <row r="623" spans="1:25" ht="15.75">
      <c r="A623" s="308" t="s">
        <v>1359</v>
      </c>
      <c r="B623" s="308" t="s">
        <v>1360</v>
      </c>
      <c r="C623" s="313"/>
      <c r="D623" s="311"/>
      <c r="E623" s="312"/>
      <c r="F623" s="312"/>
      <c r="G623" s="1290"/>
      <c r="Y623" s="1290"/>
    </row>
    <row r="624" spans="1:25" ht="15.75">
      <c r="A624" s="308"/>
      <c r="B624" s="305"/>
      <c r="C624" s="313"/>
      <c r="D624" s="311"/>
      <c r="E624" s="312"/>
      <c r="F624" s="312"/>
      <c r="G624" s="1290"/>
      <c r="Y624" s="1290"/>
    </row>
    <row r="625" spans="1:25" ht="45">
      <c r="A625" s="305">
        <v>1</v>
      </c>
      <c r="B625" s="306" t="s">
        <v>1361</v>
      </c>
      <c r="C625" s="1189" t="s">
        <v>74</v>
      </c>
      <c r="D625" s="311">
        <v>1</v>
      </c>
      <c r="E625" s="1075"/>
      <c r="F625" s="1075">
        <f>D625*E625</f>
        <v>0</v>
      </c>
      <c r="G625" s="1291">
        <f>+E625*D625</f>
        <v>0</v>
      </c>
      <c r="I625" s="1299"/>
      <c r="J625" s="1299">
        <v>75</v>
      </c>
      <c r="X625" s="322">
        <f>SUM(H625:W625)</f>
        <v>75</v>
      </c>
      <c r="Y625" s="1290"/>
    </row>
    <row r="626" spans="1:25" ht="15">
      <c r="A626" s="305"/>
      <c r="B626" s="305"/>
      <c r="C626" s="1189"/>
      <c r="D626" s="311"/>
      <c r="E626" s="1192"/>
      <c r="F626" s="312"/>
      <c r="G626" s="1290"/>
      <c r="Y626" s="1290"/>
    </row>
    <row r="627" spans="1:25" ht="75">
      <c r="A627" s="305">
        <v>2</v>
      </c>
      <c r="B627" s="306" t="s">
        <v>1362</v>
      </c>
      <c r="C627" s="1189" t="s">
        <v>1243</v>
      </c>
      <c r="D627" s="311">
        <v>1</v>
      </c>
      <c r="E627" s="1075"/>
      <c r="F627" s="1075">
        <f>D627*E627</f>
        <v>0</v>
      </c>
      <c r="G627" s="1291">
        <f>+E627*D627</f>
        <v>0</v>
      </c>
      <c r="I627" s="1299">
        <v>13500</v>
      </c>
      <c r="J627" s="1299">
        <v>12750</v>
      </c>
      <c r="X627" s="322">
        <f>SUM(H627:W627)</f>
        <v>26250</v>
      </c>
      <c r="Y627" s="1290"/>
    </row>
    <row r="628" spans="1:25" ht="15">
      <c r="A628" s="305"/>
      <c r="B628" s="305"/>
      <c r="C628" s="1189"/>
      <c r="D628" s="311"/>
      <c r="E628" s="1192"/>
      <c r="F628" s="312"/>
      <c r="G628" s="1290"/>
      <c r="Y628" s="1290"/>
    </row>
    <row r="629" spans="1:25" ht="60">
      <c r="A629" s="305">
        <v>3</v>
      </c>
      <c r="B629" s="306" t="s">
        <v>1363</v>
      </c>
      <c r="C629" s="1189" t="s">
        <v>1243</v>
      </c>
      <c r="D629" s="311">
        <v>1</v>
      </c>
      <c r="E629" s="1075"/>
      <c r="F629" s="1075">
        <f>D629*E629</f>
        <v>0</v>
      </c>
      <c r="G629" s="1291">
        <f>+E629*D629</f>
        <v>0</v>
      </c>
      <c r="I629" s="1299">
        <v>9800</v>
      </c>
      <c r="J629" s="1299">
        <v>10900</v>
      </c>
      <c r="X629" s="322">
        <f>SUM(H629:W629)</f>
        <v>20700</v>
      </c>
      <c r="Y629" s="1290"/>
    </row>
    <row r="630" spans="1:25" ht="15">
      <c r="A630" s="305"/>
      <c r="B630" s="305"/>
      <c r="C630" s="1189"/>
      <c r="D630" s="1191"/>
      <c r="E630" s="1192"/>
      <c r="F630" s="312"/>
      <c r="G630" s="1290"/>
      <c r="Y630" s="1290"/>
    </row>
    <row r="631" spans="1:25" ht="60">
      <c r="A631" s="305">
        <v>4</v>
      </c>
      <c r="B631" s="306" t="s">
        <v>1364</v>
      </c>
      <c r="C631" s="1189" t="s">
        <v>1243</v>
      </c>
      <c r="D631" s="311">
        <v>1</v>
      </c>
      <c r="E631" s="1075"/>
      <c r="F631" s="1075">
        <f>D631*E631</f>
        <v>0</v>
      </c>
      <c r="G631" s="1291">
        <f>+E631*D631</f>
        <v>0</v>
      </c>
      <c r="I631" s="1299">
        <v>7600</v>
      </c>
      <c r="J631" s="1299">
        <v>9050</v>
      </c>
      <c r="X631" s="322">
        <f>SUM(H631:W631)</f>
        <v>16650</v>
      </c>
      <c r="Y631" s="1290"/>
    </row>
    <row r="632" spans="1:25" ht="15.75">
      <c r="A632" s="710"/>
      <c r="B632" s="371" t="s">
        <v>1365</v>
      </c>
      <c r="C632" s="1189"/>
      <c r="D632" s="1191"/>
      <c r="E632" s="1192"/>
      <c r="F632" s="312">
        <f>SUM(F625:F631)</f>
        <v>0</v>
      </c>
      <c r="G632" s="1290"/>
      <c r="Y632" s="1290"/>
    </row>
    <row r="633" spans="1:25" ht="15.75">
      <c r="A633" s="372"/>
      <c r="B633" s="1291"/>
      <c r="C633" s="356"/>
      <c r="D633" s="374"/>
      <c r="E633" s="18"/>
      <c r="F633" s="18"/>
      <c r="G633" s="1290"/>
      <c r="Y633" s="1290"/>
    </row>
    <row r="634" spans="1:25" ht="15.75">
      <c r="A634" s="372"/>
      <c r="B634" s="360"/>
      <c r="C634" s="375"/>
      <c r="D634" s="376"/>
      <c r="E634" s="377"/>
      <c r="F634" s="363"/>
      <c r="G634" s="1290"/>
      <c r="Y634" s="1290"/>
    </row>
    <row r="635" spans="1:25">
      <c r="A635" s="368"/>
      <c r="B635" s="360"/>
      <c r="C635" s="361"/>
      <c r="D635" s="369"/>
      <c r="E635" s="370"/>
      <c r="F635" s="370"/>
      <c r="G635" s="1290"/>
      <c r="Y635" s="1290"/>
    </row>
    <row r="636" spans="1:25">
      <c r="A636" s="368"/>
      <c r="B636" s="360"/>
      <c r="C636" s="361"/>
      <c r="D636" s="369"/>
      <c r="E636" s="370"/>
      <c r="F636" s="370"/>
      <c r="G636" s="1290"/>
      <c r="Y636" s="1290"/>
    </row>
    <row r="637" spans="1:25">
      <c r="A637" s="368"/>
      <c r="B637" s="360"/>
      <c r="C637" s="361"/>
      <c r="D637" s="369"/>
      <c r="E637" s="370"/>
      <c r="F637" s="370"/>
      <c r="G637" s="1290"/>
      <c r="Y637" s="1290"/>
    </row>
    <row r="638" spans="1:25">
      <c r="A638" s="368"/>
      <c r="B638" s="360"/>
      <c r="C638" s="361"/>
      <c r="D638" s="369"/>
      <c r="E638" s="370"/>
      <c r="F638" s="370"/>
      <c r="G638" s="1290"/>
      <c r="Y638" s="1290"/>
    </row>
    <row r="639" spans="1:25">
      <c r="A639" s="368"/>
      <c r="B639" s="360"/>
      <c r="C639" s="361"/>
      <c r="D639" s="369"/>
      <c r="E639" s="370"/>
      <c r="F639" s="370"/>
      <c r="G639" s="1290"/>
      <c r="Y639" s="1290"/>
    </row>
    <row r="640" spans="1:25">
      <c r="A640" s="368"/>
      <c r="B640" s="360"/>
      <c r="C640" s="361"/>
      <c r="D640" s="369"/>
      <c r="E640" s="370"/>
      <c r="F640" s="370"/>
      <c r="G640" s="1290"/>
      <c r="Y640" s="1290"/>
    </row>
    <row r="641" spans="1:25">
      <c r="A641" s="368"/>
      <c r="B641" s="360"/>
      <c r="C641" s="361"/>
      <c r="D641" s="369"/>
      <c r="E641" s="370"/>
      <c r="F641" s="370"/>
      <c r="G641" s="1290"/>
      <c r="Y641" s="1290"/>
    </row>
    <row r="642" spans="1:25">
      <c r="A642" s="368"/>
      <c r="B642" s="360"/>
      <c r="C642" s="361"/>
      <c r="D642" s="369"/>
      <c r="E642" s="370"/>
      <c r="F642" s="370"/>
      <c r="G642" s="1290"/>
      <c r="Y642" s="1290"/>
    </row>
    <row r="643" spans="1:25">
      <c r="A643" s="368"/>
      <c r="B643" s="360"/>
      <c r="C643" s="361"/>
      <c r="D643" s="369"/>
      <c r="E643" s="370"/>
      <c r="F643" s="370"/>
      <c r="G643" s="1290"/>
      <c r="Y643" s="1290"/>
    </row>
    <row r="644" spans="1:25">
      <c r="A644" s="368"/>
      <c r="B644" s="360"/>
      <c r="C644" s="361"/>
      <c r="D644" s="369"/>
      <c r="E644" s="370"/>
      <c r="F644" s="370"/>
      <c r="G644" s="1290"/>
      <c r="Y644" s="1290"/>
    </row>
    <row r="645" spans="1:25">
      <c r="A645" s="368"/>
      <c r="B645" s="360"/>
      <c r="C645" s="361"/>
      <c r="D645" s="369"/>
      <c r="E645" s="370"/>
      <c r="F645" s="370"/>
      <c r="G645" s="1290"/>
      <c r="Y645" s="1290"/>
    </row>
    <row r="646" spans="1:25">
      <c r="A646" s="368"/>
      <c r="B646" s="360"/>
      <c r="C646" s="361"/>
      <c r="D646" s="369"/>
      <c r="E646" s="370"/>
      <c r="F646" s="370"/>
      <c r="G646" s="1290"/>
      <c r="Y646" s="1290"/>
    </row>
    <row r="647" spans="1:25" ht="31.5">
      <c r="A647" s="308" t="s">
        <v>1366</v>
      </c>
      <c r="B647" s="319" t="s">
        <v>1367</v>
      </c>
      <c r="C647" s="313"/>
      <c r="D647" s="289"/>
      <c r="E647" s="286"/>
      <c r="F647" s="286"/>
      <c r="G647" s="1290"/>
      <c r="Y647" s="1290"/>
    </row>
    <row r="648" spans="1:25" ht="15.75">
      <c r="A648" s="308"/>
      <c r="B648" s="319"/>
      <c r="C648" s="1189"/>
      <c r="D648" s="1191"/>
      <c r="E648" s="312"/>
      <c r="F648" s="312"/>
      <c r="G648" s="1290"/>
      <c r="Y648" s="1290"/>
    </row>
    <row r="649" spans="1:25" ht="15.75">
      <c r="A649" s="305"/>
      <c r="B649" s="319" t="s">
        <v>1368</v>
      </c>
      <c r="C649" s="1189"/>
      <c r="D649" s="1191"/>
      <c r="E649" s="312"/>
      <c r="F649" s="312"/>
      <c r="G649" s="1290"/>
      <c r="Y649" s="1290"/>
    </row>
    <row r="650" spans="1:25" ht="210">
      <c r="A650" s="337" t="s">
        <v>1369</v>
      </c>
      <c r="B650" s="306" t="s">
        <v>1370</v>
      </c>
      <c r="C650" s="1189" t="s">
        <v>1243</v>
      </c>
      <c r="D650" s="1191">
        <v>7</v>
      </c>
      <c r="E650" s="1075"/>
      <c r="F650" s="1075">
        <f>D650*E650</f>
        <v>0</v>
      </c>
      <c r="G650" s="1291">
        <f>+E650*D650</f>
        <v>0</v>
      </c>
      <c r="I650" s="1299">
        <v>20000</v>
      </c>
      <c r="J650" s="1299">
        <v>10000</v>
      </c>
      <c r="X650" s="322">
        <f>SUM(H650:W650)</f>
        <v>30000</v>
      </c>
      <c r="Y650" s="1290"/>
    </row>
    <row r="651" spans="1:25" ht="15">
      <c r="A651" s="305"/>
      <c r="B651" s="306"/>
      <c r="C651" s="1189"/>
      <c r="D651" s="1191"/>
      <c r="E651" s="312"/>
      <c r="F651" s="1192"/>
      <c r="G651" s="1290"/>
      <c r="Y651" s="1290"/>
    </row>
    <row r="652" spans="1:25" ht="30">
      <c r="A652" s="305" t="s">
        <v>1371</v>
      </c>
      <c r="B652" s="306" t="s">
        <v>1372</v>
      </c>
      <c r="C652" s="1189" t="s">
        <v>1243</v>
      </c>
      <c r="D652" s="1191">
        <v>7</v>
      </c>
      <c r="E652" s="1075"/>
      <c r="F652" s="1075">
        <f>D652*E652</f>
        <v>0</v>
      </c>
      <c r="G652" s="1291">
        <f>+E652*D652</f>
        <v>0</v>
      </c>
      <c r="I652" s="1299">
        <v>7890</v>
      </c>
      <c r="J652" s="1299">
        <v>3945</v>
      </c>
      <c r="X652" s="322">
        <f>SUM(H652:W652)</f>
        <v>11835</v>
      </c>
      <c r="Y652" s="1290"/>
    </row>
    <row r="653" spans="1:25" ht="15">
      <c r="A653" s="305"/>
      <c r="B653" s="306"/>
      <c r="C653" s="1189"/>
      <c r="D653" s="1191"/>
      <c r="E653" s="312"/>
      <c r="F653" s="1192"/>
      <c r="G653" s="1290"/>
      <c r="Y653" s="1290"/>
    </row>
    <row r="654" spans="1:25" ht="30">
      <c r="A654" s="305" t="s">
        <v>1282</v>
      </c>
      <c r="B654" s="306" t="s">
        <v>1373</v>
      </c>
      <c r="C654" s="1189" t="s">
        <v>1243</v>
      </c>
      <c r="D654" s="1191">
        <v>7</v>
      </c>
      <c r="E654" s="1075"/>
      <c r="F654" s="1075">
        <f>D654*E654</f>
        <v>0</v>
      </c>
      <c r="G654" s="1291">
        <f>+E654*D654</f>
        <v>0</v>
      </c>
      <c r="I654" s="1299">
        <v>6300</v>
      </c>
      <c r="J654" s="1299">
        <v>3150</v>
      </c>
      <c r="X654" s="322">
        <f>SUM(H654:W654)</f>
        <v>9450</v>
      </c>
      <c r="Y654" s="1290"/>
    </row>
    <row r="655" spans="1:25" ht="15">
      <c r="A655" s="305"/>
      <c r="B655" s="306"/>
      <c r="C655" s="1189"/>
      <c r="D655" s="1191"/>
      <c r="E655" s="1192"/>
      <c r="F655" s="1192"/>
      <c r="G655" s="1290"/>
      <c r="Y655" s="1290"/>
    </row>
    <row r="656" spans="1:25" ht="120">
      <c r="A656" s="305" t="s">
        <v>1284</v>
      </c>
      <c r="B656" s="306" t="s">
        <v>1374</v>
      </c>
      <c r="C656" s="1189" t="s">
        <v>1243</v>
      </c>
      <c r="D656" s="1191">
        <v>1</v>
      </c>
      <c r="E656" s="1075"/>
      <c r="F656" s="1075">
        <f>D656*E656</f>
        <v>0</v>
      </c>
      <c r="G656" s="1291">
        <f>+E656*D656</f>
        <v>0</v>
      </c>
      <c r="I656" s="1299">
        <v>4500</v>
      </c>
      <c r="J656" s="1299">
        <v>2250</v>
      </c>
      <c r="X656" s="322">
        <f>SUM(H656:W656)</f>
        <v>6750</v>
      </c>
      <c r="Y656" s="1290"/>
    </row>
    <row r="657" spans="1:25" ht="15">
      <c r="A657" s="305"/>
      <c r="B657" s="306"/>
      <c r="C657" s="1189"/>
      <c r="D657" s="1191"/>
      <c r="E657" s="1192"/>
      <c r="F657" s="1192"/>
      <c r="G657" s="1290"/>
      <c r="Y657" s="1290"/>
    </row>
    <row r="658" spans="1:25" ht="30">
      <c r="A658" s="305" t="s">
        <v>1286</v>
      </c>
      <c r="B658" s="306" t="s">
        <v>1375</v>
      </c>
      <c r="C658" s="1189" t="s">
        <v>1243</v>
      </c>
      <c r="D658" s="1191">
        <v>7</v>
      </c>
      <c r="E658" s="1075"/>
      <c r="F658" s="1075">
        <f>D658*E658</f>
        <v>0</v>
      </c>
      <c r="G658" s="1291">
        <f>+E658*D658</f>
        <v>0</v>
      </c>
      <c r="I658" s="1299">
        <v>45</v>
      </c>
      <c r="J658" s="1299">
        <v>105</v>
      </c>
      <c r="X658" s="322">
        <f>SUM(H658:W658)</f>
        <v>150</v>
      </c>
      <c r="Y658" s="1290"/>
    </row>
    <row r="659" spans="1:25" ht="15">
      <c r="A659" s="305"/>
      <c r="B659" s="306"/>
      <c r="C659" s="1189"/>
      <c r="D659" s="1191"/>
      <c r="E659" s="1192"/>
      <c r="F659" s="1192"/>
      <c r="G659" s="1290"/>
      <c r="Y659" s="1290"/>
    </row>
    <row r="660" spans="1:25" ht="30">
      <c r="A660" s="305" t="s">
        <v>1288</v>
      </c>
      <c r="B660" s="306" t="s">
        <v>1376</v>
      </c>
      <c r="C660" s="1189" t="s">
        <v>1243</v>
      </c>
      <c r="D660" s="1191">
        <v>7</v>
      </c>
      <c r="E660" s="1075"/>
      <c r="F660" s="1075">
        <f>D660*E660</f>
        <v>0</v>
      </c>
      <c r="G660" s="1291">
        <f>+E660*D660</f>
        <v>0</v>
      </c>
      <c r="I660" s="1299">
        <v>200</v>
      </c>
      <c r="J660" s="1299">
        <v>400</v>
      </c>
      <c r="X660" s="322">
        <f>SUM(H660:W660)</f>
        <v>600</v>
      </c>
      <c r="Y660" s="1290"/>
    </row>
    <row r="661" spans="1:25" ht="15">
      <c r="A661" s="305"/>
      <c r="B661" s="306"/>
      <c r="C661" s="1189"/>
      <c r="D661" s="1191"/>
      <c r="E661" s="1192"/>
      <c r="F661" s="1192"/>
      <c r="G661" s="1290"/>
      <c r="Y661" s="1290"/>
    </row>
    <row r="662" spans="1:25" ht="30">
      <c r="A662" s="305" t="s">
        <v>1290</v>
      </c>
      <c r="B662" s="306" t="s">
        <v>1377</v>
      </c>
      <c r="C662" s="1189" t="s">
        <v>1243</v>
      </c>
      <c r="D662" s="1191">
        <v>7</v>
      </c>
      <c r="E662" s="1075"/>
      <c r="F662" s="1075">
        <f>D662*E662</f>
        <v>0</v>
      </c>
      <c r="G662" s="1291">
        <f>+E662*D662</f>
        <v>0</v>
      </c>
      <c r="I662" s="1299">
        <v>500</v>
      </c>
      <c r="J662" s="1299">
        <v>250</v>
      </c>
      <c r="X662" s="322">
        <f>SUM(H662:W662)</f>
        <v>750</v>
      </c>
      <c r="Y662" s="1290"/>
    </row>
    <row r="663" spans="1:25" ht="15">
      <c r="A663" s="305"/>
      <c r="B663" s="306" t="s">
        <v>1378</v>
      </c>
      <c r="C663" s="1189"/>
      <c r="D663" s="1191"/>
      <c r="E663" s="1192"/>
      <c r="F663" s="1192"/>
      <c r="G663" s="1290"/>
      <c r="Y663" s="1290"/>
    </row>
    <row r="664" spans="1:25" ht="15">
      <c r="A664" s="305"/>
      <c r="B664" s="306"/>
      <c r="C664" s="1189"/>
      <c r="D664" s="378"/>
      <c r="E664" s="1192"/>
      <c r="F664" s="379"/>
      <c r="G664" s="1290"/>
      <c r="Y664" s="1290"/>
    </row>
    <row r="665" spans="1:25" ht="30">
      <c r="A665" s="305" t="s">
        <v>1293</v>
      </c>
      <c r="B665" s="306" t="s">
        <v>1379</v>
      </c>
      <c r="C665" s="1189" t="s">
        <v>1380</v>
      </c>
      <c r="D665" s="1191">
        <v>1</v>
      </c>
      <c r="E665" s="1075"/>
      <c r="F665" s="1075">
        <f>D665*E665</f>
        <v>0</v>
      </c>
      <c r="G665" s="1291">
        <f>+E665*D665</f>
        <v>0</v>
      </c>
      <c r="I665" s="1299">
        <v>10000</v>
      </c>
      <c r="J665" s="1299">
        <v>5000</v>
      </c>
      <c r="X665" s="322">
        <f>SUM(H665:W665)</f>
        <v>15000</v>
      </c>
      <c r="Y665" s="1290"/>
    </row>
    <row r="666" spans="1:25" ht="15" customHeight="1">
      <c r="A666" s="1504" t="s">
        <v>1381</v>
      </c>
      <c r="B666" s="1505"/>
      <c r="C666" s="1505"/>
      <c r="D666" s="1505"/>
      <c r="E666" s="1506"/>
      <c r="F666" s="1192">
        <f>SUM(F650:F665)</f>
        <v>0</v>
      </c>
      <c r="G666" s="1290"/>
      <c r="Y666" s="1290"/>
    </row>
    <row r="667" spans="1:25" ht="15.75">
      <c r="A667" s="334"/>
      <c r="B667" s="381"/>
      <c r="C667" s="382"/>
      <c r="D667" s="383"/>
      <c r="E667" s="384"/>
      <c r="F667" s="318"/>
      <c r="G667" s="1290"/>
      <c r="Y667" s="1290"/>
    </row>
    <row r="668" spans="1:25" ht="15.75">
      <c r="A668" s="334"/>
      <c r="B668" s="381"/>
      <c r="C668" s="382"/>
      <c r="D668" s="383"/>
      <c r="E668" s="384"/>
      <c r="F668" s="318"/>
      <c r="G668" s="1290"/>
      <c r="Y668" s="1290"/>
    </row>
    <row r="669" spans="1:25" ht="15.75">
      <c r="A669" s="334"/>
      <c r="B669" s="381"/>
      <c r="C669" s="382"/>
      <c r="D669" s="383"/>
      <c r="E669" s="384"/>
      <c r="F669" s="318"/>
      <c r="G669" s="1290"/>
      <c r="Y669" s="1290"/>
    </row>
    <row r="670" spans="1:25" ht="15.75">
      <c r="A670" s="334"/>
      <c r="B670" s="381"/>
      <c r="C670" s="382"/>
      <c r="D670" s="383"/>
      <c r="E670" s="384"/>
      <c r="F670" s="318"/>
      <c r="G670" s="1290"/>
      <c r="Y670" s="1290"/>
    </row>
    <row r="671" spans="1:25" ht="15.75">
      <c r="A671" s="334"/>
      <c r="B671" s="381"/>
      <c r="C671" s="382"/>
      <c r="D671" s="383"/>
      <c r="E671" s="384"/>
      <c r="F671" s="318"/>
      <c r="G671" s="1290"/>
      <c r="Y671" s="1290"/>
    </row>
    <row r="672" spans="1:25" ht="15.75">
      <c r="A672" s="334"/>
      <c r="B672" s="381"/>
      <c r="C672" s="382"/>
      <c r="D672" s="383"/>
      <c r="E672" s="384"/>
      <c r="F672" s="318"/>
      <c r="G672" s="1290"/>
      <c r="Y672" s="1290"/>
    </row>
    <row r="673" spans="1:25" ht="15.75">
      <c r="A673" s="334"/>
      <c r="B673" s="381"/>
      <c r="C673" s="382"/>
      <c r="D673" s="383"/>
      <c r="E673" s="384"/>
      <c r="F673" s="318"/>
      <c r="G673" s="1290"/>
      <c r="Y673" s="1290"/>
    </row>
    <row r="674" spans="1:25" ht="15.75">
      <c r="A674" s="337" t="s">
        <v>1382</v>
      </c>
      <c r="B674" s="1395" t="s">
        <v>1383</v>
      </c>
      <c r="C674" s="1396"/>
      <c r="D674" s="1396"/>
      <c r="E674" s="1396"/>
      <c r="F674" s="1397"/>
      <c r="G674" s="1290"/>
      <c r="Y674" s="1290"/>
    </row>
    <row r="675" spans="1:25" ht="15.75">
      <c r="A675" s="308"/>
      <c r="B675" s="319"/>
      <c r="C675" s="1189"/>
      <c r="D675" s="1191"/>
      <c r="E675" s="1192"/>
      <c r="F675" s="312"/>
      <c r="G675" s="1290"/>
      <c r="Y675" s="1290"/>
    </row>
    <row r="676" spans="1:25" ht="255">
      <c r="A676" s="305">
        <v>1</v>
      </c>
      <c r="B676" s="306" t="s">
        <v>1384</v>
      </c>
      <c r="C676" s="1189" t="s">
        <v>1243</v>
      </c>
      <c r="D676" s="1191">
        <v>5</v>
      </c>
      <c r="E676" s="1075"/>
      <c r="F676" s="1075">
        <f>D676*E676</f>
        <v>0</v>
      </c>
      <c r="G676" s="1291">
        <f>+E676*D676</f>
        <v>0</v>
      </c>
      <c r="I676" s="1299">
        <v>530</v>
      </c>
      <c r="J676" s="1299">
        <v>790</v>
      </c>
      <c r="X676" s="322">
        <f>SUM(H676:W676)</f>
        <v>1320</v>
      </c>
      <c r="Y676" s="1290"/>
    </row>
    <row r="677" spans="1:25" ht="15">
      <c r="A677" s="305"/>
      <c r="B677" s="306"/>
      <c r="C677" s="1189"/>
      <c r="D677" s="1191"/>
      <c r="E677" s="1192"/>
      <c r="F677" s="1192"/>
      <c r="G677" s="1290"/>
      <c r="Y677" s="1290"/>
    </row>
    <row r="678" spans="1:25" ht="195">
      <c r="A678" s="305">
        <v>2</v>
      </c>
      <c r="B678" s="306" t="s">
        <v>1385</v>
      </c>
      <c r="C678" s="1189" t="s">
        <v>1243</v>
      </c>
      <c r="D678" s="1191">
        <v>1</v>
      </c>
      <c r="E678" s="1075"/>
      <c r="F678" s="1075">
        <f>D678*E678</f>
        <v>0</v>
      </c>
      <c r="G678" s="1291">
        <f>+E678*D678</f>
        <v>0</v>
      </c>
      <c r="I678" s="1299">
        <v>530</v>
      </c>
      <c r="J678" s="1299">
        <v>790</v>
      </c>
      <c r="X678" s="322">
        <f>SUM(H678:W678)</f>
        <v>1320</v>
      </c>
      <c r="Y678" s="1290"/>
    </row>
    <row r="679" spans="1:25" ht="15">
      <c r="A679" s="354"/>
      <c r="B679" s="306"/>
      <c r="C679" s="1189"/>
      <c r="D679" s="1191"/>
      <c r="E679" s="1192"/>
      <c r="F679" s="1192"/>
      <c r="G679" s="1290"/>
      <c r="Y679" s="1290"/>
    </row>
    <row r="680" spans="1:25" ht="120">
      <c r="A680" s="305" t="s">
        <v>1282</v>
      </c>
      <c r="B680" s="306" t="s">
        <v>1386</v>
      </c>
      <c r="C680" s="1189" t="s">
        <v>1243</v>
      </c>
      <c r="D680" s="1191">
        <v>2</v>
      </c>
      <c r="E680" s="1075"/>
      <c r="F680" s="1075">
        <f>D680*E680</f>
        <v>0</v>
      </c>
      <c r="G680" s="1291">
        <f>+E680*D680</f>
        <v>0</v>
      </c>
      <c r="I680" s="1299">
        <v>650</v>
      </c>
      <c r="J680" s="1299">
        <v>850</v>
      </c>
      <c r="X680" s="322">
        <f>SUM(H680:W680)</f>
        <v>1500</v>
      </c>
      <c r="Y680" s="1290"/>
    </row>
    <row r="681" spans="1:25" ht="15">
      <c r="A681" s="305"/>
      <c r="B681" s="306"/>
      <c r="C681" s="1189"/>
      <c r="D681" s="1191"/>
      <c r="E681" s="1192"/>
      <c r="F681" s="385"/>
      <c r="G681" s="1290"/>
      <c r="Y681" s="1290"/>
    </row>
    <row r="682" spans="1:25" ht="90">
      <c r="A682" s="305" t="s">
        <v>1284</v>
      </c>
      <c r="B682" s="306" t="s">
        <v>1387</v>
      </c>
      <c r="C682" s="1189" t="s">
        <v>1243</v>
      </c>
      <c r="D682" s="1191">
        <v>1</v>
      </c>
      <c r="E682" s="1075"/>
      <c r="F682" s="1075">
        <f>D682*E682</f>
        <v>0</v>
      </c>
      <c r="G682" s="1291">
        <f>+E682*D682</f>
        <v>0</v>
      </c>
      <c r="I682" s="1299">
        <v>650</v>
      </c>
      <c r="J682" s="1299">
        <v>850</v>
      </c>
      <c r="X682" s="322">
        <f>SUM(H682:W682)</f>
        <v>1500</v>
      </c>
      <c r="Y682" s="1290"/>
    </row>
    <row r="683" spans="1:25" ht="15">
      <c r="A683" s="305"/>
      <c r="B683" s="306"/>
      <c r="C683" s="1189"/>
      <c r="D683" s="1191"/>
      <c r="E683" s="1192"/>
      <c r="F683" s="385"/>
      <c r="G683" s="1290"/>
      <c r="Y683" s="1290"/>
    </row>
    <row r="684" spans="1:25" ht="105">
      <c r="A684" s="305" t="s">
        <v>1286</v>
      </c>
      <c r="B684" s="306" t="s">
        <v>1388</v>
      </c>
      <c r="C684" s="1189" t="s">
        <v>1243</v>
      </c>
      <c r="D684" s="1191">
        <v>2</v>
      </c>
      <c r="E684" s="1075"/>
      <c r="F684" s="1075">
        <f>D684*E684</f>
        <v>0</v>
      </c>
      <c r="G684" s="1291">
        <f>+E684*D684</f>
        <v>0</v>
      </c>
      <c r="I684" s="1299">
        <v>650</v>
      </c>
      <c r="J684" s="1299">
        <v>850</v>
      </c>
      <c r="X684" s="322">
        <f>SUM(H684:W684)</f>
        <v>1500</v>
      </c>
      <c r="Y684" s="1290"/>
    </row>
    <row r="685" spans="1:25" ht="15">
      <c r="A685" s="305"/>
      <c r="B685" s="306"/>
      <c r="C685" s="1189"/>
      <c r="D685" s="1191"/>
      <c r="E685" s="1192"/>
      <c r="F685" s="385"/>
      <c r="G685" s="1290"/>
      <c r="Y685" s="1290"/>
    </row>
    <row r="686" spans="1:25" ht="15">
      <c r="A686" s="305"/>
      <c r="B686" s="306"/>
      <c r="C686" s="1189"/>
      <c r="D686" s="1191"/>
      <c r="E686" s="1192"/>
      <c r="F686" s="385"/>
      <c r="G686" s="1290"/>
      <c r="Y686" s="1290"/>
    </row>
    <row r="687" spans="1:25" ht="105">
      <c r="A687" s="305" t="s">
        <v>1288</v>
      </c>
      <c r="B687" s="306" t="s">
        <v>1389</v>
      </c>
      <c r="C687" s="1189" t="s">
        <v>1243</v>
      </c>
      <c r="D687" s="1191">
        <v>2</v>
      </c>
      <c r="E687" s="1075"/>
      <c r="F687" s="1075">
        <f>D687*E687</f>
        <v>0</v>
      </c>
      <c r="G687" s="1291">
        <f>+E687*D687</f>
        <v>0</v>
      </c>
      <c r="I687" s="1299">
        <v>1200</v>
      </c>
      <c r="J687" s="1299">
        <v>1350</v>
      </c>
      <c r="X687" s="322">
        <f>SUM(H687:W687)</f>
        <v>2550</v>
      </c>
      <c r="Y687" s="1290"/>
    </row>
    <row r="688" spans="1:25" ht="15">
      <c r="A688" s="305"/>
      <c r="B688" s="306"/>
      <c r="C688" s="1189"/>
      <c r="D688" s="1191"/>
      <c r="E688" s="1192"/>
      <c r="F688" s="385"/>
      <c r="G688" s="1290"/>
      <c r="Y688" s="1290"/>
    </row>
    <row r="689" spans="1:25" ht="240">
      <c r="A689" s="305" t="s">
        <v>1290</v>
      </c>
      <c r="B689" s="386" t="s">
        <v>1390</v>
      </c>
      <c r="C689" s="1189" t="s">
        <v>1243</v>
      </c>
      <c r="D689" s="1191">
        <v>2</v>
      </c>
      <c r="E689" s="1075"/>
      <c r="F689" s="1075">
        <f>D689*E689</f>
        <v>0</v>
      </c>
      <c r="G689" s="1291">
        <f>+E689*D689</f>
        <v>0</v>
      </c>
      <c r="I689" s="1299">
        <v>1200</v>
      </c>
      <c r="J689" s="1299">
        <v>1350</v>
      </c>
      <c r="X689" s="322">
        <f>SUM(H689:W689)</f>
        <v>2550</v>
      </c>
      <c r="Y689" s="1290"/>
    </row>
    <row r="690" spans="1:25" ht="15">
      <c r="A690" s="305"/>
      <c r="B690" s="306"/>
      <c r="C690" s="1189"/>
      <c r="D690" s="1191"/>
      <c r="E690" s="1192"/>
      <c r="F690" s="385"/>
      <c r="G690" s="1290"/>
      <c r="Y690" s="1290"/>
    </row>
    <row r="691" spans="1:25" ht="195">
      <c r="A691" s="305" t="s">
        <v>1293</v>
      </c>
      <c r="B691" s="306" t="s">
        <v>1391</v>
      </c>
      <c r="C691" s="1189" t="s">
        <v>1243</v>
      </c>
      <c r="D691" s="1191">
        <v>2</v>
      </c>
      <c r="E691" s="1075"/>
      <c r="F691" s="1075">
        <f>D691*E691</f>
        <v>0</v>
      </c>
      <c r="G691" s="1291">
        <f>+E691*D691</f>
        <v>0</v>
      </c>
      <c r="I691" s="1299">
        <v>1200</v>
      </c>
      <c r="J691" s="1299">
        <v>1350</v>
      </c>
      <c r="X691" s="322">
        <f>SUM(H691:W691)</f>
        <v>2550</v>
      </c>
      <c r="Y691" s="1290"/>
    </row>
    <row r="692" spans="1:25" ht="15">
      <c r="A692" s="305"/>
      <c r="B692" s="306"/>
      <c r="C692" s="1189"/>
      <c r="D692" s="1191"/>
      <c r="E692" s="1192"/>
      <c r="F692" s="385"/>
      <c r="G692" s="1290"/>
      <c r="Y692" s="1290"/>
    </row>
    <row r="693" spans="1:25" ht="60">
      <c r="A693" s="305" t="s">
        <v>1327</v>
      </c>
      <c r="B693" s="306" t="s">
        <v>1392</v>
      </c>
      <c r="C693" s="1189" t="s">
        <v>1243</v>
      </c>
      <c r="D693" s="1191">
        <v>1</v>
      </c>
      <c r="E693" s="1075"/>
      <c r="F693" s="1075">
        <f>D693*E693</f>
        <v>0</v>
      </c>
      <c r="G693" s="1291">
        <f>+E693*D693</f>
        <v>0</v>
      </c>
      <c r="I693" s="1299">
        <v>800</v>
      </c>
      <c r="J693" s="1299">
        <v>1000</v>
      </c>
      <c r="X693" s="322">
        <f>SUM(H693:W693)</f>
        <v>1800</v>
      </c>
      <c r="Y693" s="1290"/>
    </row>
    <row r="694" spans="1:25" ht="15">
      <c r="A694" s="305"/>
      <c r="B694" s="306"/>
      <c r="C694" s="1189"/>
      <c r="D694" s="1191"/>
      <c r="E694" s="1192"/>
      <c r="F694" s="385"/>
      <c r="G694" s="1290"/>
      <c r="Y694" s="1290"/>
    </row>
    <row r="695" spans="1:25" ht="105">
      <c r="A695" s="305" t="s">
        <v>1393</v>
      </c>
      <c r="B695" s="306" t="s">
        <v>1394</v>
      </c>
      <c r="C695" s="1189" t="s">
        <v>1243</v>
      </c>
      <c r="D695" s="1191">
        <v>18</v>
      </c>
      <c r="E695" s="1075"/>
      <c r="F695" s="1075">
        <f>D695*E695</f>
        <v>0</v>
      </c>
      <c r="G695" s="1291">
        <f>+E695*D695</f>
        <v>0</v>
      </c>
      <c r="I695" s="1299">
        <v>800</v>
      </c>
      <c r="J695" s="1299">
        <v>1000</v>
      </c>
      <c r="X695" s="322">
        <f>SUM(H695:W695)</f>
        <v>1800</v>
      </c>
      <c r="Y695" s="1290"/>
    </row>
    <row r="696" spans="1:25" ht="15">
      <c r="A696" s="305"/>
      <c r="B696" s="306"/>
      <c r="C696" s="1189"/>
      <c r="D696" s="1191"/>
      <c r="E696" s="1192"/>
      <c r="F696" s="385"/>
      <c r="G696" s="1290"/>
      <c r="Y696" s="1290"/>
    </row>
    <row r="697" spans="1:25" ht="30">
      <c r="A697" s="305" t="s">
        <v>1395</v>
      </c>
      <c r="B697" s="306" t="s">
        <v>1396</v>
      </c>
      <c r="C697" s="1189" t="s">
        <v>1243</v>
      </c>
      <c r="D697" s="1191">
        <v>17</v>
      </c>
      <c r="E697" s="1075"/>
      <c r="F697" s="1075">
        <f>D697*E697</f>
        <v>0</v>
      </c>
      <c r="G697" s="1291">
        <f>+E697*D697</f>
        <v>0</v>
      </c>
      <c r="I697" s="1299">
        <v>500</v>
      </c>
      <c r="J697" s="1299">
        <v>250</v>
      </c>
      <c r="X697" s="322">
        <f>SUM(H697:W697)</f>
        <v>750</v>
      </c>
      <c r="Y697" s="1290"/>
    </row>
    <row r="698" spans="1:25" ht="15">
      <c r="A698" s="305"/>
      <c r="B698" s="306"/>
      <c r="C698" s="1189"/>
      <c r="D698" s="1191"/>
      <c r="E698" s="1192"/>
      <c r="F698" s="385"/>
      <c r="G698" s="1290"/>
      <c r="Y698" s="1290"/>
    </row>
    <row r="699" spans="1:25" ht="105">
      <c r="A699" s="305" t="s">
        <v>1397</v>
      </c>
      <c r="B699" s="306" t="s">
        <v>1398</v>
      </c>
      <c r="C699" s="1189" t="s">
        <v>1399</v>
      </c>
      <c r="D699" s="1191">
        <v>1</v>
      </c>
      <c r="E699" s="1075"/>
      <c r="F699" s="1075">
        <f>D699*E699</f>
        <v>0</v>
      </c>
      <c r="G699" s="1291">
        <f>+E699*D699</f>
        <v>0</v>
      </c>
      <c r="I699" s="1299">
        <v>15000</v>
      </c>
      <c r="J699" s="1299">
        <v>7500</v>
      </c>
      <c r="X699" s="322">
        <f>SUM(H699:W699)</f>
        <v>22500</v>
      </c>
      <c r="Y699" s="1290"/>
    </row>
    <row r="700" spans="1:25" ht="15">
      <c r="A700" s="305"/>
      <c r="B700" s="387"/>
      <c r="C700" s="1189"/>
      <c r="D700" s="1191"/>
      <c r="E700" s="1192"/>
      <c r="F700" s="385"/>
      <c r="G700" s="1290"/>
      <c r="Y700" s="1290"/>
    </row>
    <row r="701" spans="1:25" ht="15">
      <c r="A701" s="305"/>
      <c r="B701" s="387"/>
      <c r="C701" s="1189"/>
      <c r="D701" s="1191"/>
      <c r="E701" s="1192"/>
      <c r="F701" s="385"/>
      <c r="G701" s="1290"/>
      <c r="Y701" s="1290"/>
    </row>
    <row r="702" spans="1:25" ht="90">
      <c r="A702" s="305" t="s">
        <v>1400</v>
      </c>
      <c r="B702" s="306" t="s">
        <v>1401</v>
      </c>
      <c r="C702" s="1189" t="s">
        <v>1399</v>
      </c>
      <c r="D702" s="1191">
        <v>1</v>
      </c>
      <c r="E702" s="1075"/>
      <c r="F702" s="1075">
        <f>D702*E702</f>
        <v>0</v>
      </c>
      <c r="G702" s="1291">
        <f>+E702*D702</f>
        <v>0</v>
      </c>
      <c r="I702" s="1299">
        <v>8000</v>
      </c>
      <c r="J702" s="1299">
        <v>4000</v>
      </c>
      <c r="X702" s="322">
        <f>SUM(H702:W702)</f>
        <v>12000</v>
      </c>
      <c r="Y702" s="1290"/>
    </row>
    <row r="703" spans="1:25" ht="15">
      <c r="A703" s="305"/>
      <c r="B703" s="387"/>
      <c r="C703" s="1189"/>
      <c r="D703" s="1191"/>
      <c r="E703" s="1192"/>
      <c r="F703" s="385"/>
      <c r="G703" s="1290"/>
      <c r="Y703" s="1290"/>
    </row>
    <row r="704" spans="1:25" ht="45">
      <c r="A704" s="305" t="s">
        <v>1402</v>
      </c>
      <c r="B704" s="306" t="s">
        <v>1403</v>
      </c>
      <c r="C704" s="1189" t="s">
        <v>1399</v>
      </c>
      <c r="D704" s="1191">
        <v>1</v>
      </c>
      <c r="E704" s="1075"/>
      <c r="F704" s="1075">
        <f>D704*E704</f>
        <v>0</v>
      </c>
      <c r="G704" s="1291">
        <f>+E704*D704</f>
        <v>0</v>
      </c>
      <c r="I704" s="1299">
        <v>15000</v>
      </c>
      <c r="J704" s="1299">
        <v>7500</v>
      </c>
      <c r="X704" s="322">
        <f>SUM(H704:W704)</f>
        <v>22500</v>
      </c>
      <c r="Y704" s="1290"/>
    </row>
    <row r="705" spans="1:25" ht="15">
      <c r="A705" s="305"/>
      <c r="B705" s="306"/>
      <c r="C705" s="1189"/>
      <c r="D705" s="1191"/>
      <c r="E705" s="1192"/>
      <c r="F705" s="385"/>
      <c r="G705" s="1290"/>
      <c r="Y705" s="1290"/>
    </row>
    <row r="706" spans="1:25" ht="60">
      <c r="A706" s="305" t="s">
        <v>1404</v>
      </c>
      <c r="B706" s="306" t="s">
        <v>1405</v>
      </c>
      <c r="C706" s="1189" t="s">
        <v>1399</v>
      </c>
      <c r="D706" s="1191">
        <v>1</v>
      </c>
      <c r="E706" s="1075"/>
      <c r="F706" s="1075">
        <f>D706*E706</f>
        <v>0</v>
      </c>
      <c r="G706" s="1291">
        <f>+E706*D706</f>
        <v>0</v>
      </c>
      <c r="I706" s="1299">
        <v>5000</v>
      </c>
      <c r="J706" s="1299">
        <v>2500</v>
      </c>
      <c r="X706" s="322">
        <f>SUM(H706:W706)</f>
        <v>7500</v>
      </c>
      <c r="Y706" s="1290"/>
    </row>
    <row r="707" spans="1:25" ht="15">
      <c r="A707" s="305"/>
      <c r="B707" s="306"/>
      <c r="C707" s="1189"/>
      <c r="D707" s="1191"/>
      <c r="E707" s="1192"/>
      <c r="F707" s="385"/>
      <c r="G707" s="1290"/>
      <c r="Y707" s="1290"/>
    </row>
    <row r="708" spans="1:25" ht="120">
      <c r="A708" s="305" t="s">
        <v>1406</v>
      </c>
      <c r="B708" s="306" t="s">
        <v>1407</v>
      </c>
      <c r="C708" s="1189" t="s">
        <v>1243</v>
      </c>
      <c r="D708" s="1191">
        <v>2</v>
      </c>
      <c r="E708" s="1075"/>
      <c r="F708" s="1075">
        <f>D708*E708</f>
        <v>0</v>
      </c>
      <c r="G708" s="1291">
        <f>+E708*D708</f>
        <v>0</v>
      </c>
      <c r="I708" s="1299">
        <v>650</v>
      </c>
      <c r="J708" s="1299">
        <v>850</v>
      </c>
      <c r="X708" s="322">
        <f>SUM(H708:W708)</f>
        <v>1500</v>
      </c>
      <c r="Y708" s="1290"/>
    </row>
    <row r="709" spans="1:25" ht="15">
      <c r="A709" s="305"/>
      <c r="B709" s="306"/>
      <c r="C709" s="313"/>
      <c r="D709" s="289"/>
      <c r="E709" s="1192"/>
      <c r="F709" s="1192"/>
      <c r="G709" s="1290"/>
      <c r="Y709" s="1290"/>
    </row>
    <row r="710" spans="1:25" ht="90">
      <c r="A710" s="305" t="s">
        <v>1408</v>
      </c>
      <c r="B710" s="306" t="s">
        <v>1409</v>
      </c>
      <c r="C710" s="1189" t="s">
        <v>1243</v>
      </c>
      <c r="D710" s="1191">
        <v>4</v>
      </c>
      <c r="E710" s="1075"/>
      <c r="F710" s="1075">
        <f>D710*E710</f>
        <v>0</v>
      </c>
      <c r="G710" s="1291">
        <f>+E710*D710</f>
        <v>0</v>
      </c>
      <c r="I710" s="1299">
        <v>2500</v>
      </c>
      <c r="J710" s="1299">
        <v>1250</v>
      </c>
      <c r="X710" s="322">
        <f>SUM(H710:W710)</f>
        <v>3750</v>
      </c>
      <c r="Y710" s="1290"/>
    </row>
    <row r="711" spans="1:25" ht="15">
      <c r="A711" s="305"/>
      <c r="B711" s="306"/>
      <c r="C711" s="1189"/>
      <c r="D711" s="1191"/>
      <c r="E711" s="1192"/>
      <c r="F711" s="1192"/>
      <c r="G711" s="1290"/>
      <c r="Y711" s="1290"/>
    </row>
    <row r="712" spans="1:25" ht="30">
      <c r="A712" s="305" t="s">
        <v>1410</v>
      </c>
      <c r="B712" s="306" t="s">
        <v>1377</v>
      </c>
      <c r="C712" s="1189" t="s">
        <v>1243</v>
      </c>
      <c r="D712" s="1191">
        <v>7</v>
      </c>
      <c r="E712" s="1075"/>
      <c r="F712" s="1075">
        <f>D712*E712</f>
        <v>0</v>
      </c>
      <c r="G712" s="1291">
        <f>+E712*D712</f>
        <v>0</v>
      </c>
      <c r="I712" s="1299">
        <v>500</v>
      </c>
      <c r="J712" s="1299">
        <v>250</v>
      </c>
      <c r="X712" s="322">
        <f>SUM(H712:W712)</f>
        <v>750</v>
      </c>
      <c r="Y712" s="1290"/>
    </row>
    <row r="713" spans="1:25" ht="15">
      <c r="A713" s="305"/>
      <c r="B713" s="306"/>
      <c r="C713" s="1189"/>
      <c r="D713" s="1191"/>
      <c r="E713" s="1192"/>
      <c r="F713" s="1192"/>
      <c r="G713" s="1290"/>
      <c r="Y713" s="1290"/>
    </row>
    <row r="714" spans="1:25" ht="15">
      <c r="A714" s="305" t="s">
        <v>1411</v>
      </c>
      <c r="B714" s="306" t="s">
        <v>1378</v>
      </c>
      <c r="C714" s="1189" t="s">
        <v>1380</v>
      </c>
      <c r="D714" s="1191">
        <v>1</v>
      </c>
      <c r="E714" s="1075"/>
      <c r="F714" s="1075">
        <f t="shared" ref="F714:F715" si="50">D714*E714</f>
        <v>0</v>
      </c>
      <c r="G714" s="1291">
        <f t="shared" ref="G714:G715" si="51">+E714*D714</f>
        <v>0</v>
      </c>
      <c r="I714" s="1299">
        <v>5000</v>
      </c>
      <c r="J714" s="1299">
        <v>2500</v>
      </c>
      <c r="X714" s="322">
        <f>SUM(H714:W714)</f>
        <v>7500</v>
      </c>
      <c r="Y714" s="1290"/>
    </row>
    <row r="715" spans="1:25" ht="30">
      <c r="A715" s="305" t="s">
        <v>1412</v>
      </c>
      <c r="B715" s="306" t="s">
        <v>1413</v>
      </c>
      <c r="C715" s="1189" t="s">
        <v>1380</v>
      </c>
      <c r="D715" s="1191">
        <v>4</v>
      </c>
      <c r="E715" s="1075"/>
      <c r="F715" s="1075">
        <f t="shared" si="50"/>
        <v>0</v>
      </c>
      <c r="G715" s="1291">
        <f t="shared" si="51"/>
        <v>0</v>
      </c>
      <c r="I715" s="1299">
        <v>10000</v>
      </c>
      <c r="J715" s="1299">
        <v>5000</v>
      </c>
      <c r="X715" s="322">
        <f>SUM(H715:W715)</f>
        <v>15000</v>
      </c>
      <c r="Y715" s="1290"/>
    </row>
    <row r="716" spans="1:25" ht="15" customHeight="1">
      <c r="A716" s="1504" t="s">
        <v>1414</v>
      </c>
      <c r="B716" s="1505"/>
      <c r="C716" s="1505"/>
      <c r="D716" s="1505"/>
      <c r="E716" s="1506"/>
      <c r="F716" s="1192">
        <f>SUM(F676:F715)</f>
        <v>0</v>
      </c>
      <c r="G716" s="1290"/>
      <c r="Y716" s="1290"/>
    </row>
    <row r="717" spans="1:25" ht="15.75">
      <c r="A717" s="349"/>
      <c r="B717" s="389"/>
      <c r="C717" s="356"/>
      <c r="D717" s="357"/>
      <c r="E717" s="390"/>
      <c r="F717" s="390"/>
      <c r="G717" s="1290"/>
      <c r="Y717" s="1290"/>
    </row>
    <row r="718" spans="1:25" ht="15.75">
      <c r="A718" s="349"/>
      <c r="B718" s="389"/>
      <c r="C718" s="356"/>
      <c r="D718" s="357"/>
      <c r="E718" s="390"/>
      <c r="F718" s="390"/>
      <c r="G718" s="1290"/>
      <c r="Y718" s="1290"/>
    </row>
    <row r="719" spans="1:25" ht="15.75">
      <c r="A719" s="290" t="s">
        <v>1415</v>
      </c>
      <c r="B719" s="319" t="s">
        <v>1416</v>
      </c>
      <c r="C719" s="310"/>
      <c r="D719" s="391"/>
      <c r="E719" s="392"/>
      <c r="F719" s="1192"/>
      <c r="G719" s="1290"/>
      <c r="Y719" s="1290"/>
    </row>
    <row r="720" spans="1:25" ht="105">
      <c r="A720" s="305" t="s">
        <v>1369</v>
      </c>
      <c r="B720" s="306" t="s">
        <v>1417</v>
      </c>
      <c r="C720" s="310"/>
      <c r="D720" s="391"/>
      <c r="E720" s="392"/>
      <c r="F720" s="1192"/>
      <c r="G720" s="1290"/>
      <c r="Y720" s="1290"/>
    </row>
    <row r="721" spans="1:25" ht="15.75">
      <c r="A721" s="305"/>
      <c r="B721" s="306"/>
      <c r="C721" s="310"/>
      <c r="D721" s="391"/>
      <c r="E721" s="392"/>
      <c r="F721" s="1192"/>
      <c r="G721" s="1290"/>
      <c r="Y721" s="1290"/>
    </row>
    <row r="722" spans="1:25" ht="60">
      <c r="A722" s="305">
        <v>2</v>
      </c>
      <c r="B722" s="306" t="s">
        <v>1418</v>
      </c>
      <c r="C722" s="1189" t="s">
        <v>1243</v>
      </c>
      <c r="D722" s="1191">
        <v>1</v>
      </c>
      <c r="E722" s="1075"/>
      <c r="F722" s="1075">
        <f>D722*E722</f>
        <v>0</v>
      </c>
      <c r="G722" s="1291">
        <f>+E722*D722</f>
        <v>0</v>
      </c>
      <c r="I722" s="1299">
        <v>530</v>
      </c>
      <c r="J722" s="1299">
        <v>715</v>
      </c>
      <c r="X722" s="322">
        <f>SUM(H722:W722)</f>
        <v>1245</v>
      </c>
      <c r="Y722" s="1290"/>
    </row>
    <row r="723" spans="1:25" ht="15">
      <c r="A723" s="305"/>
      <c r="B723" s="306"/>
      <c r="C723" s="1189"/>
      <c r="D723" s="1191"/>
      <c r="E723" s="1192"/>
      <c r="F723" s="1192"/>
      <c r="G723" s="1290"/>
      <c r="Y723" s="1290"/>
    </row>
    <row r="724" spans="1:25" ht="90">
      <c r="A724" s="305" t="s">
        <v>1282</v>
      </c>
      <c r="B724" s="306" t="s">
        <v>1419</v>
      </c>
      <c r="C724" s="1189" t="s">
        <v>1243</v>
      </c>
      <c r="D724" s="1191">
        <v>1</v>
      </c>
      <c r="E724" s="1075"/>
      <c r="F724" s="1075">
        <f>D724*E724</f>
        <v>0</v>
      </c>
      <c r="G724" s="1291">
        <f>+E724*D724</f>
        <v>0</v>
      </c>
      <c r="I724" s="1299">
        <v>2500</v>
      </c>
      <c r="J724" s="1299">
        <v>1250</v>
      </c>
      <c r="X724" s="322">
        <f>SUM(H724:W724)</f>
        <v>3750</v>
      </c>
      <c r="Y724" s="1290"/>
    </row>
    <row r="725" spans="1:25" ht="15">
      <c r="A725" s="305"/>
      <c r="B725" s="306"/>
      <c r="C725" s="1189"/>
      <c r="D725" s="1191"/>
      <c r="E725" s="1192"/>
      <c r="F725" s="1192"/>
      <c r="G725" s="1290"/>
      <c r="Y725" s="1290"/>
    </row>
    <row r="726" spans="1:25" ht="30">
      <c r="A726" s="305" t="s">
        <v>1284</v>
      </c>
      <c r="B726" s="306" t="s">
        <v>1375</v>
      </c>
      <c r="C726" s="1189" t="s">
        <v>1243</v>
      </c>
      <c r="D726" s="1191">
        <v>1</v>
      </c>
      <c r="E726" s="1075"/>
      <c r="F726" s="1075">
        <f>D726*E726</f>
        <v>0</v>
      </c>
      <c r="G726" s="1291">
        <f>+E726*D726</f>
        <v>0</v>
      </c>
      <c r="I726" s="1299">
        <v>50</v>
      </c>
      <c r="J726" s="1299">
        <v>250</v>
      </c>
      <c r="X726" s="322">
        <f>SUM(H726:W726)</f>
        <v>300</v>
      </c>
      <c r="Y726" s="1290"/>
    </row>
    <row r="727" spans="1:25" ht="15">
      <c r="A727" s="305"/>
      <c r="B727" s="306"/>
      <c r="C727" s="1189"/>
      <c r="D727" s="289"/>
      <c r="E727" s="1192"/>
      <c r="F727" s="1192"/>
      <c r="G727" s="1290"/>
      <c r="Y727" s="1290"/>
    </row>
    <row r="728" spans="1:25" ht="30">
      <c r="A728" s="305" t="s">
        <v>1286</v>
      </c>
      <c r="B728" s="306" t="s">
        <v>1420</v>
      </c>
      <c r="C728" s="1189" t="s">
        <v>1243</v>
      </c>
      <c r="D728" s="1191">
        <v>1</v>
      </c>
      <c r="E728" s="1075"/>
      <c r="F728" s="1075">
        <f>D728*E728</f>
        <v>0</v>
      </c>
      <c r="G728" s="1291">
        <f>+E728*D728</f>
        <v>0</v>
      </c>
      <c r="I728" s="1299">
        <v>150</v>
      </c>
      <c r="J728" s="1299">
        <v>450</v>
      </c>
      <c r="X728" s="322">
        <f>SUM(H728:W728)</f>
        <v>600</v>
      </c>
      <c r="Y728" s="1290"/>
    </row>
    <row r="729" spans="1:25" ht="15">
      <c r="A729" s="305"/>
      <c r="B729" s="306"/>
      <c r="C729" s="1189"/>
      <c r="D729" s="289"/>
      <c r="E729" s="1192"/>
      <c r="F729" s="1192"/>
      <c r="G729" s="1290"/>
      <c r="Y729" s="1290"/>
    </row>
    <row r="730" spans="1:25" ht="30">
      <c r="A730" s="305" t="s">
        <v>1288</v>
      </c>
      <c r="B730" s="306" t="s">
        <v>1421</v>
      </c>
      <c r="C730" s="1189" t="s">
        <v>1243</v>
      </c>
      <c r="D730" s="1191">
        <v>2</v>
      </c>
      <c r="E730" s="1075"/>
      <c r="F730" s="1075">
        <f>D730*E730</f>
        <v>0</v>
      </c>
      <c r="G730" s="1291">
        <f>+E730*D730</f>
        <v>0</v>
      </c>
      <c r="I730" s="1299">
        <v>500</v>
      </c>
      <c r="J730" s="1299">
        <v>250</v>
      </c>
      <c r="X730" s="322">
        <f>SUM(H730:W730)</f>
        <v>750</v>
      </c>
      <c r="Y730" s="1290"/>
    </row>
    <row r="731" spans="1:25" ht="15">
      <c r="A731" s="305"/>
      <c r="B731" s="306"/>
      <c r="C731" s="1189"/>
      <c r="D731" s="1191"/>
      <c r="E731" s="1192"/>
      <c r="F731" s="385"/>
      <c r="G731" s="1290"/>
      <c r="Y731" s="1290"/>
    </row>
    <row r="732" spans="1:25" ht="30">
      <c r="A732" s="305" t="s">
        <v>1290</v>
      </c>
      <c r="B732" s="306" t="s">
        <v>1422</v>
      </c>
      <c r="C732" s="1189" t="s">
        <v>1380</v>
      </c>
      <c r="D732" s="1191">
        <v>1</v>
      </c>
      <c r="E732" s="1075"/>
      <c r="F732" s="1075">
        <f>D732*E732</f>
        <v>0</v>
      </c>
      <c r="G732" s="1291">
        <f>+E732*D732</f>
        <v>0</v>
      </c>
      <c r="I732" s="1299">
        <v>10000</v>
      </c>
      <c r="J732" s="1299">
        <v>5000</v>
      </c>
      <c r="X732" s="322">
        <f>SUM(H732:W732)</f>
        <v>15000</v>
      </c>
      <c r="Y732" s="1290"/>
    </row>
    <row r="733" spans="1:25" ht="15.75">
      <c r="A733" s="349"/>
      <c r="B733" s="380" t="s">
        <v>1423</v>
      </c>
      <c r="C733" s="338"/>
      <c r="D733" s="350"/>
      <c r="E733" s="1192"/>
      <c r="F733" s="1192">
        <f>SUM(F720:F732)</f>
        <v>0</v>
      </c>
      <c r="G733" s="1290"/>
      <c r="Y733" s="1290"/>
    </row>
    <row r="734" spans="1:25" ht="15.75">
      <c r="A734" s="334"/>
      <c r="B734" s="315"/>
      <c r="C734" s="382"/>
      <c r="D734" s="383"/>
      <c r="E734" s="384"/>
      <c r="F734" s="393"/>
      <c r="G734" s="1290"/>
      <c r="Y734" s="1290"/>
    </row>
    <row r="735" spans="1:25" ht="15.75">
      <c r="A735" s="308" t="s">
        <v>1424</v>
      </c>
      <c r="B735" s="319" t="s">
        <v>1425</v>
      </c>
      <c r="C735" s="1189"/>
      <c r="D735" s="1191"/>
      <c r="E735" s="1192"/>
      <c r="F735" s="1192"/>
      <c r="G735" s="1290"/>
      <c r="I735" s="1298"/>
      <c r="J735" s="1298"/>
      <c r="X735" s="1292"/>
      <c r="Y735" s="1290"/>
    </row>
    <row r="736" spans="1:25" ht="15.75">
      <c r="A736" s="308"/>
      <c r="B736" s="319"/>
      <c r="C736" s="1189"/>
      <c r="D736" s="1191"/>
      <c r="E736" s="1192"/>
      <c r="F736" s="1192"/>
      <c r="G736" s="1290"/>
      <c r="I736" s="1298"/>
      <c r="J736" s="1298"/>
      <c r="X736" s="1292"/>
      <c r="Y736" s="1290"/>
    </row>
    <row r="737" spans="1:25" ht="135">
      <c r="A737" s="305" t="s">
        <v>1369</v>
      </c>
      <c r="B737" s="306" t="s">
        <v>1426</v>
      </c>
      <c r="C737" s="1189" t="s">
        <v>1243</v>
      </c>
      <c r="D737" s="1191">
        <v>1</v>
      </c>
      <c r="E737" s="1075"/>
      <c r="F737" s="1075">
        <f>D737*E737</f>
        <v>0</v>
      </c>
      <c r="G737" s="1291">
        <f>+E737*D737</f>
        <v>0</v>
      </c>
      <c r="I737" s="1299">
        <v>730</v>
      </c>
      <c r="J737" s="1299">
        <v>815</v>
      </c>
      <c r="X737" s="322">
        <f>SUM(H737:W737)</f>
        <v>1545</v>
      </c>
      <c r="Y737" s="1290"/>
    </row>
    <row r="738" spans="1:25" ht="15.75">
      <c r="A738" s="305"/>
      <c r="B738" s="306"/>
      <c r="C738" s="1189"/>
      <c r="D738" s="1191"/>
      <c r="E738" s="1192"/>
      <c r="F738" s="1192"/>
      <c r="G738" s="1290"/>
      <c r="I738" s="1298"/>
      <c r="J738" s="1298"/>
      <c r="X738" s="1292"/>
      <c r="Y738" s="1290"/>
    </row>
    <row r="739" spans="1:25" ht="120">
      <c r="A739" s="305" t="s">
        <v>1371</v>
      </c>
      <c r="B739" s="306" t="s">
        <v>1427</v>
      </c>
      <c r="C739" s="1189" t="s">
        <v>1428</v>
      </c>
      <c r="D739" s="1191">
        <v>1</v>
      </c>
      <c r="E739" s="1075"/>
      <c r="F739" s="1075">
        <f>D739*E739</f>
        <v>0</v>
      </c>
      <c r="G739" s="1291">
        <f>+E739*D739</f>
        <v>0</v>
      </c>
      <c r="I739" s="1299">
        <v>730</v>
      </c>
      <c r="J739" s="1299">
        <v>815</v>
      </c>
      <c r="X739" s="322">
        <f>SUM(H739:W739)</f>
        <v>1545</v>
      </c>
      <c r="Y739" s="1290"/>
    </row>
    <row r="740" spans="1:25" ht="15">
      <c r="A740" s="320"/>
      <c r="B740" s="321"/>
      <c r="C740" s="331"/>
      <c r="D740" s="332"/>
      <c r="E740" s="393"/>
      <c r="F740" s="393"/>
      <c r="G740" s="1290"/>
      <c r="Y740" s="1290"/>
    </row>
    <row r="741" spans="1:25" ht="60">
      <c r="A741" s="305" t="s">
        <v>1282</v>
      </c>
      <c r="B741" s="306" t="s">
        <v>1418</v>
      </c>
      <c r="C741" s="1189" t="s">
        <v>1243</v>
      </c>
      <c r="D741" s="1191">
        <v>1</v>
      </c>
      <c r="E741" s="1075"/>
      <c r="F741" s="1075">
        <f>D741*E741</f>
        <v>0</v>
      </c>
      <c r="G741" s="1291">
        <f>+E741*D741</f>
        <v>0</v>
      </c>
      <c r="I741" s="1299">
        <v>1200</v>
      </c>
      <c r="J741" s="1299">
        <v>1050</v>
      </c>
      <c r="X741" s="322">
        <f>SUM(H741:W741)</f>
        <v>2250</v>
      </c>
      <c r="Y741" s="1290"/>
    </row>
    <row r="742" spans="1:25" ht="15">
      <c r="A742" s="305"/>
      <c r="B742" s="306"/>
      <c r="C742" s="1189"/>
      <c r="D742" s="1191"/>
      <c r="E742" s="1192"/>
      <c r="F742" s="1192"/>
      <c r="G742" s="1290"/>
      <c r="Y742" s="1290"/>
    </row>
    <row r="743" spans="1:25" ht="90">
      <c r="A743" s="305" t="s">
        <v>1284</v>
      </c>
      <c r="B743" s="306" t="s">
        <v>1429</v>
      </c>
      <c r="C743" s="1189" t="s">
        <v>1243</v>
      </c>
      <c r="D743" s="1191">
        <v>1</v>
      </c>
      <c r="E743" s="1075"/>
      <c r="F743" s="1075">
        <f>D743*E743</f>
        <v>0</v>
      </c>
      <c r="G743" s="1291">
        <f>+E743*D743</f>
        <v>0</v>
      </c>
      <c r="I743" s="1299">
        <v>560</v>
      </c>
      <c r="J743" s="1299">
        <v>730</v>
      </c>
      <c r="X743" s="322">
        <f>SUM(H743:W743)</f>
        <v>1290</v>
      </c>
      <c r="Y743" s="1290"/>
    </row>
    <row r="744" spans="1:25" ht="15">
      <c r="A744" s="305"/>
      <c r="B744" s="306"/>
      <c r="C744" s="1189"/>
      <c r="D744" s="1191"/>
      <c r="E744" s="1192"/>
      <c r="F744" s="1192"/>
      <c r="G744" s="1290"/>
      <c r="Y744" s="1290"/>
    </row>
    <row r="745" spans="1:25" ht="30">
      <c r="A745" s="305" t="s">
        <v>1286</v>
      </c>
      <c r="B745" s="306" t="s">
        <v>1421</v>
      </c>
      <c r="C745" s="1189" t="s">
        <v>1243</v>
      </c>
      <c r="D745" s="1191">
        <v>1</v>
      </c>
      <c r="E745" s="1075"/>
      <c r="F745" s="1075">
        <f>D745*E745</f>
        <v>0</v>
      </c>
      <c r="G745" s="1291">
        <f>+E745*D745</f>
        <v>0</v>
      </c>
      <c r="I745" s="1299">
        <v>500</v>
      </c>
      <c r="J745" s="1299">
        <v>250</v>
      </c>
      <c r="X745" s="322">
        <f>SUM(H745:W745)</f>
        <v>750</v>
      </c>
      <c r="Y745" s="1290"/>
    </row>
    <row r="746" spans="1:25" ht="15.75">
      <c r="A746" s="305"/>
      <c r="B746" s="306"/>
      <c r="C746" s="1189"/>
      <c r="D746" s="1191"/>
      <c r="E746" s="1192"/>
      <c r="F746" s="392"/>
      <c r="G746" s="1290"/>
      <c r="Y746" s="1290"/>
    </row>
    <row r="747" spans="1:25" ht="30">
      <c r="A747" s="305" t="s">
        <v>1288</v>
      </c>
      <c r="B747" s="306" t="s">
        <v>1430</v>
      </c>
      <c r="C747" s="1189" t="s">
        <v>1380</v>
      </c>
      <c r="D747" s="1191">
        <v>1</v>
      </c>
      <c r="E747" s="1075"/>
      <c r="F747" s="1075">
        <f>D747*E747</f>
        <v>0</v>
      </c>
      <c r="G747" s="1291">
        <f>+E747*D747</f>
        <v>0</v>
      </c>
      <c r="I747" s="1299">
        <v>5000</v>
      </c>
      <c r="J747" s="1299">
        <v>2500</v>
      </c>
      <c r="X747" s="322">
        <f>SUM(H747:W747)</f>
        <v>7500</v>
      </c>
      <c r="Y747" s="1290"/>
    </row>
    <row r="748" spans="1:25" ht="15.75">
      <c r="A748" s="305"/>
      <c r="B748" s="380" t="s">
        <v>1431</v>
      </c>
      <c r="C748" s="338"/>
      <c r="D748" s="350"/>
      <c r="E748" s="1192"/>
      <c r="F748" s="312">
        <f>SUM(F737:F747)</f>
        <v>0</v>
      </c>
      <c r="G748" s="1290"/>
      <c r="Y748" s="1290"/>
    </row>
    <row r="749" spans="1:25" ht="15.75">
      <c r="A749" s="359"/>
      <c r="B749" s="394"/>
      <c r="C749" s="356"/>
      <c r="D749" s="374"/>
      <c r="E749" s="395"/>
      <c r="F749" s="363"/>
      <c r="G749" s="1290"/>
      <c r="Y749" s="1290"/>
    </row>
    <row r="750" spans="1:25" ht="15.75">
      <c r="A750" s="359"/>
      <c r="B750" s="394"/>
      <c r="C750" s="356"/>
      <c r="D750" s="374"/>
      <c r="E750" s="395"/>
      <c r="F750" s="363"/>
      <c r="G750" s="1290"/>
      <c r="Y750" s="1290"/>
    </row>
    <row r="751" spans="1:25" ht="15.75">
      <c r="A751" s="359"/>
      <c r="B751" s="366"/>
      <c r="C751" s="396"/>
      <c r="D751" s="397"/>
      <c r="E751" s="398"/>
      <c r="F751" s="395"/>
      <c r="G751" s="1290"/>
      <c r="Y751" s="1290"/>
    </row>
    <row r="752" spans="1:25" ht="15.75">
      <c r="A752" s="372"/>
      <c r="B752" s="366"/>
      <c r="C752" s="399"/>
      <c r="D752" s="400"/>
      <c r="E752" s="395"/>
      <c r="F752" s="395"/>
      <c r="G752" s="1290"/>
      <c r="Y752" s="1290"/>
    </row>
    <row r="753" spans="1:25" ht="15.75">
      <c r="A753" s="372"/>
      <c r="B753" s="366"/>
      <c r="C753" s="399"/>
      <c r="D753" s="400"/>
      <c r="E753" s="395"/>
      <c r="F753" s="395"/>
      <c r="G753" s="1290"/>
      <c r="Y753" s="1290"/>
    </row>
    <row r="754" spans="1:25" ht="15.75">
      <c r="A754" s="308" t="s">
        <v>1432</v>
      </c>
      <c r="B754" s="308" t="s">
        <v>1433</v>
      </c>
      <c r="C754" s="313"/>
      <c r="D754" s="311"/>
      <c r="E754" s="312"/>
      <c r="F754" s="1192"/>
      <c r="G754" s="1290"/>
      <c r="I754" s="1298"/>
      <c r="Y754" s="1290"/>
    </row>
    <row r="755" spans="1:25" ht="90">
      <c r="A755" s="305"/>
      <c r="B755" s="306" t="s">
        <v>1434</v>
      </c>
      <c r="C755" s="1189"/>
      <c r="D755" s="1191"/>
      <c r="E755" s="1192"/>
      <c r="F755" s="1192"/>
      <c r="G755" s="1290"/>
      <c r="I755" s="1298"/>
      <c r="Y755" s="1290"/>
    </row>
    <row r="756" spans="1:25" ht="15.75">
      <c r="A756" s="401"/>
      <c r="B756" s="402"/>
      <c r="C756" s="1389"/>
      <c r="D756" s="1326"/>
      <c r="E756" s="1332"/>
      <c r="F756" s="1332"/>
      <c r="G756" s="1290"/>
      <c r="I756" s="1298"/>
      <c r="Y756" s="1290"/>
    </row>
    <row r="757" spans="1:25" ht="120">
      <c r="A757" s="401" t="s">
        <v>1369</v>
      </c>
      <c r="B757" s="403" t="s">
        <v>1435</v>
      </c>
      <c r="C757" s="525" t="s">
        <v>1380</v>
      </c>
      <c r="D757" s="663">
        <v>1</v>
      </c>
      <c r="E757" s="1332"/>
      <c r="F757" s="1332"/>
      <c r="G757" s="1291">
        <f>+E757*D757</f>
        <v>0</v>
      </c>
      <c r="I757" s="1298"/>
      <c r="Y757" s="1290"/>
    </row>
    <row r="758" spans="1:25" ht="15">
      <c r="A758" s="404"/>
      <c r="B758" s="405"/>
      <c r="C758" s="526"/>
      <c r="D758" s="526"/>
      <c r="E758" s="1333"/>
      <c r="F758" s="1333"/>
      <c r="G758" s="1290"/>
      <c r="I758" s="1298"/>
      <c r="Y758" s="1290"/>
    </row>
    <row r="759" spans="1:25" ht="150">
      <c r="A759" s="404"/>
      <c r="B759" s="405" t="s">
        <v>1436</v>
      </c>
      <c r="C759" s="526"/>
      <c r="D759" s="526"/>
      <c r="E759" s="1333"/>
      <c r="F759" s="1333"/>
      <c r="G759" s="1290"/>
      <c r="I759" s="1298"/>
      <c r="Y759" s="1290"/>
    </row>
    <row r="760" spans="1:25" ht="195">
      <c r="A760" s="404"/>
      <c r="B760" s="405" t="s">
        <v>1437</v>
      </c>
      <c r="C760" s="526"/>
      <c r="D760" s="526"/>
      <c r="E760" s="1333"/>
      <c r="F760" s="1333"/>
      <c r="G760" s="1290"/>
      <c r="I760" s="1298"/>
      <c r="Y760" s="1290"/>
    </row>
    <row r="761" spans="1:25" ht="15">
      <c r="A761" s="404"/>
      <c r="B761" s="405"/>
      <c r="C761" s="526"/>
      <c r="D761" s="526"/>
      <c r="E761" s="1333"/>
      <c r="F761" s="1333"/>
      <c r="G761" s="1290"/>
      <c r="I761" s="1298"/>
      <c r="Y761" s="1290"/>
    </row>
    <row r="762" spans="1:25" ht="135">
      <c r="A762" s="404"/>
      <c r="B762" s="405" t="s">
        <v>1438</v>
      </c>
      <c r="C762" s="526"/>
      <c r="D762" s="526"/>
      <c r="E762" s="1333"/>
      <c r="F762" s="1333"/>
      <c r="G762" s="1290"/>
      <c r="I762" s="1298"/>
      <c r="Y762" s="1290"/>
    </row>
    <row r="763" spans="1:25" ht="45">
      <c r="A763" s="404"/>
      <c r="B763" s="405" t="s">
        <v>1439</v>
      </c>
      <c r="C763" s="526"/>
      <c r="D763" s="526"/>
      <c r="E763" s="1333"/>
      <c r="F763" s="1333"/>
      <c r="G763" s="1290"/>
      <c r="I763" s="1298"/>
      <c r="Y763" s="1290"/>
    </row>
    <row r="764" spans="1:25" ht="75">
      <c r="A764" s="404"/>
      <c r="B764" s="405" t="s">
        <v>1440</v>
      </c>
      <c r="C764" s="526"/>
      <c r="D764" s="526"/>
      <c r="E764" s="1333"/>
      <c r="F764" s="1333"/>
      <c r="G764" s="1290"/>
      <c r="I764" s="1298"/>
      <c r="Y764" s="1290"/>
    </row>
    <row r="765" spans="1:25" ht="135">
      <c r="A765" s="406"/>
      <c r="B765" s="407" t="s">
        <v>1441</v>
      </c>
      <c r="C765" s="527"/>
      <c r="D765" s="527"/>
      <c r="E765" s="1334"/>
      <c r="F765" s="1334"/>
      <c r="G765" s="1290"/>
      <c r="I765" s="1298"/>
      <c r="Y765" s="1290"/>
    </row>
    <row r="766" spans="1:25" ht="15.75">
      <c r="A766" s="406"/>
      <c r="B766" s="408"/>
      <c r="C766" s="409"/>
      <c r="D766" s="410"/>
      <c r="E766" s="411"/>
      <c r="F766" s="411"/>
      <c r="G766" s="1290"/>
      <c r="I766" s="1298"/>
      <c r="Y766" s="1290"/>
    </row>
    <row r="767" spans="1:25" ht="75">
      <c r="A767" s="305" t="s">
        <v>1371</v>
      </c>
      <c r="B767" s="306" t="s">
        <v>1442</v>
      </c>
      <c r="C767" s="1189"/>
      <c r="D767" s="1191"/>
      <c r="E767" s="1192"/>
      <c r="F767" s="1192"/>
      <c r="G767" s="1290"/>
      <c r="I767" s="1298"/>
      <c r="Y767" s="1290"/>
    </row>
    <row r="768" spans="1:25" ht="15.75">
      <c r="A768" s="305"/>
      <c r="B768" s="306"/>
      <c r="C768" s="1189"/>
      <c r="D768" s="1191"/>
      <c r="E768" s="1192"/>
      <c r="F768" s="1192"/>
      <c r="G768" s="1290"/>
      <c r="I768" s="1298"/>
      <c r="Y768" s="1290"/>
    </row>
    <row r="769" spans="1:25" ht="135">
      <c r="A769" s="305"/>
      <c r="B769" s="306" t="s">
        <v>1443</v>
      </c>
      <c r="C769" s="1189" t="s">
        <v>1243</v>
      </c>
      <c r="D769" s="1191">
        <v>1</v>
      </c>
      <c r="E769" s="1075"/>
      <c r="F769" s="318">
        <f>E769*D769</f>
        <v>0</v>
      </c>
      <c r="G769" s="1291">
        <f>+E769*D769</f>
        <v>0</v>
      </c>
      <c r="I769" s="1299">
        <v>3500</v>
      </c>
      <c r="J769" s="1299">
        <v>2500</v>
      </c>
      <c r="X769" s="322">
        <f>SUM(H769:W769)</f>
        <v>6000</v>
      </c>
      <c r="Y769" s="1290"/>
    </row>
    <row r="770" spans="1:25" ht="15.75">
      <c r="A770" s="305"/>
      <c r="B770" s="306"/>
      <c r="C770" s="1189"/>
      <c r="D770" s="1191"/>
      <c r="E770" s="1192"/>
      <c r="F770" s="1192"/>
      <c r="G770" s="1290"/>
      <c r="I770" s="1298"/>
      <c r="Y770" s="1290"/>
    </row>
    <row r="771" spans="1:25" ht="165">
      <c r="A771" s="305"/>
      <c r="B771" s="306" t="s">
        <v>1444</v>
      </c>
      <c r="C771" s="1189" t="s">
        <v>1243</v>
      </c>
      <c r="D771" s="1191">
        <v>1</v>
      </c>
      <c r="E771" s="1075"/>
      <c r="F771" s="318">
        <f>E771*D771</f>
        <v>0</v>
      </c>
      <c r="G771" s="1291">
        <f>+E771*D771</f>
        <v>0</v>
      </c>
      <c r="I771" s="1299">
        <v>18000</v>
      </c>
      <c r="J771" s="1299">
        <v>12000</v>
      </c>
      <c r="X771" s="322">
        <f>SUM(H771:W771)</f>
        <v>30000</v>
      </c>
      <c r="Y771" s="1290"/>
    </row>
    <row r="772" spans="1:25" ht="15.75">
      <c r="A772" s="305"/>
      <c r="B772" s="306"/>
      <c r="C772" s="1189"/>
      <c r="D772" s="1191"/>
      <c r="E772" s="1192"/>
      <c r="F772" s="1192"/>
      <c r="G772" s="1290"/>
      <c r="I772" s="1298"/>
      <c r="Y772" s="1290"/>
    </row>
    <row r="773" spans="1:25" ht="15.75">
      <c r="A773" s="305"/>
      <c r="B773" s="306"/>
      <c r="C773" s="1189"/>
      <c r="D773" s="1191"/>
      <c r="E773" s="1192"/>
      <c r="F773" s="1192"/>
      <c r="G773" s="1290"/>
      <c r="I773" s="1298"/>
      <c r="Y773" s="1290"/>
    </row>
    <row r="774" spans="1:25" ht="15">
      <c r="A774" s="305"/>
      <c r="B774" s="306" t="s">
        <v>1445</v>
      </c>
      <c r="C774" s="1189" t="s">
        <v>1243</v>
      </c>
      <c r="D774" s="1191">
        <v>1</v>
      </c>
      <c r="E774" s="1075"/>
      <c r="F774" s="318">
        <f>E774*D774</f>
        <v>0</v>
      </c>
      <c r="G774" s="1291">
        <f>+E774*D774</f>
        <v>0</v>
      </c>
      <c r="I774" s="1299">
        <v>28500</v>
      </c>
      <c r="J774" s="1299">
        <v>17250</v>
      </c>
      <c r="X774" s="322">
        <f>SUM(H774:W774)</f>
        <v>45750</v>
      </c>
      <c r="Y774" s="1290"/>
    </row>
    <row r="775" spans="1:25" ht="30">
      <c r="A775" s="305"/>
      <c r="B775" s="306" t="s">
        <v>1446</v>
      </c>
      <c r="C775" s="1189"/>
      <c r="D775" s="1191"/>
      <c r="E775" s="1192"/>
      <c r="F775" s="1192"/>
      <c r="G775" s="1290"/>
      <c r="I775" s="1298"/>
      <c r="Y775" s="1290"/>
    </row>
    <row r="776" spans="1:25" ht="30">
      <c r="A776" s="305"/>
      <c r="B776" s="306" t="s">
        <v>1447</v>
      </c>
      <c r="C776" s="1189"/>
      <c r="D776" s="1191"/>
      <c r="E776" s="1192"/>
      <c r="F776" s="1192"/>
      <c r="G776" s="1290"/>
      <c r="I776" s="1298"/>
      <c r="Y776" s="1290"/>
    </row>
    <row r="777" spans="1:25" ht="30">
      <c r="A777" s="305"/>
      <c r="B777" s="306" t="s">
        <v>1448</v>
      </c>
      <c r="C777" s="1189"/>
      <c r="D777" s="1191"/>
      <c r="E777" s="1192"/>
      <c r="F777" s="1192"/>
      <c r="G777" s="1290"/>
      <c r="I777" s="1298"/>
      <c r="Y777" s="1290"/>
    </row>
    <row r="778" spans="1:25" ht="15.75" customHeight="1">
      <c r="A778" s="305"/>
      <c r="B778" s="306" t="s">
        <v>1449</v>
      </c>
      <c r="C778" s="1189"/>
      <c r="D778" s="1191"/>
      <c r="E778" s="1192"/>
      <c r="F778" s="1192"/>
      <c r="G778" s="1290"/>
      <c r="I778" s="1298"/>
      <c r="Y778" s="1290"/>
    </row>
    <row r="779" spans="1:25" ht="30">
      <c r="A779" s="305"/>
      <c r="B779" s="306" t="s">
        <v>1450</v>
      </c>
      <c r="C779" s="1189"/>
      <c r="D779" s="1191"/>
      <c r="E779" s="1192"/>
      <c r="F779" s="1192"/>
      <c r="G779" s="1290"/>
      <c r="I779" s="1298"/>
      <c r="Y779" s="1290"/>
    </row>
    <row r="780" spans="1:25" ht="30">
      <c r="A780" s="305"/>
      <c r="B780" s="306" t="s">
        <v>1451</v>
      </c>
      <c r="C780" s="1189"/>
      <c r="D780" s="1191"/>
      <c r="E780" s="1192"/>
      <c r="F780" s="1192"/>
      <c r="G780" s="1290"/>
      <c r="I780" s="1298"/>
      <c r="Y780" s="1290"/>
    </row>
    <row r="781" spans="1:25" ht="15.75">
      <c r="A781" s="305"/>
      <c r="B781" s="306" t="s">
        <v>1452</v>
      </c>
      <c r="C781" s="1189"/>
      <c r="D781" s="1191"/>
      <c r="E781" s="1192"/>
      <c r="F781" s="1192"/>
      <c r="G781" s="1290"/>
      <c r="I781" s="1298"/>
      <c r="Y781" s="1290"/>
    </row>
    <row r="782" spans="1:25" ht="15.75">
      <c r="A782" s="305"/>
      <c r="B782" s="306" t="s">
        <v>1453</v>
      </c>
      <c r="C782" s="1189"/>
      <c r="D782" s="1191"/>
      <c r="E782" s="1192"/>
      <c r="F782" s="1192"/>
      <c r="G782" s="1290"/>
      <c r="I782" s="1298"/>
      <c r="Y782" s="1290"/>
    </row>
    <row r="783" spans="1:25" ht="15.75">
      <c r="A783" s="305"/>
      <c r="B783" s="306" t="s">
        <v>1454</v>
      </c>
      <c r="C783" s="1189"/>
      <c r="D783" s="1191"/>
      <c r="E783" s="1192"/>
      <c r="F783" s="1192"/>
      <c r="G783" s="1290"/>
      <c r="I783" s="1298"/>
      <c r="Y783" s="1290"/>
    </row>
    <row r="784" spans="1:25" ht="15.75">
      <c r="A784" s="305"/>
      <c r="B784" s="306" t="s">
        <v>1455</v>
      </c>
      <c r="C784" s="1189"/>
      <c r="D784" s="1191"/>
      <c r="E784" s="1192"/>
      <c r="F784" s="1192"/>
      <c r="G784" s="1290"/>
      <c r="I784" s="1298"/>
      <c r="Y784" s="1290"/>
    </row>
    <row r="785" spans="1:25" ht="15.75">
      <c r="A785" s="305"/>
      <c r="B785" s="306" t="s">
        <v>1456</v>
      </c>
      <c r="C785" s="1189"/>
      <c r="D785" s="1191"/>
      <c r="E785" s="1192"/>
      <c r="F785" s="1192"/>
      <c r="G785" s="1290"/>
      <c r="I785" s="1298"/>
      <c r="Y785" s="1290"/>
    </row>
    <row r="786" spans="1:25" ht="15.75">
      <c r="A786" s="305"/>
      <c r="B786" s="306" t="s">
        <v>1457</v>
      </c>
      <c r="C786" s="1189"/>
      <c r="D786" s="1191"/>
      <c r="E786" s="1192"/>
      <c r="F786" s="1192"/>
      <c r="G786" s="1290"/>
      <c r="I786" s="1298"/>
      <c r="Y786" s="1290"/>
    </row>
    <row r="787" spans="1:25" ht="45">
      <c r="A787" s="305"/>
      <c r="B787" s="306" t="s">
        <v>1458</v>
      </c>
      <c r="C787" s="1189"/>
      <c r="D787" s="1191"/>
      <c r="E787" s="1192"/>
      <c r="F787" s="1192"/>
      <c r="G787" s="1290"/>
      <c r="I787" s="1298"/>
      <c r="Y787" s="1290"/>
    </row>
    <row r="788" spans="1:25" ht="105">
      <c r="A788" s="305" t="s">
        <v>1282</v>
      </c>
      <c r="B788" s="306" t="s">
        <v>1459</v>
      </c>
      <c r="C788" s="1189" t="s">
        <v>1243</v>
      </c>
      <c r="D788" s="1191">
        <v>2</v>
      </c>
      <c r="E788" s="1075"/>
      <c r="F788" s="318">
        <f>E788*D788</f>
        <v>0</v>
      </c>
      <c r="G788" s="1291">
        <f t="shared" ref="G788:G789" si="52">+E788*D788</f>
        <v>0</v>
      </c>
      <c r="I788" s="1299">
        <v>730</v>
      </c>
      <c r="J788" s="1299">
        <v>815</v>
      </c>
      <c r="X788" s="322">
        <f>SUM(H788:W788)</f>
        <v>1545</v>
      </c>
      <c r="Y788" s="1290"/>
    </row>
    <row r="789" spans="1:25" ht="30">
      <c r="A789" s="305" t="s">
        <v>1284</v>
      </c>
      <c r="B789" s="306" t="s">
        <v>1377</v>
      </c>
      <c r="C789" s="1189" t="s">
        <v>1243</v>
      </c>
      <c r="D789" s="1191">
        <v>2</v>
      </c>
      <c r="E789" s="1075"/>
      <c r="F789" s="318">
        <f>E789*D789</f>
        <v>0</v>
      </c>
      <c r="G789" s="1291">
        <f t="shared" si="52"/>
        <v>0</v>
      </c>
      <c r="I789" s="1299">
        <v>500</v>
      </c>
      <c r="J789" s="1299">
        <v>250</v>
      </c>
      <c r="X789" s="322">
        <f>SUM(H789:W789)</f>
        <v>750</v>
      </c>
      <c r="Y789" s="1290"/>
    </row>
    <row r="790" spans="1:25" ht="15.75">
      <c r="A790" s="305"/>
      <c r="B790" s="306"/>
      <c r="C790" s="1189"/>
      <c r="D790" s="1191"/>
      <c r="E790" s="1192"/>
      <c r="F790" s="1192"/>
      <c r="G790" s="1290"/>
      <c r="I790" s="1298"/>
      <c r="Y790" s="1290"/>
    </row>
    <row r="791" spans="1:25" ht="15">
      <c r="A791" s="305" t="s">
        <v>1286</v>
      </c>
      <c r="B791" s="306" t="s">
        <v>1378</v>
      </c>
      <c r="C791" s="1189" t="s">
        <v>1380</v>
      </c>
      <c r="D791" s="1191">
        <v>1</v>
      </c>
      <c r="E791" s="1075"/>
      <c r="F791" s="318">
        <f>E791*D791</f>
        <v>0</v>
      </c>
      <c r="G791" s="1291">
        <f>+E791*D791</f>
        <v>0</v>
      </c>
      <c r="I791" s="1299">
        <v>5000</v>
      </c>
      <c r="J791" s="1299">
        <v>2500</v>
      </c>
      <c r="X791" s="322">
        <f>SUM(H791:W791)</f>
        <v>7500</v>
      </c>
      <c r="Y791" s="1290"/>
    </row>
    <row r="792" spans="1:25" ht="15">
      <c r="A792" s="305"/>
      <c r="B792" s="306"/>
      <c r="C792" s="338"/>
      <c r="D792" s="350"/>
      <c r="E792" s="1192"/>
      <c r="F792" s="312"/>
      <c r="G792" s="1290"/>
      <c r="I792" s="1298"/>
      <c r="Y792" s="1290"/>
    </row>
    <row r="793" spans="1:25" ht="30">
      <c r="A793" s="305" t="s">
        <v>1288</v>
      </c>
      <c r="B793" s="306" t="s">
        <v>1379</v>
      </c>
      <c r="C793" s="1189" t="s">
        <v>1380</v>
      </c>
      <c r="D793" s="1191">
        <v>1</v>
      </c>
      <c r="E793" s="1075"/>
      <c r="F793" s="318">
        <f>E793*D793</f>
        <v>0</v>
      </c>
      <c r="G793" s="1291">
        <f>+E793*D793</f>
        <v>0</v>
      </c>
      <c r="I793" s="1299">
        <v>10000</v>
      </c>
      <c r="J793" s="1299">
        <v>5000</v>
      </c>
      <c r="X793" s="322">
        <f>SUM(H793:W793)</f>
        <v>15000</v>
      </c>
      <c r="Y793" s="1290"/>
    </row>
    <row r="794" spans="1:25" ht="15">
      <c r="A794" s="305"/>
      <c r="B794" s="306"/>
      <c r="C794" s="340"/>
      <c r="D794" s="350"/>
      <c r="E794" s="1192"/>
      <c r="F794" s="312"/>
      <c r="G794" s="1290"/>
      <c r="I794" s="1298"/>
      <c r="Y794" s="1290"/>
    </row>
    <row r="795" spans="1:25" ht="15.75">
      <c r="A795" s="305" t="s">
        <v>1290</v>
      </c>
      <c r="B795" s="306" t="s">
        <v>1460</v>
      </c>
      <c r="C795" s="1189"/>
      <c r="D795" s="1191"/>
      <c r="E795" s="1192"/>
      <c r="F795" s="312"/>
      <c r="G795" s="1290"/>
      <c r="I795" s="1298"/>
      <c r="Y795" s="1290"/>
    </row>
    <row r="796" spans="1:25" ht="15.75" customHeight="1">
      <c r="A796" s="1507" t="s">
        <v>1461</v>
      </c>
      <c r="B796" s="1508"/>
      <c r="C796" s="1508"/>
      <c r="D796" s="1508"/>
      <c r="E796" s="1509"/>
      <c r="F796" s="312">
        <f>SUM(F755:F795)</f>
        <v>0</v>
      </c>
      <c r="G796" s="1290"/>
      <c r="I796" s="1298"/>
      <c r="Y796" s="1290"/>
    </row>
    <row r="797" spans="1:25" ht="15">
      <c r="A797" s="359"/>
      <c r="B797" s="373"/>
      <c r="C797" s="399"/>
      <c r="D797" s="400"/>
      <c r="E797" s="395"/>
      <c r="F797" s="363"/>
      <c r="G797" s="1290"/>
      <c r="Y797" s="1290"/>
    </row>
    <row r="798" spans="1:25" ht="15">
      <c r="A798" s="1510" t="s">
        <v>1685</v>
      </c>
      <c r="B798" s="1511"/>
      <c r="C798" s="1511"/>
      <c r="D798" s="1511"/>
      <c r="E798" s="1512"/>
      <c r="F798" s="695">
        <f>SUM(F796+F748+F716+F666)</f>
        <v>0</v>
      </c>
      <c r="G798" s="1290"/>
      <c r="Y798" s="1290"/>
    </row>
    <row r="799" spans="1:25">
      <c r="A799" s="368"/>
      <c r="B799" s="368"/>
      <c r="C799" s="361"/>
      <c r="D799" s="369"/>
      <c r="E799" s="370"/>
      <c r="F799" s="412"/>
      <c r="G799" s="1290"/>
      <c r="Y799" s="1290"/>
    </row>
    <row r="800" spans="1:25">
      <c r="A800" s="368"/>
      <c r="B800" s="368"/>
      <c r="C800" s="361"/>
      <c r="D800" s="369"/>
      <c r="E800" s="370"/>
      <c r="F800" s="412"/>
      <c r="G800" s="1290"/>
      <c r="Y800" s="1290"/>
    </row>
    <row r="801" spans="1:25" ht="31.5">
      <c r="A801" s="413" t="s">
        <v>1462</v>
      </c>
      <c r="B801" s="414" t="s">
        <v>1463</v>
      </c>
      <c r="C801" s="327"/>
      <c r="D801" s="415"/>
      <c r="E801" s="416"/>
      <c r="F801" s="417"/>
      <c r="G801" s="1290"/>
      <c r="I801" s="1301"/>
      <c r="J801" s="1301"/>
      <c r="X801" s="330"/>
      <c r="Y801" s="1290"/>
    </row>
    <row r="802" spans="1:25" ht="15.75">
      <c r="A802" s="413"/>
      <c r="B802" s="326"/>
      <c r="C802" s="418"/>
      <c r="D802" s="419"/>
      <c r="E802" s="420"/>
      <c r="F802" s="329"/>
      <c r="G802" s="1290"/>
      <c r="I802" s="1301"/>
      <c r="J802" s="1301"/>
      <c r="X802" s="330"/>
      <c r="Y802" s="1290"/>
    </row>
    <row r="803" spans="1:25" ht="105">
      <c r="A803" s="325" t="s">
        <v>1369</v>
      </c>
      <c r="B803" s="326" t="s">
        <v>1464</v>
      </c>
      <c r="C803" s="418"/>
      <c r="D803" s="419"/>
      <c r="E803" s="420"/>
      <c r="F803" s="329"/>
      <c r="G803" s="1290"/>
      <c r="I803" s="1301"/>
      <c r="J803" s="1301"/>
      <c r="X803" s="330"/>
      <c r="Y803" s="1290"/>
    </row>
    <row r="804" spans="1:25" ht="30">
      <c r="A804" s="325"/>
      <c r="B804" s="326" t="s">
        <v>1465</v>
      </c>
      <c r="C804" s="418" t="s">
        <v>1243</v>
      </c>
      <c r="D804" s="419">
        <v>1</v>
      </c>
      <c r="E804" s="1075"/>
      <c r="F804" s="318">
        <f>E804*D804</f>
        <v>0</v>
      </c>
      <c r="G804" s="1291">
        <f>+E804*D804</f>
        <v>0</v>
      </c>
      <c r="I804" s="1299">
        <v>3500</v>
      </c>
      <c r="J804" s="1299">
        <v>4000</v>
      </c>
      <c r="X804" s="322">
        <f>SUM(H804:W804)</f>
        <v>7500</v>
      </c>
      <c r="Y804" s="1290"/>
    </row>
    <row r="805" spans="1:25" ht="30">
      <c r="A805" s="325"/>
      <c r="B805" s="326" t="s">
        <v>1466</v>
      </c>
      <c r="C805" s="418"/>
      <c r="D805" s="419"/>
      <c r="E805" s="420"/>
      <c r="F805" s="329"/>
      <c r="G805" s="1290"/>
      <c r="I805" s="1301"/>
      <c r="J805" s="1301"/>
      <c r="X805" s="330"/>
      <c r="Y805" s="1290"/>
    </row>
    <row r="806" spans="1:25" ht="45">
      <c r="A806" s="325"/>
      <c r="B806" s="326" t="s">
        <v>1467</v>
      </c>
      <c r="C806" s="418"/>
      <c r="D806" s="419"/>
      <c r="E806" s="420"/>
      <c r="F806" s="329"/>
      <c r="G806" s="1290"/>
      <c r="I806" s="1301"/>
      <c r="J806" s="1301"/>
      <c r="X806" s="330"/>
      <c r="Y806" s="1290"/>
    </row>
    <row r="807" spans="1:25" ht="30">
      <c r="A807" s="325"/>
      <c r="B807" s="326" t="s">
        <v>1468</v>
      </c>
      <c r="C807" s="418"/>
      <c r="D807" s="419"/>
      <c r="E807" s="420"/>
      <c r="F807" s="420"/>
      <c r="G807" s="1290"/>
      <c r="I807" s="1301"/>
      <c r="J807" s="1301"/>
      <c r="X807" s="330"/>
      <c r="Y807" s="1290"/>
    </row>
    <row r="808" spans="1:25" ht="30">
      <c r="A808" s="325"/>
      <c r="B808" s="326" t="s">
        <v>1469</v>
      </c>
      <c r="C808" s="418"/>
      <c r="D808" s="419"/>
      <c r="E808" s="420"/>
      <c r="F808" s="420"/>
      <c r="G808" s="1290"/>
      <c r="I808" s="1301"/>
      <c r="J808" s="1301"/>
      <c r="X808" s="330"/>
      <c r="Y808" s="1290"/>
    </row>
    <row r="809" spans="1:25" ht="15">
      <c r="A809" s="325"/>
      <c r="B809" s="326"/>
      <c r="C809" s="418"/>
      <c r="D809" s="419"/>
      <c r="E809" s="420"/>
      <c r="F809" s="420"/>
      <c r="G809" s="1290"/>
      <c r="I809" s="1301"/>
      <c r="J809" s="1301"/>
      <c r="X809" s="330"/>
      <c r="Y809" s="1290"/>
    </row>
    <row r="810" spans="1:25" ht="75">
      <c r="A810" s="325" t="s">
        <v>1371</v>
      </c>
      <c r="B810" s="326" t="s">
        <v>1470</v>
      </c>
      <c r="C810" s="418" t="s">
        <v>74</v>
      </c>
      <c r="D810" s="419">
        <v>4</v>
      </c>
      <c r="E810" s="1075"/>
      <c r="F810" s="318">
        <f>E810*D810</f>
        <v>0</v>
      </c>
      <c r="G810" s="1291">
        <f>+E810*D810</f>
        <v>0</v>
      </c>
      <c r="I810" s="1299">
        <v>5000</v>
      </c>
      <c r="J810" s="1299">
        <v>2500</v>
      </c>
      <c r="X810" s="322">
        <f>SUM(H810:W810)</f>
        <v>7500</v>
      </c>
      <c r="Y810" s="1290"/>
    </row>
    <row r="811" spans="1:25" ht="15">
      <c r="A811" s="325"/>
      <c r="B811" s="326"/>
      <c r="C811" s="418"/>
      <c r="D811" s="419"/>
      <c r="E811" s="420"/>
      <c r="F811" s="420"/>
      <c r="G811" s="1290"/>
      <c r="I811" s="1301"/>
      <c r="J811" s="1301"/>
      <c r="X811" s="330"/>
      <c r="Y811" s="1290"/>
    </row>
    <row r="812" spans="1:25" ht="75">
      <c r="A812" s="325" t="s">
        <v>1282</v>
      </c>
      <c r="B812" s="326" t="s">
        <v>1471</v>
      </c>
      <c r="C812" s="418" t="s">
        <v>74</v>
      </c>
      <c r="D812" s="419">
        <v>4</v>
      </c>
      <c r="E812" s="1075"/>
      <c r="F812" s="318">
        <f>E812*D812</f>
        <v>0</v>
      </c>
      <c r="G812" s="1291">
        <f>+E812*D812</f>
        <v>0</v>
      </c>
      <c r="I812" s="1299">
        <v>5000</v>
      </c>
      <c r="J812" s="1299">
        <v>2500</v>
      </c>
      <c r="X812" s="322">
        <f>SUM(H812:W812)</f>
        <v>7500</v>
      </c>
      <c r="Y812" s="1290"/>
    </row>
    <row r="813" spans="1:25" ht="15">
      <c r="A813" s="325"/>
      <c r="B813" s="326"/>
      <c r="C813" s="418"/>
      <c r="D813" s="419"/>
      <c r="E813" s="420"/>
      <c r="F813" s="420"/>
      <c r="G813" s="1290"/>
      <c r="I813" s="1301"/>
      <c r="J813" s="1301"/>
      <c r="X813" s="330"/>
      <c r="Y813" s="1290"/>
    </row>
    <row r="814" spans="1:25" ht="60">
      <c r="A814" s="325" t="s">
        <v>1284</v>
      </c>
      <c r="B814" s="326" t="s">
        <v>1472</v>
      </c>
      <c r="C814" s="418" t="s">
        <v>74</v>
      </c>
      <c r="D814" s="419">
        <v>10</v>
      </c>
      <c r="E814" s="1075"/>
      <c r="F814" s="318">
        <f>E814*D814</f>
        <v>0</v>
      </c>
      <c r="G814" s="1291">
        <f>+E814*D814</f>
        <v>0</v>
      </c>
      <c r="I814" s="1299">
        <v>100</v>
      </c>
      <c r="J814" s="1299">
        <v>200</v>
      </c>
      <c r="X814" s="322">
        <f>SUM(H814:W814)</f>
        <v>300</v>
      </c>
      <c r="Y814" s="1290"/>
    </row>
    <row r="815" spans="1:25" ht="15">
      <c r="A815" s="325"/>
      <c r="B815" s="326"/>
      <c r="C815" s="418"/>
      <c r="D815" s="419"/>
      <c r="E815" s="420"/>
      <c r="F815" s="420"/>
      <c r="G815" s="1290"/>
      <c r="I815" s="1301"/>
      <c r="J815" s="1301"/>
      <c r="X815" s="330"/>
      <c r="Y815" s="1290"/>
    </row>
    <row r="816" spans="1:25" ht="15">
      <c r="A816" s="325" t="s">
        <v>1286</v>
      </c>
      <c r="B816" s="326" t="s">
        <v>1378</v>
      </c>
      <c r="C816" s="418" t="s">
        <v>1380</v>
      </c>
      <c r="D816" s="419">
        <v>1</v>
      </c>
      <c r="E816" s="1075"/>
      <c r="F816" s="318">
        <f>E816*D816</f>
        <v>0</v>
      </c>
      <c r="G816" s="1291">
        <f>+E816*D816</f>
        <v>0</v>
      </c>
      <c r="I816" s="1299">
        <v>5000</v>
      </c>
      <c r="J816" s="1299">
        <v>2500</v>
      </c>
      <c r="X816" s="322">
        <f>SUM(H816:W816)</f>
        <v>7500</v>
      </c>
      <c r="Y816" s="1290"/>
    </row>
    <row r="817" spans="1:25" ht="15.75">
      <c r="A817" s="325"/>
      <c r="B817" s="326"/>
      <c r="C817" s="418"/>
      <c r="D817" s="419"/>
      <c r="E817" s="420"/>
      <c r="F817" s="421"/>
      <c r="G817" s="1290"/>
      <c r="I817" s="1301"/>
      <c r="J817" s="1301"/>
      <c r="X817" s="330"/>
      <c r="Y817" s="1290"/>
    </row>
    <row r="818" spans="1:25" ht="30">
      <c r="A818" s="325" t="s">
        <v>1288</v>
      </c>
      <c r="B818" s="326" t="s">
        <v>1473</v>
      </c>
      <c r="C818" s="418" t="s">
        <v>1380</v>
      </c>
      <c r="D818" s="419">
        <v>1</v>
      </c>
      <c r="E818" s="1075"/>
      <c r="F818" s="318">
        <f>E818*D818</f>
        <v>0</v>
      </c>
      <c r="G818" s="1291">
        <f>+E818*D818</f>
        <v>0</v>
      </c>
      <c r="I818" s="1299">
        <v>8000</v>
      </c>
      <c r="J818" s="1299">
        <v>4000</v>
      </c>
      <c r="X818" s="322">
        <f>SUM(H818:W818)</f>
        <v>12000</v>
      </c>
      <c r="Y818" s="1290"/>
    </row>
    <row r="819" spans="1:25" ht="30" customHeight="1">
      <c r="A819" s="694"/>
      <c r="B819" s="1513" t="s">
        <v>1684</v>
      </c>
      <c r="C819" s="1514"/>
      <c r="D819" s="1514"/>
      <c r="E819" s="1515"/>
      <c r="F819" s="695">
        <f>SUM(F803:F818)</f>
        <v>0</v>
      </c>
      <c r="G819" s="1290"/>
      <c r="I819" s="1301"/>
      <c r="J819" s="1301"/>
      <c r="X819" s="348"/>
      <c r="Y819" s="1290"/>
    </row>
    <row r="820" spans="1:25" ht="15">
      <c r="A820" s="422"/>
      <c r="B820" s="423"/>
      <c r="C820" s="424"/>
      <c r="D820" s="425"/>
      <c r="E820" s="426"/>
      <c r="F820" s="426"/>
      <c r="G820" s="1290"/>
      <c r="I820" s="1302"/>
      <c r="J820" s="1302"/>
      <c r="X820" s="348"/>
      <c r="Y820" s="1290"/>
    </row>
    <row r="821" spans="1:25" ht="15.75">
      <c r="A821" s="413" t="s">
        <v>1474</v>
      </c>
      <c r="B821" s="414" t="s">
        <v>1475</v>
      </c>
      <c r="C821" s="418"/>
      <c r="D821" s="419"/>
      <c r="E821" s="420"/>
      <c r="F821" s="420"/>
      <c r="G821" s="1290"/>
      <c r="I821" s="1302"/>
      <c r="J821" s="1302"/>
      <c r="X821" s="348"/>
      <c r="Y821" s="1290"/>
    </row>
    <row r="822" spans="1:25" ht="15.75">
      <c r="A822" s="413"/>
      <c r="B822" s="414"/>
      <c r="C822" s="418"/>
      <c r="D822" s="419"/>
      <c r="E822" s="420"/>
      <c r="F822" s="420"/>
      <c r="G822" s="1290"/>
      <c r="I822" s="1302"/>
      <c r="J822" s="1302"/>
      <c r="X822" s="348"/>
      <c r="Y822" s="1290"/>
    </row>
    <row r="823" spans="1:25" ht="105">
      <c r="A823" s="413" t="s">
        <v>1369</v>
      </c>
      <c r="B823" s="326" t="s">
        <v>1476</v>
      </c>
      <c r="C823" s="427"/>
      <c r="D823" s="428"/>
      <c r="E823" s="421"/>
      <c r="F823" s="420"/>
      <c r="G823" s="1290"/>
      <c r="I823" s="1302"/>
      <c r="J823" s="1302"/>
      <c r="X823" s="348"/>
      <c r="Y823" s="1290"/>
    </row>
    <row r="824" spans="1:25" ht="15.75">
      <c r="A824" s="413"/>
      <c r="B824" s="326"/>
      <c r="C824" s="427"/>
      <c r="D824" s="428"/>
      <c r="E824" s="421"/>
      <c r="F824" s="420"/>
      <c r="G824" s="1290"/>
      <c r="I824" s="1302"/>
      <c r="J824" s="1302"/>
      <c r="X824" s="348"/>
      <c r="Y824" s="1290"/>
    </row>
    <row r="825" spans="1:25" ht="90">
      <c r="A825" s="325" t="s">
        <v>1371</v>
      </c>
      <c r="B825" s="326" t="s">
        <v>1477</v>
      </c>
      <c r="C825" s="418" t="s">
        <v>1352</v>
      </c>
      <c r="D825" s="419">
        <v>35</v>
      </c>
      <c r="E825" s="1075"/>
      <c r="F825" s="318">
        <f>E825*D825</f>
        <v>0</v>
      </c>
      <c r="G825" s="1291">
        <f>+E825*D825</f>
        <v>0</v>
      </c>
      <c r="I825" s="1299">
        <v>85</v>
      </c>
      <c r="J825" s="1299">
        <v>104</v>
      </c>
      <c r="X825" s="322">
        <f>SUM(H825:W825)</f>
        <v>189</v>
      </c>
      <c r="Y825" s="1290"/>
    </row>
    <row r="826" spans="1:25" ht="15.75">
      <c r="A826" s="325"/>
      <c r="B826" s="326"/>
      <c r="C826" s="418"/>
      <c r="D826" s="419"/>
      <c r="E826" s="420"/>
      <c r="F826" s="420"/>
      <c r="G826" s="1290"/>
      <c r="I826" s="1302"/>
      <c r="J826" s="1302"/>
      <c r="X826" s="348"/>
      <c r="Y826" s="1290"/>
    </row>
    <row r="827" spans="1:25" ht="90">
      <c r="A827" s="325" t="s">
        <v>1282</v>
      </c>
      <c r="B827" s="326" t="s">
        <v>1478</v>
      </c>
      <c r="C827" s="418" t="s">
        <v>1352</v>
      </c>
      <c r="D827" s="419">
        <v>35</v>
      </c>
      <c r="E827" s="1075"/>
      <c r="F827" s="318">
        <f>E827*D827</f>
        <v>0</v>
      </c>
      <c r="G827" s="1291">
        <f>+E827*D827</f>
        <v>0</v>
      </c>
      <c r="I827" s="1299">
        <v>4</v>
      </c>
      <c r="J827" s="1299">
        <v>64</v>
      </c>
      <c r="X827" s="322">
        <f>SUM(H827:W827)</f>
        <v>68</v>
      </c>
      <c r="Y827" s="1290"/>
    </row>
    <row r="828" spans="1:25" ht="15.75">
      <c r="A828" s="325"/>
      <c r="B828" s="326"/>
      <c r="C828" s="418"/>
      <c r="D828" s="419"/>
      <c r="E828" s="420"/>
      <c r="F828" s="420"/>
      <c r="G828" s="1290"/>
      <c r="I828" s="1302"/>
      <c r="J828" s="1302"/>
      <c r="X828" s="348"/>
      <c r="Y828" s="1290"/>
    </row>
    <row r="829" spans="1:25" ht="105">
      <c r="A829" s="325" t="s">
        <v>1284</v>
      </c>
      <c r="B829" s="326" t="s">
        <v>1479</v>
      </c>
      <c r="C829" s="418" t="s">
        <v>1352</v>
      </c>
      <c r="D829" s="419">
        <v>25</v>
      </c>
      <c r="E829" s="1075"/>
      <c r="F829" s="318">
        <f>E829*D829</f>
        <v>0</v>
      </c>
      <c r="G829" s="1291">
        <f>+E829*D829</f>
        <v>0</v>
      </c>
      <c r="I829" s="1299">
        <v>85</v>
      </c>
      <c r="J829" s="1299">
        <v>104</v>
      </c>
      <c r="X829" s="322">
        <f>SUM(H829:W829)</f>
        <v>189</v>
      </c>
      <c r="Y829" s="1290"/>
    </row>
    <row r="830" spans="1:25" ht="15.75">
      <c r="A830" s="325"/>
      <c r="B830" s="326"/>
      <c r="C830" s="418"/>
      <c r="D830" s="419"/>
      <c r="E830" s="420"/>
      <c r="F830" s="420"/>
      <c r="G830" s="1290"/>
      <c r="I830" s="1302"/>
      <c r="J830" s="1302"/>
      <c r="X830" s="348"/>
      <c r="Y830" s="1290"/>
    </row>
    <row r="831" spans="1:25" ht="105">
      <c r="A831" s="325" t="s">
        <v>1286</v>
      </c>
      <c r="B831" s="326" t="s">
        <v>1480</v>
      </c>
      <c r="C831" s="418" t="s">
        <v>1352</v>
      </c>
      <c r="D831" s="419">
        <v>20</v>
      </c>
      <c r="E831" s="1075"/>
      <c r="F831" s="318">
        <f>E831*D831</f>
        <v>0</v>
      </c>
      <c r="G831" s="1291">
        <f>+E831*D831</f>
        <v>0</v>
      </c>
      <c r="I831" s="1299">
        <v>65</v>
      </c>
      <c r="J831" s="1299">
        <v>94</v>
      </c>
      <c r="X831" s="322">
        <f>SUM(H831:W831)</f>
        <v>159</v>
      </c>
      <c r="Y831" s="1290"/>
    </row>
    <row r="832" spans="1:25" ht="15.75">
      <c r="A832" s="325"/>
      <c r="B832" s="326"/>
      <c r="C832" s="418"/>
      <c r="D832" s="419"/>
      <c r="E832" s="420"/>
      <c r="F832" s="420"/>
      <c r="G832" s="1290"/>
      <c r="I832" s="1302"/>
      <c r="J832" s="1302"/>
      <c r="X832" s="348"/>
      <c r="Y832" s="1290"/>
    </row>
    <row r="833" spans="1:25" ht="90">
      <c r="A833" s="325" t="s">
        <v>1288</v>
      </c>
      <c r="B833" s="326" t="s">
        <v>1481</v>
      </c>
      <c r="C833" s="418" t="s">
        <v>1352</v>
      </c>
      <c r="D833" s="419">
        <v>20</v>
      </c>
      <c r="E833" s="1075"/>
      <c r="F833" s="318">
        <f>E833*D833</f>
        <v>0</v>
      </c>
      <c r="G833" s="1291">
        <f>+E833*D833</f>
        <v>0</v>
      </c>
      <c r="I833" s="1299">
        <v>4</v>
      </c>
      <c r="J833" s="1299">
        <v>64</v>
      </c>
      <c r="X833" s="322">
        <f>SUM(H833:W833)</f>
        <v>68</v>
      </c>
      <c r="Y833" s="1290"/>
    </row>
    <row r="834" spans="1:25" ht="15.75">
      <c r="A834" s="325"/>
      <c r="B834" s="326"/>
      <c r="C834" s="418"/>
      <c r="D834" s="419"/>
      <c r="E834" s="420"/>
      <c r="F834" s="420"/>
      <c r="G834" s="1290"/>
      <c r="I834" s="1302"/>
      <c r="J834" s="1302"/>
      <c r="X834" s="348"/>
      <c r="Y834" s="1290"/>
    </row>
    <row r="835" spans="1:25" ht="105">
      <c r="A835" s="325" t="s">
        <v>1290</v>
      </c>
      <c r="B835" s="326" t="s">
        <v>1482</v>
      </c>
      <c r="C835" s="418" t="s">
        <v>1352</v>
      </c>
      <c r="D835" s="419">
        <v>10</v>
      </c>
      <c r="E835" s="1075"/>
      <c r="F835" s="318">
        <f t="shared" ref="F835:F838" si="53">E835*D835</f>
        <v>0</v>
      </c>
      <c r="G835" s="1291">
        <f t="shared" ref="G835:G836" si="54">+E835*D835</f>
        <v>0</v>
      </c>
      <c r="I835" s="1299">
        <v>4.3</v>
      </c>
      <c r="J835" s="1299">
        <v>63.7</v>
      </c>
      <c r="X835" s="322">
        <f>SUM(H835:W835)</f>
        <v>68</v>
      </c>
      <c r="Y835" s="1290"/>
    </row>
    <row r="836" spans="1:25" ht="63">
      <c r="A836" s="325" t="s">
        <v>1293</v>
      </c>
      <c r="B836" s="326" t="s">
        <v>1483</v>
      </c>
      <c r="C836" s="418" t="s">
        <v>1352</v>
      </c>
      <c r="D836" s="419">
        <v>25</v>
      </c>
      <c r="E836" s="1075"/>
      <c r="F836" s="318">
        <f t="shared" si="53"/>
        <v>0</v>
      </c>
      <c r="G836" s="1291">
        <f t="shared" si="54"/>
        <v>0</v>
      </c>
      <c r="I836" s="1299">
        <v>10</v>
      </c>
      <c r="J836" s="1299">
        <v>67</v>
      </c>
      <c r="X836" s="322">
        <f>SUM(H836:W836)</f>
        <v>77</v>
      </c>
      <c r="Y836" s="1290"/>
    </row>
    <row r="837" spans="1:25" ht="15.75">
      <c r="A837" s="325"/>
      <c r="B837" s="326"/>
      <c r="C837" s="418"/>
      <c r="D837" s="419"/>
      <c r="E837" s="1075"/>
      <c r="F837" s="318"/>
      <c r="G837" s="1290"/>
      <c r="I837" s="1302"/>
      <c r="J837" s="1302"/>
      <c r="X837" s="322">
        <f t="shared" ref="X837:X838" si="55">SUM(H837:W837)</f>
        <v>0</v>
      </c>
      <c r="Y837" s="1290"/>
    </row>
    <row r="838" spans="1:25" ht="15">
      <c r="A838" s="325" t="s">
        <v>1327</v>
      </c>
      <c r="B838" s="326" t="s">
        <v>1378</v>
      </c>
      <c r="C838" s="418" t="s">
        <v>1352</v>
      </c>
      <c r="D838" s="419">
        <v>15</v>
      </c>
      <c r="E838" s="1075"/>
      <c r="F838" s="318">
        <f t="shared" si="53"/>
        <v>0</v>
      </c>
      <c r="G838" s="1291">
        <f>+E838*D838</f>
        <v>0</v>
      </c>
      <c r="I838" s="1299"/>
      <c r="J838" s="1299">
        <v>75</v>
      </c>
      <c r="X838" s="322">
        <f t="shared" si="55"/>
        <v>75</v>
      </c>
      <c r="Y838" s="1290"/>
    </row>
    <row r="839" spans="1:25" ht="15">
      <c r="A839" s="325"/>
      <c r="B839" s="452" t="s">
        <v>1689</v>
      </c>
      <c r="C839" s="418"/>
      <c r="D839" s="419"/>
      <c r="E839" s="420"/>
      <c r="F839" s="420">
        <f>SUM(F825:F838)</f>
        <v>0</v>
      </c>
      <c r="G839" s="1290"/>
      <c r="I839" s="1301"/>
      <c r="J839" s="1301"/>
      <c r="K839" s="330"/>
      <c r="L839" s="330"/>
      <c r="M839" s="330"/>
      <c r="N839" s="330"/>
      <c r="O839" s="330"/>
      <c r="P839" s="330"/>
      <c r="Q839" s="330"/>
      <c r="R839" s="330"/>
      <c r="S839" s="330"/>
      <c r="T839" s="330"/>
      <c r="U839" s="330"/>
      <c r="V839" s="330"/>
      <c r="W839" s="330"/>
      <c r="X839" s="330"/>
      <c r="Y839" s="330"/>
    </row>
    <row r="840" spans="1:25">
      <c r="A840" s="709"/>
      <c r="B840" s="1291"/>
      <c r="G840" s="1290"/>
      <c r="I840" s="1301"/>
      <c r="J840" s="1301"/>
      <c r="K840" s="330"/>
      <c r="L840" s="330"/>
      <c r="M840" s="330"/>
      <c r="N840" s="330"/>
      <c r="O840" s="330"/>
      <c r="P840" s="330"/>
      <c r="Q840" s="330"/>
      <c r="R840" s="330"/>
      <c r="S840" s="330"/>
      <c r="T840" s="330"/>
      <c r="U840" s="330"/>
      <c r="V840" s="330"/>
      <c r="W840" s="330"/>
      <c r="X840" s="330"/>
      <c r="Y840" s="330"/>
    </row>
    <row r="841" spans="1:25" ht="18" customHeight="1">
      <c r="A841" s="429"/>
      <c r="B841" s="423"/>
      <c r="C841" s="430"/>
      <c r="D841" s="431"/>
      <c r="E841" s="426"/>
      <c r="F841" s="432"/>
      <c r="G841" s="1290"/>
      <c r="I841" s="1301"/>
      <c r="J841" s="1301"/>
      <c r="X841" s="330"/>
      <c r="Y841" s="1290"/>
    </row>
    <row r="842" spans="1:25" ht="15.75">
      <c r="A842" s="325" t="s">
        <v>1484</v>
      </c>
      <c r="B842" s="414" t="s">
        <v>1485</v>
      </c>
      <c r="C842" s="418"/>
      <c r="D842" s="419"/>
      <c r="E842" s="420"/>
      <c r="F842" s="329"/>
      <c r="G842" s="1290"/>
      <c r="I842" s="1301"/>
      <c r="J842" s="1301"/>
      <c r="X842" s="330"/>
      <c r="Y842" s="1290"/>
    </row>
    <row r="843" spans="1:25" ht="45">
      <c r="A843" s="433" t="s">
        <v>1369</v>
      </c>
      <c r="B843" s="434" t="s">
        <v>1486</v>
      </c>
      <c r="C843" s="1516" t="s">
        <v>1380</v>
      </c>
      <c r="D843" s="1081"/>
      <c r="E843" s="1075"/>
      <c r="F843" s="318"/>
      <c r="G843" s="1290"/>
      <c r="I843" s="1301"/>
      <c r="J843" s="1301"/>
      <c r="X843" s="330"/>
      <c r="Y843" s="1290"/>
    </row>
    <row r="844" spans="1:25" ht="45">
      <c r="A844" s="433"/>
      <c r="B844" s="435" t="s">
        <v>1487</v>
      </c>
      <c r="C844" s="1517"/>
      <c r="D844" s="1082"/>
      <c r="E844" s="420"/>
      <c r="F844" s="329"/>
      <c r="G844" s="1290"/>
      <c r="I844" s="1301"/>
      <c r="J844" s="1301"/>
      <c r="X844" s="330"/>
      <c r="Y844" s="1290"/>
    </row>
    <row r="845" spans="1:25" ht="15">
      <c r="A845" s="433"/>
      <c r="B845" s="435" t="s">
        <v>1488</v>
      </c>
      <c r="C845" s="1517"/>
      <c r="D845" s="1082"/>
      <c r="E845" s="420"/>
      <c r="F845" s="329"/>
      <c r="G845" s="1290"/>
      <c r="I845" s="1301"/>
      <c r="J845" s="1301"/>
      <c r="X845" s="330"/>
      <c r="Y845" s="1290"/>
    </row>
    <row r="846" spans="1:25" ht="30">
      <c r="A846" s="433"/>
      <c r="B846" s="435" t="s">
        <v>1489</v>
      </c>
      <c r="C846" s="1517"/>
      <c r="D846" s="1082"/>
      <c r="E846" s="420"/>
      <c r="F846" s="329"/>
      <c r="G846" s="1290"/>
      <c r="I846" s="1301"/>
      <c r="J846" s="1301"/>
      <c r="X846" s="330"/>
      <c r="Y846" s="1290"/>
    </row>
    <row r="847" spans="1:25" ht="30">
      <c r="A847" s="433"/>
      <c r="B847" s="435" t="s">
        <v>1490</v>
      </c>
      <c r="C847" s="1517"/>
      <c r="D847" s="1082"/>
      <c r="E847" s="420"/>
      <c r="F847" s="329"/>
      <c r="G847" s="1290"/>
      <c r="I847" s="1301"/>
      <c r="J847" s="1301"/>
      <c r="X847" s="330"/>
      <c r="Y847" s="1290"/>
    </row>
    <row r="848" spans="1:25" ht="15">
      <c r="A848" s="433"/>
      <c r="B848" s="435" t="s">
        <v>1491</v>
      </c>
      <c r="C848" s="1517"/>
      <c r="D848" s="1082"/>
      <c r="E848" s="420"/>
      <c r="F848" s="329"/>
      <c r="G848" s="1290"/>
      <c r="I848" s="1301"/>
      <c r="J848" s="1301"/>
      <c r="X848" s="330"/>
      <c r="Y848" s="1290"/>
    </row>
    <row r="849" spans="1:25" ht="60">
      <c r="A849" s="433"/>
      <c r="B849" s="435" t="s">
        <v>1492</v>
      </c>
      <c r="C849" s="1517"/>
      <c r="D849" s="1082"/>
      <c r="E849" s="1075"/>
      <c r="F849" s="318"/>
    </row>
    <row r="850" spans="1:25" ht="45" customHeight="1">
      <c r="A850" s="433"/>
      <c r="B850" s="436" t="s">
        <v>1493</v>
      </c>
      <c r="C850" s="1518"/>
      <c r="D850" s="1083">
        <v>1</v>
      </c>
      <c r="E850" s="1075"/>
      <c r="F850" s="318">
        <f>+E850*D850</f>
        <v>0</v>
      </c>
      <c r="G850" s="1291">
        <f>+E850*D850</f>
        <v>0</v>
      </c>
      <c r="I850" s="1299">
        <v>15000</v>
      </c>
      <c r="J850" s="1299">
        <v>7500</v>
      </c>
      <c r="X850" s="322">
        <f>SUM(H850:W850)</f>
        <v>22500</v>
      </c>
      <c r="Y850" s="1290"/>
    </row>
    <row r="851" spans="1:25" ht="15.75">
      <c r="A851" s="325"/>
      <c r="B851" s="437" t="s">
        <v>1494</v>
      </c>
      <c r="C851" s="418"/>
      <c r="D851" s="419"/>
      <c r="E851" s="420"/>
      <c r="F851" s="329">
        <f>SUM(F843:F850)</f>
        <v>0</v>
      </c>
      <c r="G851" s="1290"/>
      <c r="I851" s="1301"/>
      <c r="J851" s="1301"/>
      <c r="X851" s="330"/>
      <c r="Y851" s="1290"/>
    </row>
    <row r="852" spans="1:25" ht="27.75" customHeight="1">
      <c r="A852" s="438"/>
      <c r="B852" s="371" t="s">
        <v>1495</v>
      </c>
      <c r="C852" s="439"/>
      <c r="D852" s="440"/>
      <c r="E852" s="441"/>
      <c r="F852" s="442"/>
      <c r="G852" s="1290"/>
      <c r="I852" s="1301"/>
      <c r="J852" s="1301"/>
      <c r="X852" s="330"/>
      <c r="Y852" s="1290"/>
    </row>
    <row r="853" spans="1:25" ht="15.75">
      <c r="A853" s="429"/>
      <c r="B853" s="443"/>
      <c r="C853" s="444"/>
      <c r="D853" s="445"/>
      <c r="E853" s="446"/>
      <c r="F853" s="432"/>
      <c r="G853" s="1290"/>
      <c r="I853" s="1301"/>
      <c r="J853" s="1301"/>
      <c r="X853" s="330"/>
      <c r="Y853" s="1290"/>
    </row>
    <row r="854" spans="1:25" ht="15.75">
      <c r="A854" s="429"/>
      <c r="B854" s="443"/>
      <c r="C854" s="444"/>
      <c r="D854" s="445"/>
      <c r="E854" s="446"/>
      <c r="F854" s="432"/>
      <c r="G854" s="1290"/>
      <c r="I854" s="1301"/>
      <c r="J854" s="1301"/>
      <c r="X854" s="330"/>
      <c r="Y854" s="1290"/>
    </row>
    <row r="855" spans="1:25" ht="15.75">
      <c r="A855" s="429"/>
      <c r="B855" s="443"/>
      <c r="C855" s="444"/>
      <c r="D855" s="445"/>
      <c r="E855" s="446"/>
      <c r="F855" s="432"/>
      <c r="G855" s="1290"/>
      <c r="I855" s="1301"/>
      <c r="J855" s="1301"/>
      <c r="X855" s="330"/>
      <c r="Y855" s="1290"/>
    </row>
    <row r="856" spans="1:25" ht="31.5">
      <c r="A856" s="308" t="s">
        <v>1366</v>
      </c>
      <c r="B856" s="414" t="s">
        <v>1496</v>
      </c>
      <c r="C856" s="447"/>
      <c r="D856" s="448"/>
      <c r="E856" s="442"/>
      <c r="F856" s="442"/>
      <c r="G856" s="1290"/>
      <c r="Y856" s="1290"/>
    </row>
    <row r="857" spans="1:25" ht="15.75">
      <c r="A857" s="449"/>
      <c r="B857" s="315"/>
      <c r="C857" s="450"/>
      <c r="D857" s="451"/>
      <c r="E857" s="334"/>
      <c r="F857" s="318"/>
      <c r="G857" s="1290"/>
      <c r="Y857" s="1290"/>
    </row>
    <row r="858" spans="1:25" ht="63.75">
      <c r="A858" s="320"/>
      <c r="B858" s="452" t="s">
        <v>1497</v>
      </c>
      <c r="C858" s="340"/>
      <c r="D858" s="341"/>
      <c r="E858" s="318"/>
      <c r="F858" s="318"/>
      <c r="G858" s="1290"/>
      <c r="Y858" s="1290"/>
    </row>
    <row r="859" spans="1:25" ht="42.75">
      <c r="A859" s="320"/>
      <c r="B859" s="453" t="s">
        <v>1498</v>
      </c>
      <c r="C859" s="447"/>
      <c r="D859" s="448"/>
      <c r="E859" s="442"/>
      <c r="F859" s="318"/>
    </row>
    <row r="860" spans="1:25" ht="15">
      <c r="A860" s="320"/>
      <c r="B860" s="454" t="s">
        <v>1499</v>
      </c>
      <c r="C860" s="327" t="s">
        <v>1428</v>
      </c>
      <c r="D860" s="327">
        <v>110</v>
      </c>
      <c r="E860" s="1075"/>
      <c r="F860" s="318">
        <f>E860*D860</f>
        <v>0</v>
      </c>
      <c r="G860" s="1291">
        <f>+E860*D860</f>
        <v>0</v>
      </c>
      <c r="I860" s="1299">
        <v>650</v>
      </c>
      <c r="J860" s="1299">
        <v>775</v>
      </c>
      <c r="X860" s="322">
        <f>SUM(H860:W860)</f>
        <v>1425</v>
      </c>
      <c r="Y860" s="1290"/>
    </row>
    <row r="861" spans="1:25" ht="15">
      <c r="A861" s="320"/>
      <c r="B861" s="455"/>
      <c r="C861" s="447"/>
      <c r="D861" s="341"/>
      <c r="E861" s="442"/>
      <c r="F861" s="318"/>
      <c r="G861" s="1290"/>
      <c r="X861" s="348"/>
      <c r="Y861" s="1290"/>
    </row>
    <row r="862" spans="1:25" ht="15.75">
      <c r="A862" s="325"/>
      <c r="B862" s="413" t="s">
        <v>1500</v>
      </c>
      <c r="C862" s="327"/>
      <c r="D862" s="327"/>
      <c r="E862" s="329"/>
      <c r="F862" s="329"/>
      <c r="G862" s="1290"/>
      <c r="I862" s="1302"/>
      <c r="J862" s="1302"/>
      <c r="X862" s="348"/>
      <c r="Y862" s="1290"/>
    </row>
    <row r="863" spans="1:25" ht="15">
      <c r="A863" s="325"/>
      <c r="B863" s="456"/>
      <c r="C863" s="457"/>
      <c r="D863" s="457"/>
      <c r="E863" s="458"/>
      <c r="F863" s="459"/>
      <c r="G863" s="1290"/>
      <c r="I863" s="1303"/>
      <c r="J863" s="1302"/>
      <c r="X863" s="348"/>
      <c r="Y863" s="1290"/>
    </row>
    <row r="864" spans="1:25" ht="15">
      <c r="A864" s="460"/>
      <c r="B864" s="461" t="s">
        <v>1501</v>
      </c>
      <c r="C864" s="462"/>
      <c r="D864" s="463"/>
      <c r="E864" s="464"/>
      <c r="F864" s="465"/>
      <c r="G864" s="1290"/>
      <c r="I864" s="1302"/>
      <c r="J864" s="1302"/>
      <c r="X864" s="322"/>
      <c r="Y864" s="1290"/>
    </row>
    <row r="865" spans="1:25" ht="15">
      <c r="A865" s="460"/>
      <c r="B865" s="466" t="s">
        <v>1502</v>
      </c>
      <c r="C865" s="467" t="s">
        <v>1428</v>
      </c>
      <c r="D865" s="468">
        <v>6</v>
      </c>
      <c r="E865" s="1075"/>
      <c r="F865" s="318">
        <f>E865*D865</f>
        <v>0</v>
      </c>
      <c r="G865" s="1291">
        <f>+E865*D865</f>
        <v>0</v>
      </c>
      <c r="I865" s="1299">
        <v>2000</v>
      </c>
      <c r="J865" s="1299">
        <v>1450</v>
      </c>
      <c r="X865" s="322">
        <f>SUM(H865:W865)</f>
        <v>3450</v>
      </c>
      <c r="Y865" s="1290"/>
    </row>
    <row r="866" spans="1:25" ht="15">
      <c r="A866" s="460"/>
      <c r="B866" s="461" t="s">
        <v>1503</v>
      </c>
      <c r="C866" s="469"/>
      <c r="D866" s="469"/>
      <c r="E866" s="464"/>
      <c r="F866" s="465"/>
      <c r="G866" s="1290"/>
      <c r="I866" s="1302"/>
      <c r="J866" s="1302"/>
      <c r="X866" s="322"/>
      <c r="Y866" s="1290"/>
    </row>
    <row r="867" spans="1:25" ht="15">
      <c r="A867" s="460"/>
      <c r="B867" s="466" t="s">
        <v>1504</v>
      </c>
      <c r="C867" s="467" t="s">
        <v>1428</v>
      </c>
      <c r="D867" s="468">
        <v>6</v>
      </c>
      <c r="E867" s="1075"/>
      <c r="F867" s="318">
        <f>E867*D867</f>
        <v>0</v>
      </c>
      <c r="G867" s="1291">
        <f>+E867*D867</f>
        <v>0</v>
      </c>
      <c r="I867" s="1299">
        <v>2000</v>
      </c>
      <c r="J867" s="1299">
        <v>1450</v>
      </c>
      <c r="X867" s="322">
        <f>SUM(H867:W867)</f>
        <v>3450</v>
      </c>
      <c r="Y867" s="1290"/>
    </row>
    <row r="868" spans="1:25" ht="15">
      <c r="A868" s="325"/>
      <c r="B868" s="470"/>
      <c r="C868" s="348"/>
      <c r="D868" s="471"/>
      <c r="E868" s="465"/>
      <c r="F868" s="465"/>
      <c r="G868" s="1290"/>
      <c r="I868" s="1302"/>
      <c r="J868" s="1302"/>
      <c r="X868" s="348"/>
      <c r="Y868" s="1290"/>
    </row>
    <row r="869" spans="1:25" ht="15.75">
      <c r="A869" s="325"/>
      <c r="B869" s="413" t="s">
        <v>1505</v>
      </c>
      <c r="C869" s="327"/>
      <c r="D869" s="415"/>
      <c r="E869" s="465"/>
      <c r="F869" s="465"/>
      <c r="G869" s="1290"/>
      <c r="I869" s="1302"/>
      <c r="J869" s="1302"/>
      <c r="X869" s="348"/>
      <c r="Y869" s="1290"/>
    </row>
    <row r="870" spans="1:25" ht="15">
      <c r="A870" s="325"/>
      <c r="B870" s="461"/>
      <c r="C870" s="472"/>
      <c r="D870" s="473"/>
      <c r="E870" s="465"/>
      <c r="F870" s="465"/>
      <c r="G870" s="1290"/>
      <c r="I870" s="1302"/>
      <c r="J870" s="1302"/>
      <c r="X870" s="348"/>
      <c r="Y870" s="1290"/>
    </row>
    <row r="871" spans="1:25" ht="15">
      <c r="A871" s="460"/>
      <c r="B871" s="474" t="s">
        <v>1506</v>
      </c>
      <c r="C871" s="472"/>
      <c r="D871" s="473"/>
      <c r="E871" s="464"/>
      <c r="F871" s="465"/>
      <c r="G871" s="1290"/>
      <c r="I871" s="1302"/>
      <c r="J871" s="1302"/>
      <c r="X871" s="322"/>
      <c r="Y871" s="1290"/>
    </row>
    <row r="872" spans="1:25" ht="15">
      <c r="A872" s="460"/>
      <c r="B872" s="475" t="s">
        <v>1507</v>
      </c>
      <c r="C872" s="462" t="s">
        <v>1428</v>
      </c>
      <c r="D872" s="463">
        <v>6</v>
      </c>
      <c r="E872" s="1075"/>
      <c r="F872" s="318">
        <f>E872*D872</f>
        <v>0</v>
      </c>
      <c r="G872" s="1291">
        <f>+E872*D872</f>
        <v>0</v>
      </c>
      <c r="I872" s="1299">
        <v>650</v>
      </c>
      <c r="J872" s="1299">
        <v>775</v>
      </c>
      <c r="X872" s="322">
        <f t="shared" ref="X872:X893" si="56">SUM(H872:W872)</f>
        <v>1425</v>
      </c>
      <c r="Y872" s="1290"/>
    </row>
    <row r="873" spans="1:25" ht="15">
      <c r="A873" s="325"/>
      <c r="B873" s="476"/>
      <c r="C873" s="467"/>
      <c r="D873" s="468"/>
      <c r="E873" s="477"/>
      <c r="F873" s="465"/>
      <c r="G873" s="1290"/>
      <c r="I873" s="1302"/>
      <c r="J873" s="1302"/>
      <c r="X873" s="322"/>
      <c r="Y873" s="1290"/>
    </row>
    <row r="874" spans="1:25" ht="15">
      <c r="A874" s="460"/>
      <c r="B874" s="474" t="s">
        <v>1508</v>
      </c>
      <c r="C874" s="472"/>
      <c r="D874" s="473"/>
      <c r="E874" s="464"/>
      <c r="F874" s="465"/>
      <c r="G874" s="1290"/>
      <c r="I874" s="1302"/>
      <c r="J874" s="1302"/>
      <c r="X874" s="322"/>
      <c r="Y874" s="1290"/>
    </row>
    <row r="875" spans="1:25" ht="15">
      <c r="A875" s="460"/>
      <c r="B875" s="475" t="s">
        <v>1509</v>
      </c>
      <c r="C875" s="467" t="s">
        <v>1428</v>
      </c>
      <c r="D875" s="468">
        <v>6</v>
      </c>
      <c r="E875" s="1075"/>
      <c r="F875" s="318">
        <f>E875*D875</f>
        <v>0</v>
      </c>
      <c r="G875" s="1291">
        <f>+E875*D875</f>
        <v>0</v>
      </c>
      <c r="I875" s="1299">
        <v>650</v>
      </c>
      <c r="J875" s="1299">
        <v>775</v>
      </c>
      <c r="X875" s="322">
        <f t="shared" si="56"/>
        <v>1425</v>
      </c>
      <c r="Y875" s="1290"/>
    </row>
    <row r="876" spans="1:25" ht="15">
      <c r="A876" s="325"/>
      <c r="B876" s="470"/>
      <c r="C876" s="467"/>
      <c r="D876" s="468"/>
      <c r="E876" s="478"/>
      <c r="F876" s="465"/>
      <c r="G876" s="1290"/>
      <c r="I876" s="1302"/>
      <c r="J876" s="1302"/>
      <c r="X876" s="322"/>
      <c r="Y876" s="1290"/>
    </row>
    <row r="877" spans="1:25" ht="15">
      <c r="A877" s="325"/>
      <c r="B877" s="454" t="s">
        <v>1510</v>
      </c>
      <c r="C877" s="327"/>
      <c r="D877" s="415"/>
      <c r="E877" s="465"/>
      <c r="F877" s="465"/>
      <c r="G877" s="1290"/>
      <c r="I877" s="1302"/>
      <c r="J877" s="1302"/>
      <c r="X877" s="322"/>
      <c r="Y877" s="1290"/>
    </row>
    <row r="878" spans="1:25" ht="15">
      <c r="A878" s="325"/>
      <c r="B878" s="454" t="s">
        <v>1511</v>
      </c>
      <c r="C878" s="327" t="s">
        <v>1428</v>
      </c>
      <c r="D878" s="415">
        <v>6</v>
      </c>
      <c r="E878" s="1075"/>
      <c r="F878" s="318">
        <f>E878*D878</f>
        <v>0</v>
      </c>
      <c r="G878" s="1291">
        <f>+E878*D878</f>
        <v>0</v>
      </c>
      <c r="I878" s="1299">
        <v>100</v>
      </c>
      <c r="J878" s="1299">
        <v>50</v>
      </c>
      <c r="X878" s="322">
        <f t="shared" si="56"/>
        <v>150</v>
      </c>
      <c r="Y878" s="1290"/>
    </row>
    <row r="879" spans="1:25" ht="15">
      <c r="A879" s="325"/>
      <c r="B879" s="453"/>
      <c r="C879" s="327"/>
      <c r="D879" s="415"/>
      <c r="E879" s="478"/>
      <c r="F879" s="465"/>
      <c r="G879" s="1290"/>
      <c r="I879" s="1302"/>
      <c r="J879" s="1302"/>
      <c r="X879" s="322"/>
      <c r="Y879" s="1290"/>
    </row>
    <row r="880" spans="1:25" ht="15">
      <c r="A880" s="325"/>
      <c r="B880" s="454" t="s">
        <v>1512</v>
      </c>
      <c r="C880" s="327"/>
      <c r="D880" s="415"/>
      <c r="E880" s="465"/>
      <c r="F880" s="465"/>
      <c r="G880" s="1290"/>
      <c r="I880" s="1302"/>
      <c r="J880" s="1302"/>
      <c r="X880" s="322"/>
      <c r="Y880" s="1290"/>
    </row>
    <row r="881" spans="1:25" ht="15">
      <c r="A881" s="325"/>
      <c r="B881" s="454" t="s">
        <v>1513</v>
      </c>
      <c r="C881" s="327" t="s">
        <v>1428</v>
      </c>
      <c r="D881" s="415">
        <v>12</v>
      </c>
      <c r="E881" s="1075"/>
      <c r="F881" s="318">
        <f>E881*D881</f>
        <v>0</v>
      </c>
      <c r="G881" s="1291">
        <f>+E881*D881</f>
        <v>0</v>
      </c>
      <c r="I881" s="1299">
        <v>650</v>
      </c>
      <c r="J881" s="1299">
        <v>775</v>
      </c>
      <c r="X881" s="322">
        <f t="shared" si="56"/>
        <v>1425</v>
      </c>
      <c r="Y881" s="1290"/>
    </row>
    <row r="882" spans="1:25" ht="15">
      <c r="A882" s="325"/>
      <c r="B882" s="479"/>
      <c r="C882" s="472"/>
      <c r="D882" s="473"/>
      <c r="E882" s="478"/>
      <c r="F882" s="465"/>
      <c r="G882" s="1290"/>
      <c r="I882" s="1302"/>
      <c r="J882" s="1302"/>
      <c r="X882" s="322"/>
      <c r="Y882" s="1290"/>
    </row>
    <row r="883" spans="1:25" ht="15">
      <c r="A883" s="460"/>
      <c r="B883" s="461" t="s">
        <v>1514</v>
      </c>
      <c r="C883" s="480"/>
      <c r="D883" s="473"/>
      <c r="E883" s="464"/>
      <c r="F883" s="465"/>
      <c r="G883" s="1290"/>
      <c r="I883" s="1302"/>
      <c r="J883" s="1302"/>
      <c r="X883" s="322"/>
      <c r="Y883" s="1290"/>
    </row>
    <row r="884" spans="1:25" ht="15">
      <c r="A884" s="460"/>
      <c r="B884" s="466" t="s">
        <v>1515</v>
      </c>
      <c r="C884" s="481" t="s">
        <v>1428</v>
      </c>
      <c r="D884" s="468">
        <v>6</v>
      </c>
      <c r="E884" s="1075"/>
      <c r="F884" s="318">
        <f>E884*D884</f>
        <v>0</v>
      </c>
      <c r="G884" s="1291">
        <f>+E884*D884</f>
        <v>0</v>
      </c>
      <c r="I884" s="1299">
        <v>650</v>
      </c>
      <c r="J884" s="1299">
        <v>775</v>
      </c>
      <c r="X884" s="322">
        <f t="shared" si="56"/>
        <v>1425</v>
      </c>
      <c r="Y884" s="1290"/>
    </row>
    <row r="885" spans="1:25" ht="15">
      <c r="A885" s="325"/>
      <c r="B885" s="482"/>
      <c r="C885" s="462"/>
      <c r="D885" s="463"/>
      <c r="E885" s="478"/>
      <c r="F885" s="465"/>
      <c r="G885" s="1290"/>
      <c r="I885" s="1302"/>
      <c r="J885" s="1302"/>
      <c r="X885" s="322"/>
      <c r="Y885" s="1290"/>
    </row>
    <row r="886" spans="1:25" ht="15">
      <c r="A886" s="460"/>
      <c r="B886" s="474" t="s">
        <v>1516</v>
      </c>
      <c r="C886" s="483"/>
      <c r="D886" s="473"/>
      <c r="E886" s="464"/>
      <c r="F886" s="465"/>
      <c r="G886" s="1290"/>
      <c r="I886" s="1302"/>
      <c r="J886" s="1302"/>
      <c r="X886" s="322"/>
      <c r="Y886" s="1290"/>
    </row>
    <row r="887" spans="1:25" ht="15">
      <c r="A887" s="460"/>
      <c r="B887" s="475" t="s">
        <v>1517</v>
      </c>
      <c r="C887" s="484" t="s">
        <v>1428</v>
      </c>
      <c r="D887" s="468">
        <v>12</v>
      </c>
      <c r="E887" s="1075"/>
      <c r="F887" s="318">
        <f>E887*D887</f>
        <v>0</v>
      </c>
      <c r="G887" s="1291">
        <f>+E887*D887</f>
        <v>0</v>
      </c>
      <c r="I887" s="1299">
        <v>1100</v>
      </c>
      <c r="J887" s="1299">
        <v>1000</v>
      </c>
      <c r="X887" s="322">
        <f t="shared" si="56"/>
        <v>2100</v>
      </c>
      <c r="Y887" s="1290"/>
    </row>
    <row r="888" spans="1:25" ht="15">
      <c r="A888" s="325"/>
      <c r="B888" s="485"/>
      <c r="C888" s="462"/>
      <c r="D888" s="463"/>
      <c r="E888" s="478"/>
      <c r="F888" s="465"/>
      <c r="G888" s="1290"/>
      <c r="I888" s="1302"/>
      <c r="J888" s="1302"/>
      <c r="X888" s="322"/>
      <c r="Y888" s="1290"/>
    </row>
    <row r="889" spans="1:25" ht="28.5">
      <c r="A889" s="460"/>
      <c r="B889" s="479" t="s">
        <v>1518</v>
      </c>
      <c r="C889" s="483"/>
      <c r="D889" s="473"/>
      <c r="E889" s="464"/>
      <c r="F889" s="465"/>
      <c r="G889" s="1290"/>
      <c r="I889" s="1302"/>
      <c r="J889" s="1302"/>
      <c r="X889" s="322"/>
      <c r="Y889" s="1290"/>
    </row>
    <row r="890" spans="1:25" ht="15">
      <c r="A890" s="460"/>
      <c r="B890" s="466" t="s">
        <v>1519</v>
      </c>
      <c r="C890" s="484" t="s">
        <v>1428</v>
      </c>
      <c r="D890" s="468">
        <v>20</v>
      </c>
      <c r="E890" s="1075"/>
      <c r="F890" s="318">
        <f>E890*D890</f>
        <v>0</v>
      </c>
      <c r="G890" s="1291">
        <f>+E890*D890</f>
        <v>0</v>
      </c>
      <c r="I890" s="1299">
        <v>1100</v>
      </c>
      <c r="J890" s="1299">
        <v>1000</v>
      </c>
      <c r="X890" s="322">
        <f t="shared" si="56"/>
        <v>2100</v>
      </c>
      <c r="Y890" s="1290"/>
    </row>
    <row r="891" spans="1:25" ht="15">
      <c r="A891" s="325"/>
      <c r="B891" s="485"/>
      <c r="C891" s="462"/>
      <c r="D891" s="463"/>
      <c r="E891" s="478"/>
      <c r="F891" s="465"/>
      <c r="G891" s="1290"/>
      <c r="I891" s="1302"/>
      <c r="J891" s="1302"/>
      <c r="X891" s="322"/>
      <c r="Y891" s="1290"/>
    </row>
    <row r="892" spans="1:25" ht="28.5" customHeight="1">
      <c r="A892" s="460"/>
      <c r="B892" s="456" t="s">
        <v>1520</v>
      </c>
      <c r="C892" s="472"/>
      <c r="D892" s="473"/>
      <c r="E892" s="464"/>
      <c r="F892" s="465"/>
      <c r="G892" s="1290"/>
      <c r="I892" s="1302"/>
      <c r="J892" s="1302"/>
      <c r="X892" s="322"/>
      <c r="Y892" s="1290"/>
    </row>
    <row r="893" spans="1:25" ht="15">
      <c r="A893" s="460"/>
      <c r="B893" s="475" t="s">
        <v>1521</v>
      </c>
      <c r="C893" s="467" t="s">
        <v>1428</v>
      </c>
      <c r="D893" s="468">
        <v>4</v>
      </c>
      <c r="E893" s="1075"/>
      <c r="F893" s="318">
        <f>E893*D893</f>
        <v>0</v>
      </c>
      <c r="G893" s="1291">
        <f>+E893*D893</f>
        <v>0</v>
      </c>
      <c r="I893" s="1299">
        <v>1100</v>
      </c>
      <c r="J893" s="1299">
        <v>1000</v>
      </c>
      <c r="X893" s="322">
        <f t="shared" si="56"/>
        <v>2100</v>
      </c>
      <c r="Y893" s="1290"/>
    </row>
    <row r="894" spans="1:25" ht="15">
      <c r="A894" s="325"/>
      <c r="B894" s="466"/>
      <c r="C894" s="467"/>
      <c r="D894" s="468"/>
      <c r="E894" s="478"/>
      <c r="F894" s="465"/>
      <c r="G894" s="1290"/>
      <c r="I894" s="1302"/>
      <c r="J894" s="1302"/>
      <c r="X894" s="348"/>
      <c r="Y894" s="1290"/>
    </row>
    <row r="895" spans="1:25" ht="15.75">
      <c r="A895" s="325"/>
      <c r="B895" s="413" t="s">
        <v>1522</v>
      </c>
      <c r="C895" s="327"/>
      <c r="D895" s="415"/>
      <c r="E895" s="465"/>
      <c r="F895" s="465"/>
      <c r="G895" s="1290"/>
      <c r="I895" s="1302"/>
      <c r="J895" s="1302"/>
      <c r="X895" s="348"/>
      <c r="Y895" s="1290"/>
    </row>
    <row r="896" spans="1:25" ht="15">
      <c r="A896" s="325"/>
      <c r="B896" s="461"/>
      <c r="C896" s="472"/>
      <c r="D896" s="473"/>
      <c r="E896" s="465"/>
      <c r="F896" s="465"/>
      <c r="G896" s="1290"/>
      <c r="I896" s="1302"/>
      <c r="J896" s="1302"/>
      <c r="X896" s="348"/>
      <c r="Y896" s="1290"/>
    </row>
    <row r="897" spans="1:25" ht="38.25">
      <c r="A897" s="460"/>
      <c r="B897" s="486" t="s">
        <v>1523</v>
      </c>
      <c r="C897" s="487"/>
      <c r="D897" s="473"/>
      <c r="E897" s="464"/>
      <c r="F897" s="465"/>
      <c r="G897" s="1290"/>
      <c r="I897" s="1302"/>
      <c r="J897" s="1302"/>
      <c r="X897" s="348"/>
      <c r="Y897" s="1290"/>
    </row>
    <row r="898" spans="1:25" ht="15">
      <c r="A898" s="460"/>
      <c r="B898" s="466" t="s">
        <v>1524</v>
      </c>
      <c r="C898" s="488" t="s">
        <v>335</v>
      </c>
      <c r="D898" s="468">
        <v>115</v>
      </c>
      <c r="E898" s="1075"/>
      <c r="F898" s="318">
        <f>E898*D898</f>
        <v>0</v>
      </c>
      <c r="G898" s="1291">
        <f>+E898*D898</f>
        <v>0</v>
      </c>
      <c r="I898" s="1299">
        <v>100</v>
      </c>
      <c r="J898" s="1299">
        <v>200</v>
      </c>
      <c r="X898" s="322">
        <f>SUM(H898:W898)</f>
        <v>300</v>
      </c>
      <c r="Y898" s="1290"/>
    </row>
    <row r="899" spans="1:25" ht="15.75">
      <c r="A899" s="325"/>
      <c r="B899" s="489"/>
      <c r="C899" s="348"/>
      <c r="D899" s="348"/>
      <c r="E899" s="465"/>
      <c r="F899" s="415"/>
      <c r="G899" s="1290"/>
      <c r="I899" s="1302"/>
      <c r="J899" s="1302"/>
      <c r="X899" s="348"/>
      <c r="Y899" s="1290"/>
    </row>
    <row r="900" spans="1:25" ht="15.75">
      <c r="A900" s="325"/>
      <c r="B900" s="413" t="s">
        <v>1525</v>
      </c>
      <c r="C900" s="327"/>
      <c r="D900" s="415"/>
      <c r="E900" s="464"/>
      <c r="F900" s="465"/>
      <c r="G900" s="1290"/>
      <c r="Y900" s="1290"/>
    </row>
    <row r="901" spans="1:25" ht="15">
      <c r="A901" s="325"/>
      <c r="B901" s="461"/>
      <c r="C901" s="472"/>
      <c r="D901" s="473"/>
      <c r="E901" s="312"/>
      <c r="F901" s="318"/>
      <c r="G901" s="1290"/>
      <c r="Y901" s="1290"/>
    </row>
    <row r="902" spans="1:25" ht="25.5">
      <c r="A902" s="460"/>
      <c r="B902" s="486" t="s">
        <v>1526</v>
      </c>
      <c r="C902" s="487"/>
      <c r="D902" s="473"/>
      <c r="E902" s="465"/>
      <c r="F902" s="465"/>
      <c r="G902" s="1290"/>
      <c r="I902" s="1302"/>
      <c r="J902" s="1302"/>
      <c r="X902" s="348"/>
      <c r="Y902" s="1290"/>
    </row>
    <row r="903" spans="1:25" ht="15">
      <c r="A903" s="460"/>
      <c r="B903" s="466" t="s">
        <v>1527</v>
      </c>
      <c r="C903" s="488" t="s">
        <v>74</v>
      </c>
      <c r="D903" s="468">
        <v>130</v>
      </c>
      <c r="E903" s="1075"/>
      <c r="F903" s="318">
        <f>E903*D903</f>
        <v>0</v>
      </c>
      <c r="G903" s="1291">
        <f>+E903*D903</f>
        <v>0</v>
      </c>
      <c r="I903" s="1299">
        <v>15</v>
      </c>
      <c r="J903" s="1299">
        <v>8</v>
      </c>
      <c r="X903" s="322">
        <f>SUM(H903:W903)</f>
        <v>23</v>
      </c>
      <c r="Y903" s="1290"/>
    </row>
    <row r="904" spans="1:25" ht="15">
      <c r="A904" s="325"/>
      <c r="B904" s="485"/>
      <c r="C904" s="348"/>
      <c r="D904" s="348"/>
      <c r="E904" s="465"/>
      <c r="F904" s="465"/>
      <c r="G904" s="1290"/>
      <c r="I904" s="1302"/>
      <c r="J904" s="1302"/>
      <c r="X904" s="348"/>
      <c r="Y904" s="1290"/>
    </row>
    <row r="905" spans="1:25" ht="15">
      <c r="A905" s="460"/>
      <c r="B905" s="490" t="s">
        <v>1528</v>
      </c>
      <c r="C905" s="483"/>
      <c r="D905" s="473"/>
      <c r="E905" s="464"/>
      <c r="F905" s="465"/>
      <c r="G905" s="1290"/>
      <c r="I905" s="1302"/>
      <c r="J905" s="1302"/>
      <c r="X905" s="348"/>
      <c r="Y905" s="1290"/>
    </row>
    <row r="906" spans="1:25" ht="15">
      <c r="A906" s="460"/>
      <c r="B906" s="475" t="s">
        <v>1529</v>
      </c>
      <c r="C906" s="484" t="s">
        <v>1292</v>
      </c>
      <c r="D906" s="468">
        <v>14</v>
      </c>
      <c r="E906" s="1075"/>
      <c r="F906" s="318">
        <f>E906*D906</f>
        <v>0</v>
      </c>
      <c r="G906" s="1291">
        <f>+E906*D906</f>
        <v>0</v>
      </c>
      <c r="I906" s="1299">
        <v>25</v>
      </c>
      <c r="J906" s="1299">
        <v>13</v>
      </c>
      <c r="X906" s="322">
        <f>SUM(H906:W906)</f>
        <v>38</v>
      </c>
      <c r="Y906" s="1290"/>
    </row>
    <row r="907" spans="1:25" ht="15">
      <c r="A907" s="325"/>
      <c r="B907" s="485"/>
      <c r="C907" s="348"/>
      <c r="D907" s="348"/>
      <c r="E907" s="465"/>
      <c r="F907" s="465"/>
      <c r="G907" s="1290"/>
      <c r="I907" s="1302"/>
      <c r="J907" s="1302"/>
      <c r="X907" s="348"/>
      <c r="Y907" s="1290"/>
    </row>
    <row r="908" spans="1:25" ht="15">
      <c r="A908" s="460"/>
      <c r="B908" s="490" t="s">
        <v>1530</v>
      </c>
      <c r="C908" s="472"/>
      <c r="D908" s="473"/>
      <c r="E908" s="465"/>
      <c r="F908" s="465"/>
      <c r="G908" s="1290"/>
      <c r="I908" s="1302"/>
      <c r="J908" s="1302"/>
      <c r="X908" s="348"/>
      <c r="Y908" s="1290"/>
    </row>
    <row r="909" spans="1:25" ht="15">
      <c r="A909" s="460"/>
      <c r="B909" s="475" t="s">
        <v>1531</v>
      </c>
      <c r="C909" s="467" t="s">
        <v>1292</v>
      </c>
      <c r="D909" s="468">
        <v>65</v>
      </c>
      <c r="E909" s="1075"/>
      <c r="F909" s="318">
        <f>E909*D909</f>
        <v>0</v>
      </c>
      <c r="G909" s="1291">
        <f>+E909*D909</f>
        <v>0</v>
      </c>
      <c r="I909" s="1299">
        <v>25</v>
      </c>
      <c r="J909" s="1299">
        <v>13</v>
      </c>
      <c r="X909" s="322">
        <f>SUM(H909:W909)</f>
        <v>38</v>
      </c>
      <c r="Y909" s="1290"/>
    </row>
    <row r="910" spans="1:25" ht="15">
      <c r="A910" s="325"/>
      <c r="B910" s="466"/>
      <c r="C910" s="348"/>
      <c r="D910" s="348"/>
      <c r="E910" s="478"/>
      <c r="F910" s="465"/>
      <c r="G910" s="1290"/>
      <c r="I910" s="1302"/>
      <c r="J910" s="1302"/>
      <c r="X910" s="348"/>
      <c r="Y910" s="1290"/>
    </row>
    <row r="911" spans="1:25" ht="15">
      <c r="A911" s="325"/>
      <c r="B911" s="454"/>
      <c r="C911" s="327"/>
      <c r="D911" s="415"/>
      <c r="E911" s="465"/>
      <c r="F911" s="465"/>
      <c r="G911" s="1290"/>
      <c r="Y911" s="1290"/>
    </row>
    <row r="912" spans="1:25" ht="15">
      <c r="A912" s="305"/>
      <c r="B912" s="491" t="s">
        <v>1532</v>
      </c>
      <c r="C912" s="313"/>
      <c r="D912" s="289"/>
      <c r="E912" s="385"/>
      <c r="F912" s="385"/>
      <c r="G912" s="1290"/>
      <c r="Y912" s="1290"/>
    </row>
    <row r="913" spans="1:25" ht="15">
      <c r="A913" s="305"/>
      <c r="B913" s="492" t="s">
        <v>1533</v>
      </c>
      <c r="C913" s="340"/>
      <c r="D913" s="289"/>
      <c r="E913" s="385"/>
      <c r="F913" s="385"/>
      <c r="G913" s="1290"/>
      <c r="Y913" s="1290"/>
    </row>
    <row r="914" spans="1:25" ht="114">
      <c r="A914" s="305"/>
      <c r="B914" s="493" t="s">
        <v>1534</v>
      </c>
      <c r="C914" s="313"/>
      <c r="D914" s="289"/>
      <c r="E914" s="385"/>
      <c r="F914" s="385"/>
      <c r="G914" s="1290"/>
      <c r="Y914" s="1290"/>
    </row>
    <row r="915" spans="1:25" ht="15.75">
      <c r="A915" s="694"/>
      <c r="B915" s="333" t="s">
        <v>1535</v>
      </c>
      <c r="C915" s="313"/>
      <c r="D915" s="289"/>
      <c r="E915" s="385"/>
      <c r="F915" s="385">
        <f>SUM(F823:F914)</f>
        <v>0</v>
      </c>
      <c r="G915" s="1290"/>
      <c r="Y915" s="1290"/>
    </row>
    <row r="916" spans="1:25" ht="15">
      <c r="A916" s="305"/>
      <c r="B916" s="337"/>
      <c r="C916" s="313"/>
      <c r="D916" s="289"/>
      <c r="E916" s="385"/>
      <c r="F916" s="385"/>
      <c r="G916" s="1290"/>
      <c r="Y916" s="1290"/>
    </row>
    <row r="917" spans="1:25" ht="15">
      <c r="A917" s="305"/>
      <c r="B917" s="337"/>
      <c r="C917" s="313"/>
      <c r="D917" s="289"/>
      <c r="E917" s="385"/>
      <c r="F917" s="385"/>
      <c r="G917" s="1290"/>
      <c r="Y917" s="1290"/>
    </row>
    <row r="918" spans="1:25" ht="15.75">
      <c r="A918" s="308" t="s">
        <v>1536</v>
      </c>
      <c r="B918" s="319" t="s">
        <v>1537</v>
      </c>
      <c r="C918" s="313"/>
      <c r="D918" s="311"/>
      <c r="E918" s="312"/>
      <c r="F918" s="312"/>
      <c r="G918" s="1290"/>
      <c r="Y918" s="1290"/>
    </row>
    <row r="919" spans="1:25" ht="15">
      <c r="A919" s="494"/>
      <c r="B919" s="306"/>
      <c r="C919" s="313"/>
      <c r="D919" s="311"/>
      <c r="E919" s="312"/>
      <c r="F919" s="312"/>
      <c r="G919" s="1290"/>
      <c r="Y919" s="1290"/>
    </row>
    <row r="920" spans="1:25" ht="75">
      <c r="A920" s="305">
        <v>1</v>
      </c>
      <c r="B920" s="306" t="s">
        <v>1538</v>
      </c>
      <c r="C920" s="313"/>
      <c r="D920" s="311"/>
      <c r="E920" s="312"/>
      <c r="F920" s="312"/>
      <c r="G920" s="1290"/>
      <c r="Y920" s="1290"/>
    </row>
    <row r="921" spans="1:25" ht="15.75">
      <c r="A921" s="349"/>
      <c r="B921" s="333" t="s">
        <v>1539</v>
      </c>
      <c r="C921" s="313" t="s">
        <v>1292</v>
      </c>
      <c r="D921" s="311">
        <v>1</v>
      </c>
      <c r="E921" s="1075"/>
      <c r="F921" s="318">
        <f>E921*D921</f>
        <v>0</v>
      </c>
      <c r="G921" s="1291">
        <f>+E921*D921</f>
        <v>0</v>
      </c>
      <c r="I921" s="1299">
        <v>10000</v>
      </c>
      <c r="J921" s="1299">
        <v>5000</v>
      </c>
      <c r="X921" s="322">
        <f>SUM(H921:W921)</f>
        <v>15000</v>
      </c>
      <c r="Y921" s="1290"/>
    </row>
    <row r="922" spans="1:25" ht="15.75">
      <c r="A922" s="694"/>
      <c r="B922" s="319"/>
      <c r="C922" s="313"/>
      <c r="D922" s="311"/>
      <c r="E922" s="312"/>
      <c r="F922" s="312"/>
      <c r="G922" s="1290"/>
      <c r="Y922" s="1290"/>
    </row>
    <row r="923" spans="1:25" ht="31.5">
      <c r="A923" s="308" t="s">
        <v>1540</v>
      </c>
      <c r="B923" s="319" t="s">
        <v>1541</v>
      </c>
      <c r="C923" s="313"/>
      <c r="D923" s="311"/>
      <c r="E923" s="312"/>
      <c r="F923" s="312"/>
      <c r="G923" s="1290"/>
      <c r="Y923" s="1290"/>
    </row>
    <row r="924" spans="1:25" ht="15">
      <c r="A924" s="305"/>
      <c r="B924" s="306"/>
      <c r="C924" s="313"/>
      <c r="D924" s="311"/>
      <c r="E924" s="312"/>
      <c r="F924" s="312"/>
      <c r="G924" s="1290"/>
      <c r="Y924" s="1290"/>
    </row>
    <row r="925" spans="1:25" ht="75">
      <c r="A925" s="305">
        <v>1</v>
      </c>
      <c r="B925" s="306" t="s">
        <v>1542</v>
      </c>
      <c r="C925" s="313"/>
      <c r="D925" s="311"/>
      <c r="E925" s="312"/>
      <c r="F925" s="312"/>
      <c r="G925" s="1290"/>
      <c r="Y925" s="1290"/>
    </row>
    <row r="926" spans="1:25" ht="15.75">
      <c r="A926" s="305"/>
      <c r="B926" s="333" t="s">
        <v>1543</v>
      </c>
      <c r="C926" s="313" t="s">
        <v>1292</v>
      </c>
      <c r="D926" s="311">
        <v>1</v>
      </c>
      <c r="E926" s="1075"/>
      <c r="F926" s="318">
        <f>E926*D926</f>
        <v>0</v>
      </c>
      <c r="G926" s="1291">
        <f>+E926*D926</f>
        <v>0</v>
      </c>
      <c r="I926" s="1299">
        <v>10000</v>
      </c>
      <c r="J926" s="1299">
        <v>5000</v>
      </c>
      <c r="X926" s="322">
        <f>SUM(H926:W926)</f>
        <v>15000</v>
      </c>
      <c r="Y926" s="1290"/>
    </row>
    <row r="927" spans="1:25" ht="15.75">
      <c r="A927" s="305"/>
      <c r="B927" s="319"/>
      <c r="C927" s="313"/>
      <c r="D927" s="311"/>
      <c r="E927" s="312"/>
      <c r="F927" s="312"/>
    </row>
    <row r="928" spans="1:25" ht="47.25">
      <c r="A928" s="349"/>
      <c r="B928" s="319" t="s">
        <v>1544</v>
      </c>
      <c r="C928" s="313"/>
      <c r="D928" s="311"/>
      <c r="E928" s="312"/>
      <c r="F928" s="312"/>
    </row>
    <row r="929" spans="1:6" ht="15">
      <c r="A929" s="305"/>
      <c r="B929" s="306"/>
      <c r="C929" s="313"/>
      <c r="D929" s="311"/>
      <c r="E929" s="312"/>
      <c r="F929" s="312"/>
    </row>
    <row r="930" spans="1:6" ht="15.75" customHeight="1">
      <c r="A930" s="308">
        <v>1</v>
      </c>
      <c r="B930" s="1498" t="s">
        <v>1687</v>
      </c>
      <c r="C930" s="1499"/>
      <c r="D930" s="1499"/>
      <c r="E930" s="1500"/>
      <c r="F930" s="711">
        <f>F454</f>
        <v>0</v>
      </c>
    </row>
    <row r="931" spans="1:6" ht="18" customHeight="1">
      <c r="A931" s="308">
        <v>2</v>
      </c>
      <c r="B931" s="1395" t="s">
        <v>1688</v>
      </c>
      <c r="C931" s="1396"/>
      <c r="D931" s="1396"/>
      <c r="E931" s="1397"/>
      <c r="F931" s="712">
        <f>F480</f>
        <v>0</v>
      </c>
    </row>
    <row r="932" spans="1:6" ht="15.75" customHeight="1">
      <c r="A932" s="308">
        <v>3</v>
      </c>
      <c r="B932" s="1395" t="s">
        <v>1266</v>
      </c>
      <c r="C932" s="1396"/>
      <c r="D932" s="1396"/>
      <c r="E932" s="1397"/>
      <c r="F932" s="319">
        <f>F495</f>
        <v>0</v>
      </c>
    </row>
    <row r="933" spans="1:6" ht="15.75">
      <c r="A933" s="308">
        <v>4</v>
      </c>
      <c r="B933" s="1395" t="s">
        <v>1295</v>
      </c>
      <c r="C933" s="1396"/>
      <c r="D933" s="1396"/>
      <c r="E933" s="1397"/>
      <c r="F933" s="713">
        <f>F516</f>
        <v>0</v>
      </c>
    </row>
    <row r="934" spans="1:6" ht="18">
      <c r="A934" s="308">
        <v>5</v>
      </c>
      <c r="B934" s="1501" t="s">
        <v>1317</v>
      </c>
      <c r="C934" s="1502"/>
      <c r="D934" s="1502"/>
      <c r="E934" s="1503"/>
      <c r="F934" s="714">
        <f>F545</f>
        <v>0</v>
      </c>
    </row>
    <row r="935" spans="1:6" ht="15.75">
      <c r="A935" s="308">
        <v>6</v>
      </c>
      <c r="B935" s="1395" t="s">
        <v>1328</v>
      </c>
      <c r="C935" s="1396"/>
      <c r="D935" s="1396"/>
      <c r="E935" s="1397"/>
      <c r="F935" s="713">
        <f>F545</f>
        <v>0</v>
      </c>
    </row>
    <row r="936" spans="1:6" ht="15.75">
      <c r="A936" s="308">
        <v>7</v>
      </c>
      <c r="B936" s="1395" t="s">
        <v>1328</v>
      </c>
      <c r="C936" s="1396"/>
      <c r="D936" s="1396"/>
      <c r="E936" s="1397"/>
      <c r="F936" s="713">
        <f>F570</f>
        <v>0</v>
      </c>
    </row>
    <row r="937" spans="1:6" ht="21.75" customHeight="1">
      <c r="A937" s="308">
        <v>8</v>
      </c>
      <c r="B937" s="1395" t="s">
        <v>1340</v>
      </c>
      <c r="C937" s="1396"/>
      <c r="D937" s="1396"/>
      <c r="E937" s="1397"/>
      <c r="F937" s="713">
        <f>F594</f>
        <v>0</v>
      </c>
    </row>
    <row r="938" spans="1:6" ht="15.75">
      <c r="A938" s="308">
        <v>9</v>
      </c>
      <c r="B938" s="1395" t="s">
        <v>1358</v>
      </c>
      <c r="C938" s="1396"/>
      <c r="D938" s="1396"/>
      <c r="E938" s="1397"/>
      <c r="F938" s="713">
        <f>SUM(F620)</f>
        <v>0</v>
      </c>
    </row>
    <row r="939" spans="1:6" ht="15.75">
      <c r="A939" s="308">
        <v>10</v>
      </c>
      <c r="B939" s="1395" t="s">
        <v>1365</v>
      </c>
      <c r="C939" s="1396"/>
      <c r="D939" s="1396"/>
      <c r="E939" s="1397"/>
      <c r="F939" s="713">
        <f>SUM(F632)</f>
        <v>0</v>
      </c>
    </row>
    <row r="940" spans="1:6" ht="15.75">
      <c r="A940" s="308">
        <v>11</v>
      </c>
      <c r="B940" s="1395" t="s">
        <v>1685</v>
      </c>
      <c r="C940" s="1396"/>
      <c r="D940" s="1396"/>
      <c r="E940" s="1397"/>
      <c r="F940" s="713">
        <f>SUM(F798)</f>
        <v>0</v>
      </c>
    </row>
    <row r="941" spans="1:6" ht="15.75" customHeight="1">
      <c r="A941" s="308">
        <v>12</v>
      </c>
      <c r="B941" s="1519" t="s">
        <v>1689</v>
      </c>
      <c r="C941" s="1520"/>
      <c r="D941" s="1520"/>
      <c r="E941" s="1521"/>
      <c r="F941" s="713">
        <f>SUM(F839)</f>
        <v>0</v>
      </c>
    </row>
    <row r="942" spans="1:6" ht="20.25" customHeight="1">
      <c r="A942" s="308">
        <v>13</v>
      </c>
      <c r="B942" s="1522" t="s">
        <v>1494</v>
      </c>
      <c r="C942" s="1523"/>
      <c r="D942" s="1523"/>
      <c r="E942" s="1524"/>
      <c r="F942" s="713">
        <f>SUM(F851)</f>
        <v>0</v>
      </c>
    </row>
    <row r="943" spans="1:6" ht="20.25" customHeight="1">
      <c r="A943" s="308">
        <v>14</v>
      </c>
      <c r="B943" s="1525" t="s">
        <v>1496</v>
      </c>
      <c r="C943" s="1526"/>
      <c r="D943" s="1526"/>
      <c r="E943" s="1527"/>
      <c r="F943" s="713">
        <f>SUM(F915)</f>
        <v>0</v>
      </c>
    </row>
    <row r="944" spans="1:6" ht="20.25" customHeight="1" thickBot="1">
      <c r="A944" s="308">
        <v>15</v>
      </c>
      <c r="B944" s="1395" t="s">
        <v>1537</v>
      </c>
      <c r="C944" s="1396"/>
      <c r="D944" s="1396"/>
      <c r="E944" s="1397"/>
      <c r="F944" s="715">
        <f>F921</f>
        <v>0</v>
      </c>
    </row>
    <row r="945" spans="1:8" ht="18.75" customHeight="1" thickTop="1">
      <c r="A945" s="308">
        <v>14</v>
      </c>
      <c r="B945" s="1525" t="s">
        <v>1541</v>
      </c>
      <c r="C945" s="1526"/>
      <c r="D945" s="1526"/>
      <c r="E945" s="1527"/>
      <c r="F945" s="713">
        <f>F926</f>
        <v>0</v>
      </c>
    </row>
    <row r="946" spans="1:8" ht="15.75">
      <c r="A946" s="388"/>
      <c r="B946" s="1528" t="s">
        <v>1686</v>
      </c>
      <c r="C946" s="1529"/>
      <c r="D946" s="1529"/>
      <c r="E946" s="1530"/>
      <c r="F946" s="716"/>
      <c r="H946" s="1291">
        <f>SUM(G435:G945)</f>
        <v>0</v>
      </c>
    </row>
    <row r="947" spans="1:8" ht="15">
      <c r="A947" s="1531" t="s">
        <v>1553</v>
      </c>
      <c r="B947" s="1532"/>
      <c r="C947" s="1532"/>
      <c r="D947" s="1532"/>
      <c r="E947" s="1533"/>
      <c r="F947" s="717"/>
      <c r="H947" s="1291">
        <f>SUM(H4:H946)</f>
        <v>0</v>
      </c>
    </row>
    <row r="948" spans="1:8">
      <c r="B948" s="1291"/>
    </row>
    <row r="949" spans="1:8">
      <c r="B949" s="1291"/>
    </row>
    <row r="950" spans="1:8">
      <c r="B950" s="1291"/>
    </row>
    <row r="951" spans="1:8">
      <c r="B951" s="1291"/>
    </row>
    <row r="952" spans="1:8">
      <c r="B952" s="1291"/>
    </row>
    <row r="953" spans="1:8">
      <c r="B953" s="1291"/>
    </row>
    <row r="954" spans="1:8">
      <c r="B954" s="1291"/>
    </row>
    <row r="955" spans="1:8">
      <c r="B955" s="1291"/>
    </row>
    <row r="956" spans="1:8">
      <c r="B956" s="1291"/>
    </row>
    <row r="957" spans="1:8">
      <c r="B957" s="1291"/>
    </row>
    <row r="958" spans="1:8">
      <c r="B958" s="1291"/>
    </row>
    <row r="959" spans="1:8">
      <c r="B959" s="1291"/>
    </row>
    <row r="960" spans="1:8">
      <c r="B960" s="1291"/>
    </row>
    <row r="961" spans="2:2">
      <c r="B961" s="1291"/>
    </row>
  </sheetData>
  <printOptions gridLines="1"/>
  <pageMargins left="0.70866141732283472" right="0.70866141732283472" top="0.74803149606299213" bottom="0.74803149606299213" header="0.31496062992125984" footer="0.31496062992125984"/>
  <pageSetup paperSize="9" scale="94" orientation="portrait" r:id="rId1"/>
  <rowBreaks count="29" manualBreakCount="29">
    <brk id="18" max="16383" man="1"/>
    <brk id="36" max="16383" man="1"/>
    <brk id="57" max="16383" man="1"/>
    <brk id="69" max="16383" man="1"/>
    <brk id="79" max="16383" man="1"/>
    <brk id="105" max="16383" man="1"/>
    <brk id="117" max="16383" man="1"/>
    <brk id="124" max="16383" man="1"/>
    <brk id="156" max="16383" man="1"/>
    <brk id="165" max="16383" man="1"/>
    <brk id="174" max="5" man="1"/>
    <brk id="188" max="16383" man="1"/>
    <brk id="216" max="16383" man="1"/>
    <brk id="237" max="16383" man="1"/>
    <brk id="281" max="16383" man="1"/>
    <brk id="295" max="5" man="1"/>
    <brk id="326" max="5" man="1"/>
    <brk id="360" max="16383" man="1"/>
    <brk id="404" max="16383" man="1"/>
    <brk id="454" max="5" man="1"/>
    <brk id="502" max="5" man="1"/>
    <brk id="522" max="5" man="1"/>
    <brk id="570" max="5" man="1"/>
    <brk id="620" max="5" man="1"/>
    <brk id="685" max="5" man="1"/>
    <brk id="733" max="5" man="1"/>
    <brk id="772" max="5" man="1"/>
    <brk id="824" max="5" man="1"/>
    <brk id="84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846"/>
  <sheetViews>
    <sheetView view="pageBreakPreview" topLeftCell="A828" zoomScale="84" zoomScaleNormal="100" zoomScaleSheetLayoutView="84" workbookViewId="0">
      <selection activeCell="V156" sqref="V156"/>
    </sheetView>
  </sheetViews>
  <sheetFormatPr defaultRowHeight="14.25"/>
  <cols>
    <col min="1" max="1" width="9.125" style="1291"/>
    <col min="2" max="2" width="37.125" style="1291" customWidth="1"/>
    <col min="3" max="6" width="9.125" style="1291"/>
  </cols>
  <sheetData>
    <row r="1" spans="1:6">
      <c r="A1" s="1456" t="s">
        <v>1037</v>
      </c>
      <c r="B1" s="1457"/>
      <c r="C1" s="1457"/>
      <c r="D1" s="1457"/>
      <c r="E1" s="1457"/>
      <c r="F1" s="1458"/>
    </row>
    <row r="2" spans="1:6" ht="28.5">
      <c r="A2" s="47" t="s">
        <v>3</v>
      </c>
      <c r="B2" s="47" t="s">
        <v>3</v>
      </c>
      <c r="C2" s="917" t="s">
        <v>157</v>
      </c>
      <c r="D2" s="917" t="s">
        <v>158</v>
      </c>
      <c r="E2" s="917"/>
      <c r="F2" s="917" t="s">
        <v>159</v>
      </c>
    </row>
    <row r="3" spans="1:6">
      <c r="A3" s="137"/>
      <c r="B3" s="136" t="s">
        <v>4</v>
      </c>
      <c r="C3" s="137"/>
      <c r="D3" s="137"/>
      <c r="E3" s="137"/>
      <c r="F3" s="137"/>
    </row>
    <row r="4" spans="1:6" ht="15">
      <c r="A4" s="915"/>
      <c r="B4" s="126" t="s">
        <v>700</v>
      </c>
      <c r="C4" s="915"/>
      <c r="D4" s="915"/>
      <c r="E4" s="915"/>
      <c r="F4" s="915"/>
    </row>
    <row r="5" spans="1:6" ht="71.25">
      <c r="A5" s="838">
        <v>1</v>
      </c>
      <c r="B5" s="871" t="s">
        <v>0</v>
      </c>
      <c r="C5" s="839" t="s">
        <v>2</v>
      </c>
      <c r="D5" s="840">
        <v>5.61</v>
      </c>
      <c r="E5" s="839"/>
      <c r="F5" s="1075">
        <f>+E5*D5</f>
        <v>0</v>
      </c>
    </row>
    <row r="6" spans="1:6" ht="28.5" customHeight="1">
      <c r="A6" s="838"/>
      <c r="B6" s="880" t="s">
        <v>1</v>
      </c>
      <c r="C6" s="839"/>
      <c r="D6" s="840"/>
      <c r="E6" s="3"/>
      <c r="F6" s="3"/>
    </row>
    <row r="7" spans="1:6" ht="28.5">
      <c r="A7" s="838">
        <v>2</v>
      </c>
      <c r="B7" s="871" t="s">
        <v>6</v>
      </c>
      <c r="C7" s="839" t="s">
        <v>2</v>
      </c>
      <c r="D7" s="840">
        <v>0.48</v>
      </c>
      <c r="E7" s="839"/>
      <c r="F7" s="1075">
        <f>+E7*D7</f>
        <v>0</v>
      </c>
    </row>
    <row r="8" spans="1:6" ht="30.75" customHeight="1">
      <c r="A8" s="838"/>
      <c r="B8" s="880" t="s">
        <v>7</v>
      </c>
      <c r="C8" s="839"/>
      <c r="D8" s="840"/>
      <c r="E8" s="3"/>
      <c r="F8" s="3"/>
    </row>
    <row r="9" spans="1:6" ht="42.75">
      <c r="A9" s="838">
        <v>3</v>
      </c>
      <c r="B9" s="871" t="s">
        <v>153</v>
      </c>
      <c r="C9" s="839" t="s">
        <v>15</v>
      </c>
      <c r="D9" s="840">
        <v>6.16</v>
      </c>
      <c r="E9" s="839"/>
      <c r="F9" s="1075">
        <f>+E9*D9</f>
        <v>0</v>
      </c>
    </row>
    <row r="10" spans="1:6" ht="30.75" customHeight="1">
      <c r="A10" s="838"/>
      <c r="B10" s="880" t="s">
        <v>154</v>
      </c>
      <c r="C10" s="839"/>
      <c r="D10" s="840"/>
      <c r="E10" s="3"/>
      <c r="F10" s="3"/>
    </row>
    <row r="11" spans="1:6" ht="15" customHeight="1">
      <c r="A11" s="1352" t="s">
        <v>8</v>
      </c>
      <c r="B11" s="1354"/>
      <c r="C11" s="1354"/>
      <c r="D11" s="1354"/>
      <c r="E11" s="1355"/>
      <c r="F11" s="3"/>
    </row>
    <row r="12" spans="1:6" ht="15.75" customHeight="1">
      <c r="A12" s="1348" t="s">
        <v>9</v>
      </c>
      <c r="B12" s="1350"/>
      <c r="C12" s="1350"/>
      <c r="D12" s="1350"/>
      <c r="E12" s="1350"/>
      <c r="F12" s="1351"/>
    </row>
    <row r="13" spans="1:6" ht="42.75" customHeight="1">
      <c r="A13" s="3"/>
      <c r="B13" s="880" t="s">
        <v>10</v>
      </c>
      <c r="C13" s="880"/>
      <c r="D13" s="3"/>
      <c r="E13" s="3"/>
      <c r="F13" s="3"/>
    </row>
    <row r="14" spans="1:6" ht="71.25">
      <c r="A14" s="838">
        <v>1</v>
      </c>
      <c r="B14" s="871" t="s">
        <v>11</v>
      </c>
      <c r="C14" s="5"/>
      <c r="D14" s="840">
        <v>0</v>
      </c>
      <c r="E14" s="839"/>
      <c r="F14" s="1075">
        <f>+E14*D14</f>
        <v>0</v>
      </c>
    </row>
    <row r="15" spans="1:6" ht="15" customHeight="1">
      <c r="A15" s="838"/>
      <c r="B15" s="880" t="s">
        <v>12</v>
      </c>
      <c r="C15" s="839" t="s">
        <v>13</v>
      </c>
      <c r="D15" s="840"/>
      <c r="E15" s="3"/>
      <c r="F15" s="3"/>
    </row>
    <row r="16" spans="1:6" ht="71.25">
      <c r="A16" s="838">
        <v>2</v>
      </c>
      <c r="B16" s="871" t="s">
        <v>14</v>
      </c>
      <c r="C16" s="839" t="s">
        <v>15</v>
      </c>
      <c r="D16" s="840">
        <v>0</v>
      </c>
      <c r="E16" s="839"/>
      <c r="F16" s="1075">
        <f>+E16*D16</f>
        <v>0</v>
      </c>
    </row>
    <row r="17" spans="1:6" ht="15" customHeight="1">
      <c r="A17" s="838"/>
      <c r="B17" s="880" t="s">
        <v>12</v>
      </c>
      <c r="C17" s="839"/>
      <c r="D17" s="840"/>
      <c r="E17" s="3"/>
      <c r="F17" s="3"/>
    </row>
    <row r="18" spans="1:6" ht="21" customHeight="1">
      <c r="A18" s="1348" t="s">
        <v>16</v>
      </c>
      <c r="B18" s="1350"/>
      <c r="C18" s="1350"/>
      <c r="D18" s="1350"/>
      <c r="E18" s="1351"/>
      <c r="F18" s="3"/>
    </row>
    <row r="19" spans="1:6" ht="15" customHeight="1">
      <c r="A19" s="1348" t="s">
        <v>17</v>
      </c>
      <c r="B19" s="1350"/>
      <c r="C19" s="1350"/>
      <c r="D19" s="1350"/>
      <c r="E19" s="1350"/>
      <c r="F19" s="1351"/>
    </row>
    <row r="20" spans="1:6" ht="71.25">
      <c r="A20" s="838">
        <v>1</v>
      </c>
      <c r="B20" s="871" t="s">
        <v>18</v>
      </c>
      <c r="C20" s="839" t="s">
        <v>15</v>
      </c>
      <c r="D20" s="840">
        <v>30.82</v>
      </c>
      <c r="E20" s="839"/>
      <c r="F20" s="1075">
        <f>+E20*D20</f>
        <v>0</v>
      </c>
    </row>
    <row r="21" spans="1:6" ht="15" customHeight="1">
      <c r="A21" s="838"/>
      <c r="B21" s="880" t="s">
        <v>19</v>
      </c>
      <c r="C21" s="839"/>
      <c r="D21" s="840"/>
      <c r="E21" s="3"/>
      <c r="F21" s="3"/>
    </row>
    <row r="22" spans="1:6" ht="85.5">
      <c r="A22" s="838">
        <v>2</v>
      </c>
      <c r="B22" s="871" t="s">
        <v>20</v>
      </c>
      <c r="C22" s="839" t="s">
        <v>15</v>
      </c>
      <c r="D22" s="840">
        <v>27.72</v>
      </c>
      <c r="E22" s="839"/>
      <c r="F22" s="1075">
        <f>+E22*D22</f>
        <v>0</v>
      </c>
    </row>
    <row r="23" spans="1:6" ht="15" customHeight="1">
      <c r="A23" s="838"/>
      <c r="B23" s="880" t="s">
        <v>19</v>
      </c>
      <c r="C23" s="839"/>
      <c r="D23" s="840"/>
      <c r="E23" s="3"/>
      <c r="F23" s="3"/>
    </row>
    <row r="24" spans="1:6" ht="71.25">
      <c r="A24" s="838">
        <v>3</v>
      </c>
      <c r="B24" s="871" t="s">
        <v>21</v>
      </c>
      <c r="C24" s="839" t="s">
        <v>15</v>
      </c>
      <c r="D24" s="840">
        <v>1.05</v>
      </c>
      <c r="E24" s="839"/>
      <c r="F24" s="1075">
        <f>+E24*D24</f>
        <v>0</v>
      </c>
    </row>
    <row r="25" spans="1:6" ht="15" customHeight="1">
      <c r="A25" s="838"/>
      <c r="B25" s="880" t="s">
        <v>22</v>
      </c>
      <c r="C25" s="839"/>
      <c r="D25" s="840"/>
      <c r="E25" s="3"/>
      <c r="F25" s="3"/>
    </row>
    <row r="26" spans="1:6" ht="71.25">
      <c r="A26" s="838">
        <v>4</v>
      </c>
      <c r="B26" s="871" t="s">
        <v>23</v>
      </c>
      <c r="C26" s="839" t="s">
        <v>15</v>
      </c>
      <c r="D26" s="840">
        <v>1.1499999999999999</v>
      </c>
      <c r="E26" s="839"/>
      <c r="F26" s="1075">
        <f>+E26*D26</f>
        <v>0</v>
      </c>
    </row>
    <row r="27" spans="1:6" ht="15" customHeight="1">
      <c r="A27" s="838"/>
      <c r="B27" s="880" t="s">
        <v>22</v>
      </c>
      <c r="C27" s="839"/>
      <c r="D27" s="840"/>
      <c r="E27" s="3"/>
      <c r="F27" s="3"/>
    </row>
    <row r="28" spans="1:6" ht="71.25">
      <c r="A28" s="838">
        <v>5</v>
      </c>
      <c r="B28" s="871" t="s">
        <v>24</v>
      </c>
      <c r="C28" s="839" t="s">
        <v>26</v>
      </c>
      <c r="D28" s="840">
        <v>5</v>
      </c>
      <c r="E28" s="839"/>
      <c r="F28" s="1075">
        <f>+E28*D28</f>
        <v>0</v>
      </c>
    </row>
    <row r="29" spans="1:6" ht="28.5" customHeight="1">
      <c r="A29" s="838"/>
      <c r="B29" s="880" t="s">
        <v>25</v>
      </c>
      <c r="C29" s="839"/>
      <c r="D29" s="840"/>
      <c r="E29" s="3"/>
      <c r="F29" s="3"/>
    </row>
    <row r="30" spans="1:6" ht="71.25">
      <c r="A30" s="838">
        <v>6</v>
      </c>
      <c r="B30" s="871" t="s">
        <v>27</v>
      </c>
      <c r="C30" s="839" t="s">
        <v>26</v>
      </c>
      <c r="D30" s="840">
        <v>2</v>
      </c>
      <c r="E30" s="839"/>
      <c r="F30" s="1075">
        <f>+E30*D30</f>
        <v>0</v>
      </c>
    </row>
    <row r="31" spans="1:6" ht="28.5" customHeight="1">
      <c r="A31" s="838"/>
      <c r="B31" s="880" t="s">
        <v>25</v>
      </c>
      <c r="C31" s="839"/>
      <c r="D31" s="840"/>
      <c r="E31" s="3"/>
      <c r="F31" s="3"/>
    </row>
    <row r="32" spans="1:6" ht="28.5">
      <c r="A32" s="838">
        <v>7</v>
      </c>
      <c r="B32" s="871" t="s">
        <v>28</v>
      </c>
      <c r="C32" s="839" t="s">
        <v>26</v>
      </c>
      <c r="D32" s="840">
        <v>5</v>
      </c>
      <c r="E32" s="839"/>
      <c r="F32" s="1075">
        <f>+E32*D32</f>
        <v>0</v>
      </c>
    </row>
    <row r="33" spans="1:6" ht="28.5" customHeight="1">
      <c r="A33" s="838"/>
      <c r="B33" s="880" t="s">
        <v>25</v>
      </c>
      <c r="C33" s="839"/>
      <c r="D33" s="840"/>
      <c r="E33" s="3"/>
      <c r="F33" s="3"/>
    </row>
    <row r="34" spans="1:6" ht="100.5" customHeight="1">
      <c r="A34" s="838">
        <v>8</v>
      </c>
      <c r="B34" s="871" t="s">
        <v>29</v>
      </c>
      <c r="C34" s="839" t="s">
        <v>15</v>
      </c>
      <c r="D34" s="840">
        <v>60.74</v>
      </c>
      <c r="E34" s="839"/>
      <c r="F34" s="1075">
        <f>+E34*D34</f>
        <v>0</v>
      </c>
    </row>
    <row r="35" spans="1:6" ht="15" customHeight="1">
      <c r="A35" s="838"/>
      <c r="B35" s="880" t="s">
        <v>30</v>
      </c>
      <c r="C35" s="839"/>
      <c r="D35" s="840"/>
      <c r="E35" s="3"/>
      <c r="F35" s="3"/>
    </row>
    <row r="36" spans="1:6" ht="15.75" customHeight="1">
      <c r="A36" s="841" t="s">
        <v>31</v>
      </c>
      <c r="B36" s="841"/>
      <c r="C36" s="841"/>
      <c r="D36" s="3"/>
      <c r="E36" s="3"/>
      <c r="F36" s="3"/>
    </row>
    <row r="37" spans="1:6" ht="30" customHeight="1">
      <c r="A37" s="7">
        <v>1.4</v>
      </c>
      <c r="B37" s="851" t="s">
        <v>32</v>
      </c>
      <c r="C37" s="880"/>
      <c r="D37" s="3"/>
      <c r="E37" s="3"/>
      <c r="F37" s="3"/>
    </row>
    <row r="38" spans="1:6" ht="30" customHeight="1">
      <c r="A38" s="854"/>
      <c r="B38" s="851" t="s">
        <v>33</v>
      </c>
      <c r="C38" s="854"/>
      <c r="D38" s="855"/>
      <c r="E38" s="854"/>
      <c r="F38" s="3"/>
    </row>
    <row r="39" spans="1:6" ht="14.25" customHeight="1">
      <c r="A39" s="854"/>
      <c r="B39" s="854" t="s">
        <v>34</v>
      </c>
      <c r="C39" s="854"/>
      <c r="D39" s="855"/>
      <c r="E39" s="854"/>
      <c r="F39" s="3"/>
    </row>
    <row r="40" spans="1:6" ht="156.75" customHeight="1">
      <c r="A40" s="854"/>
      <c r="B40" s="8" t="s">
        <v>35</v>
      </c>
      <c r="C40" s="854"/>
      <c r="D40" s="855"/>
      <c r="E40" s="854"/>
      <c r="F40" s="3"/>
    </row>
    <row r="41" spans="1:6" ht="15" customHeight="1">
      <c r="A41" s="854">
        <v>1</v>
      </c>
      <c r="B41" s="7" t="s">
        <v>36</v>
      </c>
      <c r="C41" s="854"/>
      <c r="D41" s="855"/>
      <c r="E41" s="854"/>
      <c r="F41" s="3"/>
    </row>
    <row r="42" spans="1:6" ht="99.75" customHeight="1">
      <c r="A42" s="854"/>
      <c r="B42" s="854" t="s">
        <v>37</v>
      </c>
      <c r="C42" s="854"/>
      <c r="D42" s="855"/>
      <c r="E42" s="854"/>
      <c r="F42" s="3"/>
    </row>
    <row r="43" spans="1:6">
      <c r="A43" s="854"/>
      <c r="B43" s="894"/>
      <c r="C43" s="854" t="s">
        <v>13</v>
      </c>
      <c r="D43" s="855">
        <v>1</v>
      </c>
      <c r="E43" s="839"/>
      <c r="F43" s="1075">
        <f>+E43*D43</f>
        <v>0</v>
      </c>
    </row>
    <row r="44" spans="1:6" ht="15" customHeight="1">
      <c r="A44" s="854">
        <v>2</v>
      </c>
      <c r="B44" s="7" t="s">
        <v>38</v>
      </c>
      <c r="C44" s="854"/>
      <c r="D44" s="855"/>
      <c r="E44" s="854"/>
      <c r="F44" s="3"/>
    </row>
    <row r="45" spans="1:6" ht="85.5" customHeight="1">
      <c r="A45" s="854"/>
      <c r="B45" s="873" t="s">
        <v>39</v>
      </c>
      <c r="C45" s="854"/>
      <c r="D45" s="855"/>
      <c r="E45" s="854"/>
      <c r="F45" s="3"/>
    </row>
    <row r="46" spans="1:6" ht="14.25" customHeight="1">
      <c r="A46" s="854"/>
      <c r="B46" s="854" t="s">
        <v>40</v>
      </c>
      <c r="C46" s="854"/>
      <c r="D46" s="855"/>
      <c r="E46" s="854"/>
      <c r="F46" s="3"/>
    </row>
    <row r="47" spans="1:6">
      <c r="A47" s="854"/>
      <c r="B47" s="894"/>
      <c r="C47" s="854" t="s">
        <v>13</v>
      </c>
      <c r="D47" s="855">
        <v>1</v>
      </c>
      <c r="E47" s="839"/>
      <c r="F47" s="1075">
        <f>+E47*D47</f>
        <v>0</v>
      </c>
    </row>
    <row r="48" spans="1:6" ht="15" customHeight="1">
      <c r="A48" s="854">
        <v>3</v>
      </c>
      <c r="B48" s="7" t="s">
        <v>41</v>
      </c>
      <c r="C48" s="854"/>
      <c r="D48" s="855"/>
      <c r="E48" s="854"/>
      <c r="F48" s="3"/>
    </row>
    <row r="49" spans="1:6" ht="42.75" customHeight="1">
      <c r="A49" s="854"/>
      <c r="B49" s="854" t="s">
        <v>42</v>
      </c>
      <c r="C49" s="854"/>
      <c r="D49" s="855"/>
      <c r="E49" s="854"/>
      <c r="F49" s="3"/>
    </row>
    <row r="50" spans="1:6">
      <c r="A50" s="854"/>
      <c r="B50" s="873" t="s">
        <v>43</v>
      </c>
      <c r="C50" s="854" t="s">
        <v>13</v>
      </c>
      <c r="D50" s="855">
        <v>1</v>
      </c>
      <c r="E50" s="839"/>
      <c r="F50" s="1075">
        <f t="shared" ref="F50:F52" si="0">+E50*D50</f>
        <v>0</v>
      </c>
    </row>
    <row r="51" spans="1:6">
      <c r="A51" s="854"/>
      <c r="B51" s="873" t="s">
        <v>44</v>
      </c>
      <c r="C51" s="854" t="s">
        <v>13</v>
      </c>
      <c r="D51" s="855">
        <v>1</v>
      </c>
      <c r="E51" s="839"/>
      <c r="F51" s="1075">
        <f t="shared" si="0"/>
        <v>0</v>
      </c>
    </row>
    <row r="52" spans="1:6" ht="28.5">
      <c r="A52" s="854"/>
      <c r="B52" s="873" t="s">
        <v>45</v>
      </c>
      <c r="C52" s="854" t="s">
        <v>46</v>
      </c>
      <c r="D52" s="855">
        <v>1</v>
      </c>
      <c r="E52" s="839"/>
      <c r="F52" s="1075">
        <f t="shared" si="0"/>
        <v>0</v>
      </c>
    </row>
    <row r="53" spans="1:6" ht="14.25" customHeight="1">
      <c r="A53" s="854"/>
      <c r="B53" s="873" t="s">
        <v>47</v>
      </c>
      <c r="C53" s="854" t="s">
        <v>13</v>
      </c>
      <c r="D53" s="855"/>
      <c r="E53" s="854"/>
      <c r="F53" s="3"/>
    </row>
    <row r="54" spans="1:6">
      <c r="A54" s="854"/>
      <c r="B54" s="873" t="s">
        <v>48</v>
      </c>
      <c r="C54" s="854" t="s">
        <v>13</v>
      </c>
      <c r="D54" s="855">
        <v>1</v>
      </c>
      <c r="E54" s="839"/>
      <c r="F54" s="1075">
        <f>+E54*D54</f>
        <v>0</v>
      </c>
    </row>
    <row r="55" spans="1:6" ht="14.25" customHeight="1">
      <c r="A55" s="854"/>
      <c r="B55" s="873" t="s">
        <v>49</v>
      </c>
      <c r="C55" s="854"/>
      <c r="D55" s="855"/>
      <c r="E55" s="854"/>
      <c r="F55" s="3"/>
    </row>
    <row r="56" spans="1:6" ht="15.75" customHeight="1">
      <c r="A56" s="1352" t="s">
        <v>50</v>
      </c>
      <c r="B56" s="1354"/>
      <c r="C56" s="1354"/>
      <c r="D56" s="1354"/>
      <c r="E56" s="1355"/>
      <c r="F56" s="3"/>
    </row>
    <row r="57" spans="1:6" ht="15.75" customHeight="1">
      <c r="A57" s="1352" t="s">
        <v>51</v>
      </c>
      <c r="B57" s="1354"/>
      <c r="C57" s="1354"/>
      <c r="D57" s="1354"/>
      <c r="E57" s="1355"/>
      <c r="F57" s="3"/>
    </row>
    <row r="58" spans="1:6" ht="15.75" customHeight="1">
      <c r="A58" s="1352" t="s">
        <v>52</v>
      </c>
      <c r="B58" s="1354"/>
      <c r="C58" s="1354"/>
      <c r="D58" s="1354"/>
      <c r="E58" s="1355"/>
      <c r="F58" s="3"/>
    </row>
    <row r="59" spans="1:6" ht="15.75" customHeight="1">
      <c r="A59" s="1352" t="s">
        <v>5</v>
      </c>
      <c r="B59" s="1354"/>
      <c r="C59" s="1354"/>
      <c r="D59" s="1354"/>
      <c r="E59" s="1355"/>
      <c r="F59" s="3"/>
    </row>
    <row r="60" spans="1:6" ht="71.25">
      <c r="A60" s="838">
        <v>1</v>
      </c>
      <c r="B60" s="871" t="s">
        <v>53</v>
      </c>
      <c r="C60" s="839" t="s">
        <v>2</v>
      </c>
      <c r="D60" s="840">
        <v>2.8</v>
      </c>
      <c r="E60" s="839"/>
      <c r="F60" s="1075">
        <f>+E60*D60</f>
        <v>0</v>
      </c>
    </row>
    <row r="61" spans="1:6" ht="16.5" customHeight="1">
      <c r="A61" s="838"/>
      <c r="B61" s="871" t="s">
        <v>54</v>
      </c>
      <c r="C61" s="839"/>
      <c r="D61" s="840"/>
      <c r="E61" s="880"/>
      <c r="F61" s="3"/>
    </row>
    <row r="62" spans="1:6" ht="15" customHeight="1">
      <c r="A62" s="838"/>
      <c r="B62" s="871" t="s">
        <v>55</v>
      </c>
      <c r="C62" s="839"/>
      <c r="D62" s="840"/>
      <c r="E62" s="880"/>
      <c r="F62" s="3"/>
    </row>
    <row r="63" spans="1:6" ht="28.5">
      <c r="A63" s="838">
        <v>2</v>
      </c>
      <c r="B63" s="871" t="s">
        <v>6</v>
      </c>
      <c r="C63" s="839" t="s">
        <v>2</v>
      </c>
      <c r="D63" s="840">
        <v>0.24</v>
      </c>
      <c r="E63" s="839"/>
      <c r="F63" s="1075">
        <f>+E63*D63</f>
        <v>0</v>
      </c>
    </row>
    <row r="64" spans="1:6" ht="16.5" customHeight="1">
      <c r="A64" s="838"/>
      <c r="B64" s="871" t="s">
        <v>54</v>
      </c>
      <c r="C64" s="839"/>
      <c r="D64" s="840"/>
      <c r="E64" s="880"/>
      <c r="F64" s="3"/>
    </row>
    <row r="65" spans="1:6" ht="15" customHeight="1">
      <c r="A65" s="838"/>
      <c r="B65" s="871" t="s">
        <v>56</v>
      </c>
      <c r="C65" s="839"/>
      <c r="D65" s="840"/>
      <c r="E65" s="880"/>
      <c r="F65" s="3"/>
    </row>
    <row r="66" spans="1:6" ht="42.75">
      <c r="A66" s="838">
        <v>3</v>
      </c>
      <c r="B66" s="871" t="s">
        <v>57</v>
      </c>
      <c r="C66" s="839" t="s">
        <v>15</v>
      </c>
      <c r="D66" s="840">
        <v>3.08</v>
      </c>
      <c r="E66" s="839"/>
      <c r="F66" s="1075">
        <f>+E66*D66</f>
        <v>0</v>
      </c>
    </row>
    <row r="67" spans="1:6" ht="16.5" customHeight="1">
      <c r="A67" s="838"/>
      <c r="B67" s="871" t="s">
        <v>54</v>
      </c>
      <c r="C67" s="839"/>
      <c r="D67" s="840"/>
      <c r="E67" s="880"/>
      <c r="F67" s="3"/>
    </row>
    <row r="68" spans="1:6" ht="15" customHeight="1">
      <c r="A68" s="838"/>
      <c r="B68" s="871" t="s">
        <v>58</v>
      </c>
      <c r="C68" s="839"/>
      <c r="D68" s="840"/>
      <c r="E68" s="880"/>
      <c r="F68" s="3"/>
    </row>
    <row r="69" spans="1:6" ht="15.75" customHeight="1">
      <c r="A69" s="841" t="s">
        <v>59</v>
      </c>
      <c r="B69" s="841"/>
      <c r="C69" s="841"/>
      <c r="D69" s="841"/>
      <c r="E69" s="841"/>
      <c r="F69" s="880"/>
    </row>
    <row r="70" spans="1:6" ht="15.75" customHeight="1">
      <c r="A70" s="841" t="s">
        <v>60</v>
      </c>
      <c r="B70" s="841"/>
      <c r="C70" s="841"/>
      <c r="D70" s="841"/>
      <c r="E70" s="841"/>
      <c r="F70" s="841"/>
    </row>
    <row r="71" spans="1:6" ht="14.25" customHeight="1">
      <c r="A71" s="871" t="s">
        <v>61</v>
      </c>
      <c r="B71" s="871"/>
      <c r="C71" s="871"/>
      <c r="D71" s="871"/>
      <c r="E71" s="871"/>
      <c r="F71" s="871"/>
    </row>
    <row r="72" spans="1:6" ht="14.25" customHeight="1">
      <c r="A72" s="871"/>
      <c r="B72" s="871"/>
      <c r="C72" s="871"/>
      <c r="D72" s="871"/>
      <c r="E72" s="871"/>
      <c r="F72" s="871"/>
    </row>
    <row r="73" spans="1:6" ht="85.5">
      <c r="A73" s="838">
        <v>1</v>
      </c>
      <c r="B73" s="871" t="s">
        <v>62</v>
      </c>
      <c r="C73" s="5"/>
      <c r="D73" s="840">
        <v>0</v>
      </c>
      <c r="E73" s="839"/>
      <c r="F73" s="1075">
        <f>+E73*D73</f>
        <v>0</v>
      </c>
    </row>
    <row r="74" spans="1:6" ht="15" customHeight="1">
      <c r="A74" s="838"/>
      <c r="B74" s="880" t="s">
        <v>12</v>
      </c>
      <c r="C74" s="839" t="s">
        <v>46</v>
      </c>
      <c r="D74" s="840"/>
      <c r="E74" s="880"/>
      <c r="F74" s="880"/>
    </row>
    <row r="75" spans="1:6" ht="71.25">
      <c r="A75" s="838">
        <v>2</v>
      </c>
      <c r="B75" s="871" t="s">
        <v>63</v>
      </c>
      <c r="C75" s="839" t="s">
        <v>15</v>
      </c>
      <c r="D75" s="840">
        <v>0</v>
      </c>
      <c r="E75" s="839"/>
      <c r="F75" s="1075">
        <f>+E75*D75</f>
        <v>0</v>
      </c>
    </row>
    <row r="76" spans="1:6" ht="15" customHeight="1">
      <c r="A76" s="838"/>
      <c r="B76" s="871" t="s">
        <v>12</v>
      </c>
      <c r="C76" s="839"/>
      <c r="D76" s="840"/>
      <c r="E76" s="880"/>
      <c r="F76" s="880"/>
    </row>
    <row r="77" spans="1:6" ht="45">
      <c r="A77" s="838"/>
      <c r="B77" s="9" t="s">
        <v>64</v>
      </c>
      <c r="C77" s="839" t="s">
        <v>46</v>
      </c>
      <c r="D77" s="840">
        <v>1</v>
      </c>
      <c r="E77" s="839"/>
      <c r="F77" s="1075">
        <f>+E77*D77</f>
        <v>0</v>
      </c>
    </row>
    <row r="78" spans="1:6" ht="15" customHeight="1">
      <c r="A78" s="838"/>
      <c r="B78" s="9" t="s">
        <v>65</v>
      </c>
      <c r="C78" s="839"/>
      <c r="D78" s="840"/>
      <c r="E78" s="880"/>
      <c r="F78" s="880"/>
    </row>
    <row r="79" spans="1:6" ht="15.75" customHeight="1">
      <c r="A79" s="841" t="s">
        <v>66</v>
      </c>
      <c r="B79" s="841"/>
      <c r="C79" s="841"/>
      <c r="D79" s="3"/>
      <c r="E79" s="3"/>
      <c r="F79" s="3"/>
    </row>
    <row r="80" spans="1:6" ht="15" customHeight="1">
      <c r="A80" s="7">
        <v>2.2999999999999998</v>
      </c>
      <c r="B80" s="7" t="s">
        <v>67</v>
      </c>
      <c r="C80" s="880"/>
      <c r="D80" s="3"/>
      <c r="E80" s="3"/>
      <c r="F80" s="3"/>
    </row>
    <row r="81" spans="1:6" ht="42.75" customHeight="1">
      <c r="A81" s="854"/>
      <c r="B81" s="873" t="s">
        <v>68</v>
      </c>
      <c r="C81" s="880"/>
      <c r="D81" s="3"/>
      <c r="E81" s="3"/>
      <c r="F81" s="3"/>
    </row>
    <row r="82" spans="1:6" ht="15" customHeight="1">
      <c r="A82" s="854">
        <v>1</v>
      </c>
      <c r="B82" s="7" t="s">
        <v>69</v>
      </c>
      <c r="C82" s="854"/>
      <c r="D82" s="855"/>
      <c r="E82" s="3"/>
      <c r="F82" s="3"/>
    </row>
    <row r="83" spans="1:6" ht="242.25" customHeight="1">
      <c r="A83" s="854"/>
      <c r="B83" s="873" t="s">
        <v>70</v>
      </c>
      <c r="C83" s="854"/>
      <c r="D83" s="855"/>
      <c r="E83" s="3"/>
      <c r="F83" s="3"/>
    </row>
    <row r="84" spans="1:6" ht="57" customHeight="1">
      <c r="A84" s="854"/>
      <c r="B84" s="873" t="s">
        <v>71</v>
      </c>
      <c r="C84" s="854"/>
      <c r="D84" s="855"/>
      <c r="E84" s="3"/>
      <c r="F84" s="3"/>
    </row>
    <row r="85" spans="1:6" ht="14.25" customHeight="1">
      <c r="A85" s="854"/>
      <c r="B85" s="873" t="s">
        <v>72</v>
      </c>
      <c r="C85" s="854"/>
      <c r="D85" s="855"/>
      <c r="E85" s="3"/>
      <c r="F85" s="3"/>
    </row>
    <row r="86" spans="1:6">
      <c r="A86" s="854"/>
      <c r="B86" s="873" t="s">
        <v>73</v>
      </c>
      <c r="C86" s="854" t="s">
        <v>74</v>
      </c>
      <c r="D86" s="855">
        <v>11.8</v>
      </c>
      <c r="E86" s="839"/>
      <c r="F86" s="1075">
        <f t="shared" ref="F86:F87" si="1">+E86*D86</f>
        <v>0</v>
      </c>
    </row>
    <row r="87" spans="1:6">
      <c r="A87" s="854"/>
      <c r="B87" s="873" t="s">
        <v>75</v>
      </c>
      <c r="C87" s="854" t="s">
        <v>74</v>
      </c>
      <c r="D87" s="855">
        <v>1.65</v>
      </c>
      <c r="E87" s="839"/>
      <c r="F87" s="1075">
        <f t="shared" si="1"/>
        <v>0</v>
      </c>
    </row>
    <row r="88" spans="1:6" ht="15" customHeight="1">
      <c r="A88" s="854">
        <v>2</v>
      </c>
      <c r="B88" s="7" t="s">
        <v>76</v>
      </c>
      <c r="C88" s="854"/>
      <c r="D88" s="855"/>
      <c r="E88" s="3"/>
      <c r="F88" s="3"/>
    </row>
    <row r="89" spans="1:6" ht="42.75" customHeight="1">
      <c r="A89" s="854"/>
      <c r="B89" s="873" t="s">
        <v>77</v>
      </c>
      <c r="C89" s="854"/>
      <c r="D89" s="855"/>
      <c r="E89" s="3"/>
      <c r="F89" s="3"/>
    </row>
    <row r="90" spans="1:6" ht="28.5" customHeight="1">
      <c r="A90" s="854"/>
      <c r="B90" s="873" t="s">
        <v>78</v>
      </c>
      <c r="C90" s="854"/>
      <c r="D90" s="855"/>
      <c r="E90" s="3"/>
      <c r="F90" s="3"/>
    </row>
    <row r="91" spans="1:6" ht="14.25" customHeight="1">
      <c r="A91" s="854"/>
      <c r="B91" s="873" t="s">
        <v>73</v>
      </c>
      <c r="C91" s="854"/>
      <c r="D91" s="855"/>
      <c r="E91" s="3"/>
      <c r="F91" s="3"/>
    </row>
    <row r="92" spans="1:6" ht="14.25" customHeight="1">
      <c r="A92" s="854"/>
      <c r="B92" s="894"/>
      <c r="C92" s="854" t="s">
        <v>46</v>
      </c>
      <c r="D92" s="855"/>
      <c r="E92" s="3"/>
      <c r="F92" s="3"/>
    </row>
    <row r="93" spans="1:6" ht="14.25" customHeight="1">
      <c r="A93" s="854"/>
      <c r="B93" s="894"/>
      <c r="C93" s="894"/>
      <c r="D93" s="855"/>
      <c r="E93" s="3"/>
      <c r="F93" s="3"/>
    </row>
    <row r="94" spans="1:6">
      <c r="A94" s="854"/>
      <c r="B94" s="894"/>
      <c r="C94" s="894"/>
      <c r="D94" s="855">
        <v>1</v>
      </c>
      <c r="E94" s="839"/>
      <c r="F94" s="1075">
        <f>+E94*D94</f>
        <v>0</v>
      </c>
    </row>
    <row r="95" spans="1:6" ht="15" customHeight="1">
      <c r="A95" s="854">
        <v>3</v>
      </c>
      <c r="B95" s="7" t="s">
        <v>79</v>
      </c>
      <c r="C95" s="854"/>
      <c r="D95" s="855"/>
      <c r="E95" s="3"/>
      <c r="F95" s="3"/>
    </row>
    <row r="96" spans="1:6" ht="57" customHeight="1">
      <c r="A96" s="854"/>
      <c r="B96" s="873" t="s">
        <v>80</v>
      </c>
      <c r="C96" s="854"/>
      <c r="D96" s="855"/>
      <c r="E96" s="3"/>
      <c r="F96" s="3"/>
    </row>
    <row r="97" spans="1:6" ht="14.25" customHeight="1">
      <c r="A97" s="854"/>
      <c r="B97" s="873" t="s">
        <v>81</v>
      </c>
      <c r="C97" s="854"/>
      <c r="D97" s="855"/>
      <c r="E97" s="3"/>
      <c r="F97" s="3"/>
    </row>
    <row r="98" spans="1:6">
      <c r="A98" s="854"/>
      <c r="B98" s="894"/>
      <c r="C98" s="854" t="s">
        <v>82</v>
      </c>
      <c r="D98" s="855">
        <v>1</v>
      </c>
      <c r="E98" s="839"/>
      <c r="F98" s="1075">
        <f>+E98*D98</f>
        <v>0</v>
      </c>
    </row>
    <row r="99" spans="1:6" ht="15" customHeight="1">
      <c r="A99" s="854">
        <v>4</v>
      </c>
      <c r="B99" s="7" t="s">
        <v>83</v>
      </c>
      <c r="C99" s="854"/>
      <c r="D99" s="855"/>
      <c r="E99" s="3"/>
      <c r="F99" s="3"/>
    </row>
    <row r="100" spans="1:6" ht="71.25" customHeight="1">
      <c r="A100" s="854"/>
      <c r="B100" s="873" t="s">
        <v>84</v>
      </c>
      <c r="C100" s="854"/>
      <c r="D100" s="855"/>
      <c r="E100" s="3"/>
      <c r="F100" s="3"/>
    </row>
    <row r="101" spans="1:6" ht="14.25" customHeight="1">
      <c r="A101" s="854"/>
      <c r="B101" s="873" t="s">
        <v>85</v>
      </c>
      <c r="C101" s="854"/>
      <c r="D101" s="855"/>
      <c r="E101" s="3"/>
      <c r="F101" s="3"/>
    </row>
    <row r="102" spans="1:6">
      <c r="A102" s="854"/>
      <c r="B102" s="894"/>
      <c r="C102" s="854" t="s">
        <v>13</v>
      </c>
      <c r="D102" s="855">
        <v>1</v>
      </c>
      <c r="E102" s="839"/>
      <c r="F102" s="1075">
        <f>+E102*D102</f>
        <v>0</v>
      </c>
    </row>
    <row r="103" spans="1:6" ht="15" customHeight="1">
      <c r="A103" s="854">
        <v>5</v>
      </c>
      <c r="B103" s="7" t="s">
        <v>86</v>
      </c>
      <c r="C103" s="854"/>
      <c r="D103" s="855"/>
      <c r="E103" s="3"/>
      <c r="F103" s="3"/>
    </row>
    <row r="104" spans="1:6" ht="185.25" customHeight="1">
      <c r="A104" s="854"/>
      <c r="B104" s="873" t="s">
        <v>87</v>
      </c>
      <c r="C104" s="854"/>
      <c r="D104" s="855"/>
      <c r="E104" s="3"/>
      <c r="F104" s="3"/>
    </row>
    <row r="105" spans="1:6" ht="14.25" customHeight="1">
      <c r="A105" s="854"/>
      <c r="B105" s="873" t="s">
        <v>88</v>
      </c>
      <c r="C105" s="854"/>
      <c r="D105" s="855"/>
      <c r="E105" s="3"/>
      <c r="F105" s="3"/>
    </row>
    <row r="106" spans="1:6">
      <c r="A106" s="854"/>
      <c r="B106" s="894"/>
      <c r="C106" s="854" t="s">
        <v>74</v>
      </c>
      <c r="D106" s="855">
        <v>13.45</v>
      </c>
      <c r="E106" s="839"/>
      <c r="F106" s="1075">
        <f>+E106*D106</f>
        <v>0</v>
      </c>
    </row>
    <row r="107" spans="1:6" ht="15" customHeight="1">
      <c r="A107" s="1352" t="s">
        <v>89</v>
      </c>
      <c r="B107" s="1354"/>
      <c r="C107" s="1354"/>
      <c r="D107" s="1354"/>
      <c r="E107" s="1355"/>
      <c r="F107" s="3"/>
    </row>
    <row r="108" spans="1:6" ht="15" customHeight="1">
      <c r="A108" s="1352" t="s">
        <v>90</v>
      </c>
      <c r="B108" s="1354"/>
      <c r="C108" s="1354"/>
      <c r="D108" s="1354"/>
      <c r="E108" s="1355"/>
      <c r="F108" s="3"/>
    </row>
    <row r="109" spans="1:6" ht="15" customHeight="1">
      <c r="A109" s="3"/>
      <c r="B109" s="893"/>
      <c r="C109" s="22"/>
      <c r="D109" s="3"/>
      <c r="E109" s="3"/>
      <c r="F109" s="3"/>
    </row>
    <row r="110" spans="1:6" ht="15" customHeight="1">
      <c r="A110" s="3"/>
      <c r="B110" s="893"/>
      <c r="C110" s="22"/>
      <c r="D110" s="3"/>
      <c r="E110" s="3"/>
      <c r="F110" s="3"/>
    </row>
    <row r="111" spans="1:6" ht="15" customHeight="1">
      <c r="A111" s="3"/>
      <c r="B111" s="841" t="s">
        <v>91</v>
      </c>
      <c r="C111" s="841"/>
      <c r="D111" s="3"/>
      <c r="E111" s="3"/>
      <c r="F111" s="3"/>
    </row>
    <row r="112" spans="1:6" ht="15" customHeight="1">
      <c r="A112" s="3"/>
      <c r="B112" s="841" t="s">
        <v>92</v>
      </c>
      <c r="C112" s="841"/>
      <c r="D112" s="3"/>
      <c r="E112" s="3"/>
      <c r="F112" s="3"/>
    </row>
    <row r="113" spans="1:6" ht="42.75" customHeight="1">
      <c r="A113" s="3"/>
      <c r="B113" s="871" t="s">
        <v>93</v>
      </c>
      <c r="C113" s="871"/>
      <c r="D113" s="3"/>
      <c r="E113" s="3"/>
      <c r="F113" s="3"/>
    </row>
    <row r="114" spans="1:6" ht="14.25" customHeight="1">
      <c r="A114" s="3"/>
      <c r="B114" s="871"/>
      <c r="C114" s="871"/>
      <c r="D114" s="3"/>
      <c r="E114" s="3"/>
      <c r="F114" s="3"/>
    </row>
    <row r="115" spans="1:6" ht="71.25" customHeight="1">
      <c r="A115" s="838">
        <v>1</v>
      </c>
      <c r="B115" s="871" t="s">
        <v>94</v>
      </c>
      <c r="C115" s="839" t="s">
        <v>2</v>
      </c>
      <c r="D115" s="840"/>
      <c r="E115" s="3"/>
      <c r="F115" s="3"/>
    </row>
    <row r="116" spans="1:6" ht="16.5" customHeight="1">
      <c r="A116" s="838"/>
      <c r="B116" s="871" t="s">
        <v>95</v>
      </c>
      <c r="C116" s="839"/>
      <c r="D116" s="840"/>
      <c r="E116" s="3"/>
      <c r="F116" s="3"/>
    </row>
    <row r="117" spans="1:6" ht="28.5" customHeight="1">
      <c r="A117" s="838">
        <v>2</v>
      </c>
      <c r="B117" s="871" t="s">
        <v>6</v>
      </c>
      <c r="C117" s="839" t="s">
        <v>2</v>
      </c>
      <c r="D117" s="840"/>
      <c r="E117" s="3"/>
      <c r="F117" s="3"/>
    </row>
    <row r="118" spans="1:6" ht="16.5" customHeight="1">
      <c r="A118" s="838"/>
      <c r="B118" s="871" t="s">
        <v>54</v>
      </c>
      <c r="C118" s="839"/>
      <c r="D118" s="840"/>
      <c r="E118" s="3"/>
      <c r="F118" s="3"/>
    </row>
    <row r="119" spans="1:6" ht="42.75" customHeight="1">
      <c r="A119" s="838">
        <v>3</v>
      </c>
      <c r="B119" s="871" t="s">
        <v>57</v>
      </c>
      <c r="C119" s="839" t="s">
        <v>15</v>
      </c>
      <c r="D119" s="840"/>
      <c r="E119" s="3"/>
      <c r="F119" s="3"/>
    </row>
    <row r="120" spans="1:6" ht="16.5" customHeight="1">
      <c r="A120" s="838"/>
      <c r="B120" s="871" t="s">
        <v>54</v>
      </c>
      <c r="C120" s="839"/>
      <c r="D120" s="840"/>
      <c r="E120" s="3"/>
      <c r="F120" s="3"/>
    </row>
    <row r="121" spans="1:6" ht="15" customHeight="1">
      <c r="A121" s="1352" t="s">
        <v>59</v>
      </c>
      <c r="B121" s="1354"/>
      <c r="C121" s="1354"/>
      <c r="D121" s="1354"/>
      <c r="E121" s="1355"/>
      <c r="F121" s="3"/>
    </row>
    <row r="122" spans="1:6" ht="15.75" customHeight="1">
      <c r="A122" s="1348" t="s">
        <v>60</v>
      </c>
      <c r="B122" s="1350"/>
      <c r="C122" s="1350"/>
      <c r="D122" s="1350"/>
      <c r="E122" s="1350"/>
      <c r="F122" s="1351"/>
    </row>
    <row r="123" spans="1:6" ht="42.75" customHeight="1">
      <c r="A123" s="3"/>
      <c r="B123" s="871" t="s">
        <v>61</v>
      </c>
      <c r="C123" s="871"/>
      <c r="D123" s="3"/>
      <c r="E123" s="3"/>
      <c r="F123" s="3"/>
    </row>
    <row r="124" spans="1:6" ht="85.5">
      <c r="A124" s="838">
        <v>1</v>
      </c>
      <c r="B124" s="871" t="s">
        <v>62</v>
      </c>
      <c r="C124" s="5"/>
      <c r="D124" s="840">
        <v>2</v>
      </c>
      <c r="E124" s="839"/>
      <c r="F124" s="1075">
        <f>+E124*D124</f>
        <v>0</v>
      </c>
    </row>
    <row r="125" spans="1:6" ht="15" customHeight="1">
      <c r="A125" s="838"/>
      <c r="B125" s="871" t="s">
        <v>12</v>
      </c>
      <c r="C125" s="839" t="s">
        <v>13</v>
      </c>
      <c r="D125" s="840"/>
      <c r="E125" s="3"/>
      <c r="F125" s="3"/>
    </row>
    <row r="126" spans="1:6" ht="71.25">
      <c r="A126" s="838">
        <v>2</v>
      </c>
      <c r="B126" s="871" t="s">
        <v>63</v>
      </c>
      <c r="C126" s="839" t="s">
        <v>15</v>
      </c>
      <c r="D126" s="840">
        <v>0</v>
      </c>
      <c r="E126" s="839"/>
      <c r="F126" s="1075">
        <f>+E126*D126</f>
        <v>0</v>
      </c>
    </row>
    <row r="127" spans="1:6" ht="15" customHeight="1">
      <c r="A127" s="838"/>
      <c r="B127" s="871" t="s">
        <v>12</v>
      </c>
      <c r="C127" s="839"/>
      <c r="D127" s="840"/>
      <c r="E127" s="3"/>
      <c r="F127" s="3"/>
    </row>
    <row r="128" spans="1:6" ht="30" customHeight="1">
      <c r="A128" s="3"/>
      <c r="B128" s="841" t="s">
        <v>66</v>
      </c>
      <c r="C128" s="841"/>
      <c r="D128" s="3"/>
      <c r="E128" s="3"/>
      <c r="F128" s="3"/>
    </row>
    <row r="129" spans="1:6" ht="15" customHeight="1">
      <c r="A129" s="3"/>
      <c r="B129" s="841" t="s">
        <v>563</v>
      </c>
      <c r="C129" s="841"/>
      <c r="D129" s="3"/>
      <c r="E129" s="3"/>
      <c r="F129" s="3"/>
    </row>
    <row r="130" spans="1:6" ht="99.75">
      <c r="A130" s="838">
        <v>1</v>
      </c>
      <c r="B130" s="880" t="s">
        <v>997</v>
      </c>
      <c r="C130" s="839" t="s">
        <v>15</v>
      </c>
      <c r="D130" s="840">
        <v>21.75</v>
      </c>
      <c r="E130" s="839"/>
      <c r="F130" s="1075">
        <f t="shared" ref="F130:F142" si="2">+E130*D130</f>
        <v>0</v>
      </c>
    </row>
    <row r="131" spans="1:6" ht="99.75">
      <c r="A131" s="838">
        <v>2</v>
      </c>
      <c r="B131" s="880" t="s">
        <v>998</v>
      </c>
      <c r="C131" s="839" t="s">
        <v>15</v>
      </c>
      <c r="D131" s="840">
        <v>28.82</v>
      </c>
      <c r="E131" s="839"/>
      <c r="F131" s="1075">
        <f t="shared" si="2"/>
        <v>0</v>
      </c>
    </row>
    <row r="132" spans="1:6" ht="85.5">
      <c r="A132" s="838">
        <v>3</v>
      </c>
      <c r="B132" s="880" t="s">
        <v>999</v>
      </c>
      <c r="C132" s="839" t="s">
        <v>15</v>
      </c>
      <c r="D132" s="840">
        <v>20.100000000000001</v>
      </c>
      <c r="E132" s="839"/>
      <c r="F132" s="1075">
        <f t="shared" si="2"/>
        <v>0</v>
      </c>
    </row>
    <row r="133" spans="1:6" ht="85.5">
      <c r="A133" s="838">
        <v>4</v>
      </c>
      <c r="B133" s="880" t="s">
        <v>1000</v>
      </c>
      <c r="C133" s="839" t="s">
        <v>15</v>
      </c>
      <c r="D133" s="840">
        <v>18.600000000000001</v>
      </c>
      <c r="E133" s="839"/>
      <c r="F133" s="1075">
        <f t="shared" si="2"/>
        <v>0</v>
      </c>
    </row>
    <row r="134" spans="1:6" ht="85.5">
      <c r="A134" s="838">
        <v>5</v>
      </c>
      <c r="B134" s="880" t="s">
        <v>354</v>
      </c>
      <c r="C134" s="839" t="s">
        <v>15</v>
      </c>
      <c r="D134" s="840">
        <v>64</v>
      </c>
      <c r="E134" s="839"/>
      <c r="F134" s="1075">
        <f t="shared" si="2"/>
        <v>0</v>
      </c>
    </row>
    <row r="135" spans="1:6" ht="85.5">
      <c r="A135" s="838">
        <v>6</v>
      </c>
      <c r="B135" s="880" t="s">
        <v>355</v>
      </c>
      <c r="C135" s="839" t="s">
        <v>15</v>
      </c>
      <c r="D135" s="840">
        <v>48</v>
      </c>
      <c r="E135" s="839"/>
      <c r="F135" s="1075">
        <f t="shared" si="2"/>
        <v>0</v>
      </c>
    </row>
    <row r="136" spans="1:6" ht="85.5">
      <c r="A136" s="838">
        <v>7</v>
      </c>
      <c r="B136" s="880" t="s">
        <v>356</v>
      </c>
      <c r="C136" s="839" t="s">
        <v>15</v>
      </c>
      <c r="D136" s="840">
        <v>32.159999999999997</v>
      </c>
      <c r="E136" s="839"/>
      <c r="F136" s="1075">
        <f t="shared" si="2"/>
        <v>0</v>
      </c>
    </row>
    <row r="137" spans="1:6" ht="85.5">
      <c r="A137" s="838">
        <v>8</v>
      </c>
      <c r="B137" s="880" t="s">
        <v>106</v>
      </c>
      <c r="C137" s="839" t="s">
        <v>15</v>
      </c>
      <c r="D137" s="840">
        <v>91</v>
      </c>
      <c r="E137" s="839"/>
      <c r="F137" s="1075">
        <f t="shared" si="2"/>
        <v>0</v>
      </c>
    </row>
    <row r="138" spans="1:6" ht="42.75">
      <c r="A138" s="838">
        <v>9</v>
      </c>
      <c r="B138" s="880" t="s">
        <v>357</v>
      </c>
      <c r="C138" s="839" t="s">
        <v>15</v>
      </c>
      <c r="D138" s="840">
        <v>21</v>
      </c>
      <c r="E138" s="839"/>
      <c r="F138" s="1075">
        <f t="shared" si="2"/>
        <v>0</v>
      </c>
    </row>
    <row r="139" spans="1:6" ht="28.5">
      <c r="A139" s="838">
        <v>10</v>
      </c>
      <c r="B139" s="880" t="s">
        <v>358</v>
      </c>
      <c r="C139" s="839" t="s">
        <v>46</v>
      </c>
      <c r="D139" s="840">
        <v>6</v>
      </c>
      <c r="E139" s="839"/>
      <c r="F139" s="1075">
        <f t="shared" si="2"/>
        <v>0</v>
      </c>
    </row>
    <row r="140" spans="1:6" ht="42.75">
      <c r="A140" s="838">
        <v>11</v>
      </c>
      <c r="B140" s="873" t="s">
        <v>110</v>
      </c>
      <c r="C140" s="839" t="s">
        <v>46</v>
      </c>
      <c r="D140" s="840">
        <v>6</v>
      </c>
      <c r="E140" s="839"/>
      <c r="F140" s="1075">
        <f t="shared" si="2"/>
        <v>0</v>
      </c>
    </row>
    <row r="141" spans="1:6" ht="42.75">
      <c r="A141" s="838">
        <v>12</v>
      </c>
      <c r="B141" s="873" t="s">
        <v>111</v>
      </c>
      <c r="C141" s="839" t="s">
        <v>46</v>
      </c>
      <c r="D141" s="840">
        <v>6</v>
      </c>
      <c r="E141" s="839"/>
      <c r="F141" s="1075">
        <f t="shared" si="2"/>
        <v>0</v>
      </c>
    </row>
    <row r="142" spans="1:6" ht="28.5">
      <c r="A142" s="838">
        <v>13</v>
      </c>
      <c r="B142" s="873" t="s">
        <v>359</v>
      </c>
      <c r="C142" s="839" t="s">
        <v>46</v>
      </c>
      <c r="D142" s="840">
        <v>6</v>
      </c>
      <c r="E142" s="839"/>
      <c r="F142" s="1075">
        <f t="shared" si="2"/>
        <v>0</v>
      </c>
    </row>
    <row r="143" spans="1:6" ht="14.25" customHeight="1">
      <c r="A143" s="838">
        <v>14</v>
      </c>
      <c r="B143" s="854" t="s">
        <v>113</v>
      </c>
      <c r="C143" s="883"/>
      <c r="D143" s="855"/>
      <c r="E143" s="203"/>
      <c r="F143" s="3">
        <f t="shared" ref="F143:F144" si="3">E143*D143</f>
        <v>0</v>
      </c>
    </row>
    <row r="144" spans="1:6" ht="14.25" customHeight="1">
      <c r="A144" s="838"/>
      <c r="B144" s="854"/>
      <c r="C144" s="883"/>
      <c r="D144" s="855"/>
      <c r="E144" s="203"/>
      <c r="F144" s="3">
        <f t="shared" si="3"/>
        <v>0</v>
      </c>
    </row>
    <row r="145" spans="1:6" ht="15" customHeight="1">
      <c r="A145" s="838"/>
      <c r="B145" s="854"/>
      <c r="C145" s="883" t="s">
        <v>46</v>
      </c>
      <c r="D145" s="855">
        <v>1</v>
      </c>
      <c r="E145" s="839"/>
      <c r="F145" s="1075">
        <f t="shared" ref="F145:F146" si="4">+E145*D145</f>
        <v>0</v>
      </c>
    </row>
    <row r="146" spans="1:6" ht="28.5">
      <c r="A146" s="838">
        <v>15</v>
      </c>
      <c r="B146" s="880" t="s">
        <v>114</v>
      </c>
      <c r="C146" s="839" t="s">
        <v>74</v>
      </c>
      <c r="D146" s="840">
        <v>3.6</v>
      </c>
      <c r="E146" s="839"/>
      <c r="F146" s="1075">
        <f t="shared" si="4"/>
        <v>0</v>
      </c>
    </row>
    <row r="147" spans="1:6" ht="14.25" customHeight="1">
      <c r="A147" s="838">
        <v>16</v>
      </c>
      <c r="B147" s="854" t="s">
        <v>115</v>
      </c>
      <c r="C147" s="883"/>
      <c r="D147" s="855"/>
      <c r="E147" s="3"/>
      <c r="F147" s="3"/>
    </row>
    <row r="148" spans="1:6" ht="14.25" customHeight="1">
      <c r="A148" s="838"/>
      <c r="B148" s="854"/>
      <c r="C148" s="883"/>
      <c r="D148" s="855"/>
      <c r="E148" s="3"/>
      <c r="F148" s="3"/>
    </row>
    <row r="149" spans="1:6" ht="15" customHeight="1">
      <c r="A149" s="838"/>
      <c r="B149" s="854"/>
      <c r="C149" s="883" t="s">
        <v>46</v>
      </c>
      <c r="D149" s="855">
        <v>1</v>
      </c>
      <c r="E149" s="839"/>
      <c r="F149" s="1075">
        <f>+E149*D149</f>
        <v>0</v>
      </c>
    </row>
    <row r="150" spans="1:6" ht="14.25" customHeight="1">
      <c r="A150" s="838">
        <v>17</v>
      </c>
      <c r="B150" s="854" t="s">
        <v>116</v>
      </c>
      <c r="C150" s="883"/>
      <c r="D150" s="855"/>
      <c r="E150" s="3"/>
      <c r="F150" s="3"/>
    </row>
    <row r="151" spans="1:6" ht="14.25" customHeight="1">
      <c r="A151" s="838"/>
      <c r="B151" s="854"/>
      <c r="C151" s="883"/>
      <c r="D151" s="855"/>
      <c r="E151" s="3"/>
      <c r="F151" s="3"/>
    </row>
    <row r="152" spans="1:6" ht="15" customHeight="1">
      <c r="A152" s="838"/>
      <c r="B152" s="854"/>
      <c r="C152" s="883" t="s">
        <v>46</v>
      </c>
      <c r="D152" s="855">
        <v>1</v>
      </c>
      <c r="E152" s="839"/>
      <c r="F152" s="1075">
        <f t="shared" ref="F152:F156" si="5">+E152*D152</f>
        <v>0</v>
      </c>
    </row>
    <row r="153" spans="1:6" ht="99.75">
      <c r="A153" s="838">
        <v>18</v>
      </c>
      <c r="B153" s="880" t="s">
        <v>117</v>
      </c>
      <c r="C153" s="839" t="s">
        <v>26</v>
      </c>
      <c r="D153" s="840">
        <v>6</v>
      </c>
      <c r="E153" s="839"/>
      <c r="F153" s="1075">
        <f t="shared" si="5"/>
        <v>0</v>
      </c>
    </row>
    <row r="154" spans="1:6" ht="42.75">
      <c r="A154" s="838">
        <v>19</v>
      </c>
      <c r="B154" s="880" t="s">
        <v>118</v>
      </c>
      <c r="C154" s="839" t="s">
        <v>26</v>
      </c>
      <c r="D154" s="840">
        <v>6</v>
      </c>
      <c r="E154" s="839"/>
      <c r="F154" s="1075">
        <f t="shared" si="5"/>
        <v>0</v>
      </c>
    </row>
    <row r="155" spans="1:6" ht="42.75">
      <c r="A155" s="838">
        <v>20</v>
      </c>
      <c r="B155" s="880" t="s">
        <v>967</v>
      </c>
      <c r="C155" s="839" t="s">
        <v>46</v>
      </c>
      <c r="D155" s="840">
        <v>150</v>
      </c>
      <c r="E155" s="839"/>
      <c r="F155" s="1075">
        <f t="shared" si="5"/>
        <v>0</v>
      </c>
    </row>
    <row r="156" spans="1:6" ht="100.5" customHeight="1">
      <c r="A156" s="838">
        <v>21</v>
      </c>
      <c r="B156" s="871" t="s">
        <v>29</v>
      </c>
      <c r="C156" s="839" t="s">
        <v>15</v>
      </c>
      <c r="D156" s="840">
        <v>321.01</v>
      </c>
      <c r="E156" s="839"/>
      <c r="F156" s="1075">
        <f t="shared" si="5"/>
        <v>0</v>
      </c>
    </row>
    <row r="157" spans="1:6" ht="15" customHeight="1">
      <c r="A157" s="838"/>
      <c r="B157" s="880" t="s">
        <v>22</v>
      </c>
      <c r="C157" s="839"/>
      <c r="D157" s="840"/>
      <c r="E157" s="3"/>
      <c r="F157" s="3"/>
    </row>
    <row r="158" spans="1:6" ht="15" customHeight="1">
      <c r="A158" s="1352" t="s">
        <v>122</v>
      </c>
      <c r="B158" s="1354"/>
      <c r="C158" s="1354"/>
      <c r="D158" s="1354"/>
      <c r="E158" s="1355"/>
      <c r="F158" s="3"/>
    </row>
    <row r="159" spans="1:6" ht="18" customHeight="1">
      <c r="A159" s="1352" t="s">
        <v>123</v>
      </c>
      <c r="B159" s="1354"/>
      <c r="C159" s="1354"/>
      <c r="D159" s="1354"/>
      <c r="E159" s="1355"/>
      <c r="F159" s="3"/>
    </row>
    <row r="160" spans="1:6" ht="18" customHeight="1">
      <c r="A160" s="3"/>
      <c r="B160" s="893" t="s">
        <v>124</v>
      </c>
      <c r="C160" s="893"/>
      <c r="D160" s="3"/>
      <c r="E160" s="3"/>
      <c r="F160" s="3"/>
    </row>
    <row r="161" spans="1:6" ht="14.25" customHeight="1">
      <c r="A161" s="10" t="s">
        <v>125</v>
      </c>
      <c r="B161" s="11" t="s">
        <v>126</v>
      </c>
      <c r="C161" s="855"/>
      <c r="D161" s="855"/>
      <c r="E161" s="3"/>
      <c r="F161" s="3"/>
    </row>
    <row r="162" spans="1:6" ht="14.25" customHeight="1">
      <c r="A162" s="854"/>
      <c r="B162" s="854"/>
      <c r="C162" s="855"/>
      <c r="D162" s="855"/>
      <c r="E162" s="3"/>
      <c r="F162" s="3"/>
    </row>
    <row r="163" spans="1:6" ht="57">
      <c r="A163" s="851">
        <v>1</v>
      </c>
      <c r="B163" s="854" t="s">
        <v>127</v>
      </c>
      <c r="C163" s="855" t="s">
        <v>2</v>
      </c>
      <c r="D163" s="872">
        <v>31.24</v>
      </c>
      <c r="E163" s="839"/>
      <c r="F163" s="1075">
        <f t="shared" ref="F163:F165" si="6">+E163*D163</f>
        <v>0</v>
      </c>
    </row>
    <row r="164" spans="1:6" ht="28.5">
      <c r="A164" s="851">
        <v>2</v>
      </c>
      <c r="B164" s="854" t="s">
        <v>128</v>
      </c>
      <c r="C164" s="855" t="s">
        <v>2</v>
      </c>
      <c r="D164" s="872">
        <v>18.72</v>
      </c>
      <c r="E164" s="839"/>
      <c r="F164" s="1075">
        <f t="shared" si="6"/>
        <v>0</v>
      </c>
    </row>
    <row r="165" spans="1:6" ht="28.5">
      <c r="A165" s="851">
        <v>3</v>
      </c>
      <c r="B165" s="854" t="s">
        <v>129</v>
      </c>
      <c r="C165" s="855" t="s">
        <v>2</v>
      </c>
      <c r="D165" s="872">
        <v>15.02</v>
      </c>
      <c r="E165" s="839"/>
      <c r="F165" s="1075">
        <f t="shared" si="6"/>
        <v>0</v>
      </c>
    </row>
    <row r="166" spans="1:6" ht="15" customHeight="1">
      <c r="A166" s="851"/>
      <c r="B166" s="854" t="s">
        <v>130</v>
      </c>
      <c r="C166" s="855"/>
      <c r="D166" s="872"/>
      <c r="E166" s="3"/>
      <c r="F166" s="3"/>
    </row>
    <row r="167" spans="1:6" ht="42.75">
      <c r="A167" s="851">
        <v>4</v>
      </c>
      <c r="B167" s="854" t="s">
        <v>131</v>
      </c>
      <c r="C167" s="855" t="s">
        <v>2</v>
      </c>
      <c r="D167" s="872">
        <v>2.68</v>
      </c>
      <c r="E167" s="839"/>
      <c r="F167" s="1075">
        <f>+E167*D167</f>
        <v>0</v>
      </c>
    </row>
    <row r="168" spans="1:6" ht="15.75" customHeight="1">
      <c r="A168" s="1181" t="s">
        <v>132</v>
      </c>
      <c r="B168" s="1182"/>
      <c r="C168" s="1182"/>
      <c r="D168" s="1182"/>
      <c r="E168" s="1183"/>
      <c r="F168" s="3"/>
    </row>
    <row r="169" spans="1:6" ht="14.25" customHeight="1">
      <c r="A169" s="10">
        <v>4.2</v>
      </c>
      <c r="B169" s="1184" t="s">
        <v>133</v>
      </c>
      <c r="C169" s="1185"/>
      <c r="D169" s="1185"/>
      <c r="E169" s="1185"/>
      <c r="F169" s="1186"/>
    </row>
    <row r="170" spans="1:6" ht="28.5">
      <c r="A170" s="854">
        <v>1</v>
      </c>
      <c r="B170" s="873" t="s">
        <v>134</v>
      </c>
      <c r="C170" s="855" t="s">
        <v>2</v>
      </c>
      <c r="D170" s="872">
        <v>1.08</v>
      </c>
      <c r="E170" s="839"/>
      <c r="F170" s="1075">
        <f t="shared" ref="F170:F172" si="7">+E170*D170</f>
        <v>0</v>
      </c>
    </row>
    <row r="171" spans="1:6" ht="42.75">
      <c r="A171" s="854">
        <v>2</v>
      </c>
      <c r="B171" s="873" t="s">
        <v>135</v>
      </c>
      <c r="C171" s="855" t="s">
        <v>2</v>
      </c>
      <c r="D171" s="872">
        <v>3.86</v>
      </c>
      <c r="E171" s="839"/>
      <c r="F171" s="1075">
        <f t="shared" si="7"/>
        <v>0</v>
      </c>
    </row>
    <row r="172" spans="1:6" ht="14.25" customHeight="1">
      <c r="A172" s="854">
        <v>3</v>
      </c>
      <c r="B172" s="873" t="s">
        <v>136</v>
      </c>
      <c r="C172" s="855"/>
      <c r="D172" s="872">
        <v>31.24</v>
      </c>
      <c r="E172" s="839"/>
      <c r="F172" s="1075">
        <f t="shared" si="7"/>
        <v>0</v>
      </c>
    </row>
    <row r="173" spans="1:6" ht="15" customHeight="1">
      <c r="A173" s="854"/>
      <c r="B173" s="873"/>
      <c r="C173" s="855"/>
      <c r="D173" s="872"/>
      <c r="E173" s="3"/>
      <c r="F173" s="3"/>
    </row>
    <row r="174" spans="1:6" ht="14.25" customHeight="1">
      <c r="A174" s="854"/>
      <c r="B174" s="873" t="s">
        <v>137</v>
      </c>
      <c r="C174" s="855" t="s">
        <v>138</v>
      </c>
      <c r="D174" s="855"/>
      <c r="E174" s="3"/>
      <c r="F174" s="3"/>
    </row>
    <row r="175" spans="1:6" ht="14.25" customHeight="1">
      <c r="A175" s="854"/>
      <c r="B175" s="873" t="s">
        <v>139</v>
      </c>
      <c r="C175" s="855" t="s">
        <v>138</v>
      </c>
      <c r="D175" s="855"/>
      <c r="E175" s="3"/>
      <c r="F175" s="3"/>
    </row>
    <row r="176" spans="1:6" ht="14.25" customHeight="1">
      <c r="A176" s="1377" t="s">
        <v>140</v>
      </c>
      <c r="B176" s="1378"/>
      <c r="C176" s="1378"/>
      <c r="D176" s="1378"/>
      <c r="E176" s="1379"/>
      <c r="F176" s="3"/>
    </row>
    <row r="177" spans="1:6" ht="15" customHeight="1">
      <c r="A177" s="10" t="s">
        <v>141</v>
      </c>
      <c r="B177" s="1356" t="s">
        <v>67</v>
      </c>
      <c r="C177" s="1349"/>
      <c r="D177" s="1349"/>
      <c r="E177" s="1349"/>
      <c r="F177" s="1357"/>
    </row>
    <row r="178" spans="1:6" ht="28.5">
      <c r="A178" s="854">
        <v>1</v>
      </c>
      <c r="B178" s="873" t="s">
        <v>142</v>
      </c>
      <c r="C178" s="855" t="s">
        <v>13</v>
      </c>
      <c r="D178" s="855">
        <v>6</v>
      </c>
      <c r="E178" s="839"/>
      <c r="F178" s="1075">
        <f>+E178*D178</f>
        <v>0</v>
      </c>
    </row>
    <row r="179" spans="1:6" ht="14.25" customHeight="1">
      <c r="A179" s="854">
        <v>2</v>
      </c>
      <c r="B179" s="873" t="s">
        <v>143</v>
      </c>
      <c r="C179" s="855"/>
      <c r="D179" s="855"/>
      <c r="E179" s="3"/>
      <c r="F179" s="3"/>
    </row>
    <row r="180" spans="1:6">
      <c r="A180" s="854"/>
      <c r="B180" s="873" t="s">
        <v>144</v>
      </c>
      <c r="C180" s="855" t="s">
        <v>13</v>
      </c>
      <c r="D180" s="855">
        <v>2</v>
      </c>
      <c r="E180" s="839"/>
      <c r="F180" s="1075">
        <f t="shared" ref="F180:F182" si="8">+E180*D180</f>
        <v>0</v>
      </c>
    </row>
    <row r="181" spans="1:6">
      <c r="A181" s="854"/>
      <c r="B181" s="873" t="s">
        <v>145</v>
      </c>
      <c r="C181" s="855" t="s">
        <v>13</v>
      </c>
      <c r="D181" s="855">
        <v>2</v>
      </c>
      <c r="E181" s="839"/>
      <c r="F181" s="1075">
        <f t="shared" si="8"/>
        <v>0</v>
      </c>
    </row>
    <row r="182" spans="1:6">
      <c r="A182" s="854"/>
      <c r="B182" s="873" t="s">
        <v>146</v>
      </c>
      <c r="C182" s="855" t="s">
        <v>13</v>
      </c>
      <c r="D182" s="855">
        <v>2</v>
      </c>
      <c r="E182" s="839"/>
      <c r="F182" s="1075">
        <f t="shared" si="8"/>
        <v>0</v>
      </c>
    </row>
    <row r="183" spans="1:6" ht="14.25" customHeight="1">
      <c r="A183" s="854">
        <v>4.3</v>
      </c>
      <c r="B183" s="13" t="s">
        <v>147</v>
      </c>
      <c r="C183" s="855"/>
      <c r="D183" s="855"/>
      <c r="E183" s="3"/>
      <c r="F183" s="3"/>
    </row>
    <row r="184" spans="1:6" ht="15" customHeight="1">
      <c r="A184" s="10">
        <v>4</v>
      </c>
      <c r="B184" s="7" t="s">
        <v>148</v>
      </c>
      <c r="C184" s="12"/>
      <c r="D184" s="12"/>
      <c r="E184" s="3"/>
      <c r="F184" s="3"/>
    </row>
    <row r="185" spans="1:6" ht="15.75" customHeight="1">
      <c r="A185" s="3"/>
      <c r="B185" s="196" t="s">
        <v>149</v>
      </c>
      <c r="C185" s="196"/>
      <c r="D185" s="3"/>
      <c r="E185" s="3"/>
      <c r="F185" s="3"/>
    </row>
    <row r="186" spans="1:6" ht="15" customHeight="1">
      <c r="A186" s="1352" t="s">
        <v>4</v>
      </c>
      <c r="B186" s="1354"/>
      <c r="C186" s="1354"/>
      <c r="D186" s="1354"/>
      <c r="E186" s="1355"/>
      <c r="F186" s="3"/>
    </row>
    <row r="187" spans="1:6" ht="15" customHeight="1">
      <c r="A187" s="1352" t="s">
        <v>150</v>
      </c>
      <c r="B187" s="1354"/>
      <c r="C187" s="1354"/>
      <c r="D187" s="1354"/>
      <c r="E187" s="1355"/>
      <c r="F187" s="3"/>
    </row>
    <row r="188" spans="1:6" ht="15" customHeight="1">
      <c r="A188" s="1352" t="s">
        <v>151</v>
      </c>
      <c r="B188" s="1354"/>
      <c r="C188" s="1354"/>
      <c r="D188" s="1354"/>
      <c r="E188" s="1355"/>
      <c r="F188" s="3"/>
    </row>
    <row r="189" spans="1:6" ht="15" customHeight="1">
      <c r="A189" s="1352" t="s">
        <v>124</v>
      </c>
      <c r="B189" s="1354"/>
      <c r="C189" s="1354"/>
      <c r="D189" s="1354"/>
      <c r="E189" s="1355"/>
      <c r="F189" s="3"/>
    </row>
    <row r="190" spans="1:6" ht="15" customHeight="1">
      <c r="A190" s="1392" t="s">
        <v>152</v>
      </c>
      <c r="B190" s="1363"/>
      <c r="C190" s="1363"/>
      <c r="D190" s="1363"/>
      <c r="E190" s="1364"/>
      <c r="F190" s="4"/>
    </row>
    <row r="191" spans="1:6" ht="14.25" customHeight="1">
      <c r="A191" s="275"/>
      <c r="B191" s="275"/>
      <c r="C191" s="275"/>
      <c r="D191" s="275"/>
      <c r="E191" s="275"/>
      <c r="F191" s="275"/>
    </row>
    <row r="192" spans="1:6" ht="14.25" customHeight="1">
      <c r="A192" s="1168" t="s">
        <v>566</v>
      </c>
      <c r="B192" s="1168"/>
      <c r="C192" s="1168"/>
      <c r="D192" s="1168"/>
      <c r="E192" s="1168"/>
      <c r="F192" s="1168"/>
    </row>
    <row r="193" spans="1:6" ht="14.25" customHeight="1">
      <c r="A193" s="276"/>
      <c r="B193" s="276"/>
      <c r="C193" s="276"/>
      <c r="D193" s="276"/>
      <c r="E193" s="276"/>
      <c r="F193" s="276"/>
    </row>
    <row r="194" spans="1:6" ht="44.25" customHeight="1">
      <c r="A194" s="218" t="s">
        <v>155</v>
      </c>
      <c r="B194" s="218" t="s">
        <v>156</v>
      </c>
      <c r="C194" s="216" t="s">
        <v>157</v>
      </c>
      <c r="D194" s="216" t="s">
        <v>158</v>
      </c>
      <c r="E194" s="216"/>
      <c r="F194" s="216" t="s">
        <v>159</v>
      </c>
    </row>
    <row r="195" spans="1:6" ht="59.25" customHeight="1">
      <c r="A195" s="876">
        <v>1</v>
      </c>
      <c r="B195" s="854" t="s">
        <v>1001</v>
      </c>
      <c r="C195" s="883"/>
      <c r="D195" s="883"/>
      <c r="E195" s="854"/>
      <c r="F195" s="884"/>
    </row>
    <row r="196" spans="1:6" ht="57" customHeight="1">
      <c r="A196" s="876"/>
      <c r="B196" s="854" t="s">
        <v>161</v>
      </c>
      <c r="C196" s="883"/>
      <c r="D196" s="883"/>
      <c r="E196" s="854"/>
      <c r="F196" s="884"/>
    </row>
    <row r="197" spans="1:6" ht="14.25" customHeight="1">
      <c r="A197" s="876"/>
      <c r="B197" s="854" t="s">
        <v>162</v>
      </c>
      <c r="C197" s="883"/>
      <c r="D197" s="883"/>
      <c r="E197" s="854"/>
      <c r="F197" s="884"/>
    </row>
    <row r="198" spans="1:6" ht="33" customHeight="1">
      <c r="A198" s="876"/>
      <c r="B198" s="38" t="s">
        <v>912</v>
      </c>
      <c r="C198" s="883"/>
      <c r="D198" s="883"/>
      <c r="E198" s="854"/>
      <c r="F198" s="884"/>
    </row>
    <row r="199" spans="1:6" ht="14.25" customHeight="1">
      <c r="A199" s="876"/>
      <c r="B199" s="854" t="s">
        <v>164</v>
      </c>
      <c r="C199" s="883"/>
      <c r="D199" s="883"/>
      <c r="E199" s="854"/>
      <c r="F199" s="884"/>
    </row>
    <row r="200" spans="1:6" ht="33" customHeight="1">
      <c r="A200" s="876"/>
      <c r="B200" s="38" t="s">
        <v>913</v>
      </c>
      <c r="C200" s="883"/>
      <c r="D200" s="883"/>
      <c r="E200" s="854"/>
      <c r="F200" s="884"/>
    </row>
    <row r="201" spans="1:6" ht="14.25" customHeight="1">
      <c r="A201" s="876"/>
      <c r="B201" s="854" t="s">
        <v>166</v>
      </c>
      <c r="C201" s="883"/>
      <c r="D201" s="883"/>
      <c r="E201" s="854"/>
      <c r="F201" s="884"/>
    </row>
    <row r="202" spans="1:6" ht="14.25" customHeight="1">
      <c r="A202" s="876"/>
      <c r="B202" s="854" t="s">
        <v>175</v>
      </c>
      <c r="C202" s="883"/>
      <c r="D202" s="883"/>
      <c r="E202" s="854"/>
      <c r="F202" s="884"/>
    </row>
    <row r="203" spans="1:6" ht="14.25" customHeight="1">
      <c r="A203" s="876"/>
      <c r="B203" s="854" t="s">
        <v>168</v>
      </c>
      <c r="C203" s="883"/>
      <c r="D203" s="883"/>
      <c r="E203" s="854"/>
      <c r="F203" s="884"/>
    </row>
    <row r="204" spans="1:6" ht="28.5" customHeight="1">
      <c r="A204" s="876"/>
      <c r="B204" s="854" t="s">
        <v>169</v>
      </c>
      <c r="C204" s="883"/>
      <c r="D204" s="883"/>
      <c r="E204" s="854"/>
      <c r="F204" s="884"/>
    </row>
    <row r="205" spans="1:6" ht="14.25" customHeight="1">
      <c r="A205" s="876"/>
      <c r="B205" s="854" t="s">
        <v>170</v>
      </c>
      <c r="C205" s="883"/>
      <c r="D205" s="883"/>
      <c r="E205" s="854"/>
      <c r="F205" s="884"/>
    </row>
    <row r="206" spans="1:6" ht="28.5" customHeight="1">
      <c r="A206" s="876"/>
      <c r="B206" s="854" t="s">
        <v>179</v>
      </c>
      <c r="C206" s="883"/>
      <c r="D206" s="883"/>
      <c r="E206" s="854"/>
      <c r="F206" s="884"/>
    </row>
    <row r="207" spans="1:6" ht="30.75" customHeight="1">
      <c r="A207" s="876"/>
      <c r="B207" s="854" t="s">
        <v>450</v>
      </c>
      <c r="C207" s="883"/>
      <c r="D207" s="883"/>
      <c r="E207" s="854"/>
      <c r="F207" s="884"/>
    </row>
    <row r="208" spans="1:6" ht="14.25" customHeight="1">
      <c r="A208" s="876"/>
      <c r="B208" s="854" t="s">
        <v>173</v>
      </c>
      <c r="C208" s="883"/>
      <c r="D208" s="883"/>
      <c r="E208" s="854"/>
      <c r="F208" s="884"/>
    </row>
    <row r="209" spans="1:6" ht="42.75" customHeight="1">
      <c r="A209" s="876"/>
      <c r="B209" s="854" t="s">
        <v>1002</v>
      </c>
      <c r="C209" s="883"/>
      <c r="D209" s="883"/>
      <c r="E209" s="854"/>
      <c r="F209" s="884"/>
    </row>
    <row r="210" spans="1:6" ht="14.25" customHeight="1">
      <c r="A210" s="876"/>
      <c r="B210" s="854" t="s">
        <v>175</v>
      </c>
      <c r="C210" s="883"/>
      <c r="D210" s="883"/>
      <c r="E210" s="854"/>
      <c r="F210" s="884"/>
    </row>
    <row r="211" spans="1:6" ht="14.25" customHeight="1">
      <c r="A211" s="876"/>
      <c r="B211" s="854" t="s">
        <v>781</v>
      </c>
      <c r="C211" s="883"/>
      <c r="D211" s="883"/>
      <c r="E211" s="854"/>
      <c r="F211" s="884"/>
    </row>
    <row r="212" spans="1:6" ht="14.25" customHeight="1">
      <c r="A212" s="876"/>
      <c r="B212" s="135" t="s">
        <v>782</v>
      </c>
      <c r="C212" s="883"/>
      <c r="D212" s="883"/>
      <c r="E212" s="854"/>
      <c r="F212" s="884"/>
    </row>
    <row r="213" spans="1:6" ht="28.5" customHeight="1">
      <c r="A213" s="876"/>
      <c r="B213" s="135" t="s">
        <v>783</v>
      </c>
      <c r="C213" s="883"/>
      <c r="D213" s="883"/>
      <c r="E213" s="854"/>
      <c r="F213" s="884"/>
    </row>
    <row r="214" spans="1:6" ht="14.25" customHeight="1">
      <c r="A214" s="876"/>
      <c r="B214" s="135" t="s">
        <v>784</v>
      </c>
      <c r="C214" s="883"/>
      <c r="D214" s="883"/>
      <c r="E214" s="854"/>
      <c r="F214" s="884"/>
    </row>
    <row r="215" spans="1:6" ht="42.75" customHeight="1">
      <c r="A215" s="876"/>
      <c r="B215" s="135" t="s">
        <v>785</v>
      </c>
      <c r="C215" s="883"/>
      <c r="D215" s="883"/>
      <c r="E215" s="854"/>
      <c r="F215" s="884"/>
    </row>
    <row r="216" spans="1:6" ht="71.25" customHeight="1">
      <c r="A216" s="876"/>
      <c r="B216" s="135" t="s">
        <v>1003</v>
      </c>
      <c r="C216" s="883"/>
      <c r="D216" s="883"/>
      <c r="E216" s="854"/>
      <c r="F216" s="884"/>
    </row>
    <row r="217" spans="1:6" ht="14.25" customHeight="1">
      <c r="A217" s="876"/>
      <c r="B217" s="135" t="s">
        <v>787</v>
      </c>
      <c r="C217" s="883"/>
      <c r="D217" s="883"/>
      <c r="E217" s="854"/>
      <c r="F217" s="884"/>
    </row>
    <row r="218" spans="1:6" ht="14.25" customHeight="1">
      <c r="A218" s="876"/>
      <c r="B218" s="135" t="s">
        <v>782</v>
      </c>
      <c r="C218" s="883"/>
      <c r="D218" s="883"/>
      <c r="E218" s="854"/>
      <c r="F218" s="884"/>
    </row>
    <row r="219" spans="1:6" ht="14.25" customHeight="1">
      <c r="A219" s="876"/>
      <c r="B219" s="894"/>
      <c r="C219" s="883"/>
      <c r="D219" s="883"/>
      <c r="E219" s="854"/>
      <c r="F219" s="884"/>
    </row>
    <row r="220" spans="1:6" ht="15" customHeight="1">
      <c r="A220" s="876"/>
      <c r="B220" s="894"/>
      <c r="C220" s="883" t="s">
        <v>182</v>
      </c>
      <c r="D220" s="883">
        <v>1</v>
      </c>
      <c r="E220" s="839"/>
      <c r="F220" s="1075">
        <f>+E220*D220</f>
        <v>0</v>
      </c>
    </row>
    <row r="221" spans="1:6" ht="42.75" customHeight="1">
      <c r="A221" s="876">
        <v>2</v>
      </c>
      <c r="B221" s="854" t="s">
        <v>183</v>
      </c>
      <c r="C221" s="883"/>
      <c r="D221" s="883"/>
      <c r="E221" s="854"/>
      <c r="F221" s="884"/>
    </row>
    <row r="222" spans="1:6" ht="16.5" customHeight="1">
      <c r="A222" s="876"/>
      <c r="B222" s="854" t="s">
        <v>184</v>
      </c>
      <c r="C222" s="883"/>
      <c r="D222" s="883"/>
      <c r="E222" s="854"/>
      <c r="F222" s="884"/>
    </row>
    <row r="223" spans="1:6" ht="14.25" customHeight="1">
      <c r="A223" s="876"/>
      <c r="B223" s="854" t="s">
        <v>185</v>
      </c>
      <c r="C223" s="883"/>
      <c r="D223" s="883"/>
      <c r="E223" s="854"/>
      <c r="F223" s="884"/>
    </row>
    <row r="224" spans="1:6" ht="42.75" customHeight="1">
      <c r="A224" s="876"/>
      <c r="B224" s="854" t="s">
        <v>186</v>
      </c>
      <c r="C224" s="883"/>
      <c r="D224" s="883"/>
      <c r="E224" s="854"/>
      <c r="F224" s="884"/>
    </row>
    <row r="225" spans="1:6" ht="45" customHeight="1">
      <c r="A225" s="876"/>
      <c r="B225" s="854" t="s">
        <v>1004</v>
      </c>
      <c r="C225" s="883"/>
      <c r="D225" s="883"/>
      <c r="E225" s="854"/>
      <c r="F225" s="884"/>
    </row>
    <row r="226" spans="1:6" ht="30.75" customHeight="1">
      <c r="A226" s="876"/>
      <c r="B226" s="854" t="s">
        <v>878</v>
      </c>
      <c r="C226" s="883"/>
      <c r="D226" s="883"/>
      <c r="E226" s="854"/>
      <c r="F226" s="884"/>
    </row>
    <row r="227" spans="1:6" ht="42.75" customHeight="1">
      <c r="A227" s="876"/>
      <c r="B227" s="854" t="s">
        <v>189</v>
      </c>
      <c r="C227" s="883"/>
      <c r="D227" s="883"/>
      <c r="E227" s="854"/>
      <c r="F227" s="884"/>
    </row>
    <row r="228" spans="1:6" ht="15" customHeight="1">
      <c r="A228" s="876"/>
      <c r="B228" s="894"/>
      <c r="C228" s="883" t="s">
        <v>1005</v>
      </c>
      <c r="D228" s="883">
        <v>1</v>
      </c>
      <c r="E228" s="839"/>
      <c r="F228" s="1075">
        <f>+E228*D228</f>
        <v>0</v>
      </c>
    </row>
    <row r="229" spans="1:6" ht="14.25" customHeight="1">
      <c r="A229" s="876">
        <v>3</v>
      </c>
      <c r="B229" s="854" t="s">
        <v>190</v>
      </c>
      <c r="C229" s="883"/>
      <c r="D229" s="883"/>
      <c r="E229" s="854"/>
      <c r="F229" s="884"/>
    </row>
    <row r="230" spans="1:6" ht="14.25" customHeight="1">
      <c r="A230" s="876"/>
      <c r="B230" s="854" t="s">
        <v>191</v>
      </c>
      <c r="C230" s="883"/>
      <c r="D230" s="883"/>
      <c r="E230" s="854"/>
      <c r="F230" s="884"/>
    </row>
    <row r="231" spans="1:6" ht="28.5" customHeight="1">
      <c r="A231" s="876"/>
      <c r="B231" s="854" t="s">
        <v>192</v>
      </c>
      <c r="C231" s="883"/>
      <c r="D231" s="883"/>
      <c r="E231" s="854"/>
      <c r="F231" s="884"/>
    </row>
    <row r="232" spans="1:6" ht="14.25" customHeight="1">
      <c r="A232" s="876"/>
      <c r="B232" s="854" t="s">
        <v>193</v>
      </c>
      <c r="C232" s="883"/>
      <c r="D232" s="854"/>
      <c r="E232" s="854"/>
      <c r="F232" s="884"/>
    </row>
    <row r="233" spans="1:6" ht="14.25" customHeight="1">
      <c r="A233" s="876"/>
      <c r="B233" s="854" t="s">
        <v>194</v>
      </c>
      <c r="C233" s="854"/>
      <c r="D233" s="883"/>
      <c r="E233" s="854"/>
      <c r="F233" s="884"/>
    </row>
    <row r="234" spans="1:6" ht="28.5" customHeight="1">
      <c r="A234" s="876"/>
      <c r="B234" s="854" t="s">
        <v>195</v>
      </c>
      <c r="C234" s="883"/>
      <c r="D234" s="883"/>
      <c r="E234" s="854"/>
      <c r="F234" s="884"/>
    </row>
    <row r="235" spans="1:6" ht="15" customHeight="1">
      <c r="A235" s="876"/>
      <c r="B235" s="894"/>
      <c r="C235" s="883" t="s">
        <v>1005</v>
      </c>
      <c r="D235" s="883">
        <v>1</v>
      </c>
      <c r="E235" s="839"/>
      <c r="F235" s="1075">
        <f>+E235*D235</f>
        <v>0</v>
      </c>
    </row>
    <row r="236" spans="1:6" ht="71.25" customHeight="1">
      <c r="A236" s="876">
        <v>4</v>
      </c>
      <c r="B236" s="854" t="s">
        <v>370</v>
      </c>
      <c r="C236" s="883"/>
      <c r="D236" s="883"/>
      <c r="E236" s="854"/>
      <c r="F236" s="884"/>
    </row>
    <row r="237" spans="1:6" ht="42.75" customHeight="1">
      <c r="A237" s="876"/>
      <c r="B237" s="854" t="s">
        <v>1006</v>
      </c>
      <c r="C237" s="883"/>
      <c r="D237" s="883"/>
      <c r="E237" s="854"/>
      <c r="F237" s="884"/>
    </row>
    <row r="238" spans="1:6" ht="14.25" customHeight="1">
      <c r="A238" s="876"/>
      <c r="B238" s="854" t="s">
        <v>973</v>
      </c>
      <c r="C238" s="883"/>
      <c r="D238" s="883"/>
      <c r="E238" s="854"/>
      <c r="F238" s="884"/>
    </row>
    <row r="239" spans="1:6" ht="14.25" customHeight="1">
      <c r="A239" s="876"/>
      <c r="B239" s="854" t="s">
        <v>790</v>
      </c>
      <c r="C239" s="883"/>
      <c r="D239" s="883"/>
      <c r="E239" s="854"/>
      <c r="F239" s="884"/>
    </row>
    <row r="240" spans="1:6" ht="14.25" customHeight="1">
      <c r="A240" s="876"/>
      <c r="B240" s="854" t="s">
        <v>1007</v>
      </c>
      <c r="C240" s="883"/>
      <c r="D240" s="883"/>
      <c r="E240" s="854"/>
      <c r="F240" s="884"/>
    </row>
    <row r="241" spans="1:6" ht="14.25" customHeight="1">
      <c r="A241" s="876"/>
      <c r="B241" s="854" t="s">
        <v>463</v>
      </c>
      <c r="C241" s="883"/>
      <c r="D241" s="883"/>
      <c r="E241" s="854"/>
      <c r="F241" s="884"/>
    </row>
    <row r="242" spans="1:6" ht="14.25" customHeight="1">
      <c r="A242" s="876"/>
      <c r="B242" s="854" t="s">
        <v>1008</v>
      </c>
      <c r="C242" s="883" t="s">
        <v>201</v>
      </c>
      <c r="D242" s="883">
        <v>1</v>
      </c>
      <c r="E242" s="839"/>
      <c r="F242" s="1075">
        <f>+E242*D242</f>
        <v>0</v>
      </c>
    </row>
    <row r="243" spans="1:6" ht="14.25" customHeight="1">
      <c r="A243" s="876"/>
      <c r="B243" s="854" t="s">
        <v>821</v>
      </c>
      <c r="C243" s="883"/>
      <c r="D243" s="883"/>
      <c r="E243" s="854"/>
      <c r="F243" s="884"/>
    </row>
    <row r="244" spans="1:6" ht="28.5">
      <c r="A244" s="876"/>
      <c r="B244" s="854" t="s">
        <v>1009</v>
      </c>
      <c r="C244" s="883" t="s">
        <v>201</v>
      </c>
      <c r="D244" s="883">
        <v>1</v>
      </c>
      <c r="E244" s="839"/>
      <c r="F244" s="1075">
        <f>+E244*D244</f>
        <v>0</v>
      </c>
    </row>
    <row r="245" spans="1:6" ht="14.25" customHeight="1">
      <c r="A245" s="876"/>
      <c r="B245" s="854" t="s">
        <v>1010</v>
      </c>
      <c r="C245" s="883"/>
      <c r="D245" s="883"/>
      <c r="E245" s="854"/>
      <c r="F245" s="884"/>
    </row>
    <row r="246" spans="1:6" ht="28.5" customHeight="1">
      <c r="A246" s="876"/>
      <c r="B246" s="854" t="s">
        <v>1011</v>
      </c>
      <c r="C246" s="883"/>
      <c r="D246" s="883"/>
      <c r="E246" s="854"/>
      <c r="F246" s="884"/>
    </row>
    <row r="247" spans="1:6" ht="14.25" customHeight="1">
      <c r="A247" s="876"/>
      <c r="B247" s="854" t="s">
        <v>1012</v>
      </c>
      <c r="C247" s="883" t="s">
        <v>201</v>
      </c>
      <c r="D247" s="883">
        <v>24</v>
      </c>
      <c r="E247" s="839"/>
      <c r="F247" s="1075">
        <f>+E247*D247</f>
        <v>0</v>
      </c>
    </row>
    <row r="248" spans="1:6" ht="14.25" customHeight="1">
      <c r="A248" s="876"/>
      <c r="B248" s="854" t="s">
        <v>1013</v>
      </c>
      <c r="C248" s="883"/>
      <c r="D248" s="883"/>
      <c r="E248" s="854"/>
      <c r="F248" s="884"/>
    </row>
    <row r="249" spans="1:6" ht="14.25" customHeight="1">
      <c r="A249" s="876"/>
      <c r="B249" s="854" t="s">
        <v>465</v>
      </c>
      <c r="C249" s="883" t="s">
        <v>201</v>
      </c>
      <c r="D249" s="883">
        <v>24</v>
      </c>
      <c r="E249" s="839"/>
      <c r="F249" s="1075">
        <f>+E249*D249</f>
        <v>0</v>
      </c>
    </row>
    <row r="250" spans="1:6" ht="14.25" customHeight="1">
      <c r="A250" s="876"/>
      <c r="B250" s="854" t="s">
        <v>986</v>
      </c>
      <c r="C250" s="883"/>
      <c r="D250" s="883"/>
      <c r="E250" s="854"/>
      <c r="F250" s="884"/>
    </row>
    <row r="251" spans="1:6" ht="14.25" customHeight="1">
      <c r="A251" s="876"/>
      <c r="B251" s="854" t="s">
        <v>225</v>
      </c>
      <c r="C251" s="883" t="s">
        <v>201</v>
      </c>
      <c r="D251" s="883">
        <v>1</v>
      </c>
      <c r="E251" s="839"/>
      <c r="F251" s="1075">
        <f>+E251*D251</f>
        <v>0</v>
      </c>
    </row>
    <row r="252" spans="1:6" ht="14.25" customHeight="1">
      <c r="A252" s="876"/>
      <c r="B252" s="854" t="s">
        <v>1014</v>
      </c>
      <c r="C252" s="883"/>
      <c r="D252" s="883"/>
      <c r="E252" s="854"/>
      <c r="F252" s="884"/>
    </row>
    <row r="253" spans="1:6" ht="14.25" customHeight="1">
      <c r="A253" s="876"/>
      <c r="B253" s="854" t="s">
        <v>1015</v>
      </c>
      <c r="C253" s="883"/>
      <c r="D253" s="883"/>
      <c r="E253" s="854"/>
      <c r="F253" s="884"/>
    </row>
    <row r="254" spans="1:6" ht="14.25" customHeight="1">
      <c r="A254" s="876"/>
      <c r="B254" s="854" t="s">
        <v>1016</v>
      </c>
      <c r="C254" s="883" t="s">
        <v>201</v>
      </c>
      <c r="D254" s="883">
        <v>1</v>
      </c>
      <c r="E254" s="839"/>
      <c r="F254" s="1075">
        <f>+E254*D254</f>
        <v>0</v>
      </c>
    </row>
    <row r="255" spans="1:6" ht="57" customHeight="1">
      <c r="A255" s="876"/>
      <c r="B255" s="854" t="s">
        <v>796</v>
      </c>
      <c r="C255" s="883"/>
      <c r="D255" s="883"/>
      <c r="E255" s="854"/>
      <c r="F255" s="884"/>
    </row>
    <row r="256" spans="1:6" ht="15" customHeight="1">
      <c r="A256" s="876"/>
      <c r="B256" s="854" t="s">
        <v>1017</v>
      </c>
      <c r="C256" s="883"/>
      <c r="D256" s="883"/>
      <c r="E256" s="854"/>
      <c r="F256" s="884"/>
    </row>
    <row r="257" spans="1:6" ht="14.25" customHeight="1">
      <c r="A257" s="876"/>
      <c r="B257" s="894"/>
      <c r="C257" s="883" t="s">
        <v>201</v>
      </c>
      <c r="D257" s="883">
        <v>2</v>
      </c>
      <c r="E257" s="839"/>
      <c r="F257" s="1075">
        <f t="shared" ref="F257:F259" si="9">+E257*D257</f>
        <v>0</v>
      </c>
    </row>
    <row r="258" spans="1:6" ht="14.25" customHeight="1">
      <c r="A258" s="876"/>
      <c r="B258" s="894"/>
      <c r="C258" s="883" t="s">
        <v>201</v>
      </c>
      <c r="D258" s="883">
        <v>2</v>
      </c>
      <c r="E258" s="839"/>
      <c r="F258" s="1075">
        <f t="shared" si="9"/>
        <v>0</v>
      </c>
    </row>
    <row r="259" spans="1:6" ht="14.25" customHeight="1">
      <c r="A259" s="876"/>
      <c r="B259" s="894"/>
      <c r="C259" s="883" t="s">
        <v>201</v>
      </c>
      <c r="D259" s="883">
        <v>2</v>
      </c>
      <c r="E259" s="839"/>
      <c r="F259" s="1075">
        <f t="shared" si="9"/>
        <v>0</v>
      </c>
    </row>
    <row r="260" spans="1:6" ht="14.25" customHeight="1">
      <c r="A260" s="876"/>
      <c r="B260" s="894"/>
      <c r="C260" s="883"/>
      <c r="D260" s="883"/>
      <c r="E260" s="854"/>
      <c r="F260" s="884"/>
    </row>
    <row r="261" spans="1:6" ht="14.25" customHeight="1">
      <c r="A261" s="876"/>
      <c r="B261" s="894"/>
      <c r="C261" s="883"/>
      <c r="D261" s="854"/>
      <c r="E261" s="854"/>
      <c r="F261" s="884"/>
    </row>
    <row r="262" spans="1:6" ht="14.25" customHeight="1">
      <c r="A262" s="876"/>
      <c r="B262" s="894"/>
      <c r="C262" s="854"/>
      <c r="D262" s="883"/>
      <c r="E262" s="854"/>
      <c r="F262" s="884"/>
    </row>
    <row r="263" spans="1:6" ht="15" customHeight="1">
      <c r="A263" s="876"/>
      <c r="B263" s="894"/>
      <c r="C263" s="883" t="s">
        <v>201</v>
      </c>
      <c r="D263" s="883">
        <v>12</v>
      </c>
      <c r="E263" s="839"/>
      <c r="F263" s="1075">
        <f>+E263*D263</f>
        <v>0</v>
      </c>
    </row>
    <row r="264" spans="1:6" ht="42" customHeight="1">
      <c r="A264" s="876">
        <v>6</v>
      </c>
      <c r="B264" s="854" t="s">
        <v>798</v>
      </c>
      <c r="C264" s="883"/>
      <c r="D264" s="883"/>
      <c r="E264" s="854"/>
      <c r="F264" s="884"/>
    </row>
    <row r="265" spans="1:6" ht="14.25" customHeight="1">
      <c r="A265" s="876"/>
      <c r="B265" s="854"/>
      <c r="C265" s="883"/>
      <c r="D265" s="883"/>
      <c r="E265" s="854"/>
      <c r="F265" s="884"/>
    </row>
    <row r="266" spans="1:6" ht="14.25" customHeight="1">
      <c r="A266" s="876"/>
      <c r="B266" s="854"/>
      <c r="C266" s="883"/>
      <c r="D266" s="883"/>
      <c r="E266" s="854"/>
      <c r="F266" s="884"/>
    </row>
    <row r="267" spans="1:6" ht="14.25" customHeight="1">
      <c r="A267" s="876"/>
      <c r="B267" s="854"/>
      <c r="C267" s="883"/>
      <c r="D267" s="883"/>
      <c r="E267" s="854"/>
      <c r="F267" s="884"/>
    </row>
    <row r="268" spans="1:6" ht="15" customHeight="1">
      <c r="A268" s="876"/>
      <c r="B268" s="854"/>
      <c r="C268" s="883" t="s">
        <v>244</v>
      </c>
      <c r="D268" s="883">
        <v>950</v>
      </c>
      <c r="E268" s="839"/>
      <c r="F268" s="1075">
        <f>+E268*D268</f>
        <v>0</v>
      </c>
    </row>
    <row r="269" spans="1:6" ht="42.75" customHeight="1">
      <c r="A269" s="876">
        <v>7</v>
      </c>
      <c r="B269" s="854" t="s">
        <v>475</v>
      </c>
      <c r="C269" s="883"/>
      <c r="D269" s="883"/>
      <c r="E269" s="854"/>
      <c r="F269" s="884"/>
    </row>
    <row r="270" spans="1:6" ht="15" customHeight="1">
      <c r="A270" s="876"/>
      <c r="B270" s="96" t="s">
        <v>747</v>
      </c>
      <c r="C270" s="883"/>
      <c r="D270" s="883"/>
      <c r="E270" s="854"/>
      <c r="F270" s="884"/>
    </row>
    <row r="271" spans="1:6" ht="15" customHeight="1">
      <c r="A271" s="876"/>
      <c r="B271" s="96" t="s">
        <v>748</v>
      </c>
      <c r="C271" s="883"/>
      <c r="D271" s="883"/>
      <c r="E271" s="854"/>
      <c r="F271" s="884"/>
    </row>
    <row r="272" spans="1:6" ht="14.25" customHeight="1">
      <c r="A272" s="876"/>
      <c r="B272" s="894"/>
      <c r="C272" s="883" t="s">
        <v>74</v>
      </c>
      <c r="D272" s="883">
        <v>60</v>
      </c>
      <c r="E272" s="839"/>
      <c r="F272" s="1075">
        <f t="shared" ref="F272:F273" si="10">+E272*D272</f>
        <v>0</v>
      </c>
    </row>
    <row r="273" spans="1:6" ht="15" customHeight="1">
      <c r="A273" s="876"/>
      <c r="B273" s="894"/>
      <c r="C273" s="883" t="s">
        <v>74</v>
      </c>
      <c r="D273" s="883">
        <v>60</v>
      </c>
      <c r="E273" s="839"/>
      <c r="F273" s="1075">
        <f t="shared" si="10"/>
        <v>0</v>
      </c>
    </row>
    <row r="274" spans="1:6" ht="71.25" customHeight="1">
      <c r="A274" s="876">
        <v>8</v>
      </c>
      <c r="B274" s="854" t="s">
        <v>245</v>
      </c>
      <c r="C274" s="883"/>
      <c r="D274" s="883"/>
      <c r="E274" s="854"/>
      <c r="F274" s="884"/>
    </row>
    <row r="275" spans="1:6" ht="16.5" customHeight="1">
      <c r="A275" s="876"/>
      <c r="B275" s="854" t="s">
        <v>246</v>
      </c>
      <c r="C275" s="883"/>
      <c r="D275" s="883"/>
      <c r="E275" s="854"/>
      <c r="F275" s="884"/>
    </row>
    <row r="276" spans="1:6" ht="14.25" customHeight="1">
      <c r="A276" s="876"/>
      <c r="B276" s="894"/>
      <c r="C276" s="883"/>
      <c r="D276" s="883"/>
      <c r="E276" s="854"/>
      <c r="F276" s="884"/>
    </row>
    <row r="277" spans="1:6" ht="14.25" customHeight="1">
      <c r="A277" s="876"/>
      <c r="B277" s="894"/>
      <c r="C277" s="883"/>
      <c r="D277" s="883"/>
      <c r="E277" s="854"/>
      <c r="F277" s="884"/>
    </row>
    <row r="278" spans="1:6" ht="16.5">
      <c r="A278" s="876"/>
      <c r="B278" s="894"/>
      <c r="C278" s="883" t="s">
        <v>247</v>
      </c>
      <c r="D278" s="883">
        <v>150</v>
      </c>
      <c r="E278" s="839"/>
      <c r="F278" s="1075">
        <f>+E278*D278</f>
        <v>0</v>
      </c>
    </row>
    <row r="279" spans="1:6" ht="14.25" customHeight="1">
      <c r="A279" s="876"/>
      <c r="B279" s="854" t="s">
        <v>248</v>
      </c>
      <c r="C279" s="883" t="s">
        <v>1018</v>
      </c>
      <c r="D279" s="883"/>
      <c r="E279" s="854"/>
      <c r="F279" s="884"/>
    </row>
    <row r="280" spans="1:6" ht="15" customHeight="1">
      <c r="A280" s="876"/>
      <c r="B280" s="854"/>
      <c r="C280" s="883"/>
      <c r="D280" s="883">
        <v>1</v>
      </c>
      <c r="E280" s="839"/>
      <c r="F280" s="1075">
        <f>+E280*D280</f>
        <v>0</v>
      </c>
    </row>
    <row r="281" spans="1:6" ht="15" customHeight="1">
      <c r="A281" s="1358" t="s">
        <v>799</v>
      </c>
      <c r="B281" s="1353"/>
      <c r="C281" s="1353"/>
      <c r="D281" s="1353"/>
      <c r="E281" s="1359"/>
      <c r="F281" s="884"/>
    </row>
    <row r="282" spans="1:6" ht="29.25" customHeight="1">
      <c r="A282" s="854" t="s">
        <v>155</v>
      </c>
      <c r="B282" s="854" t="s">
        <v>252</v>
      </c>
      <c r="C282" s="883" t="s">
        <v>1019</v>
      </c>
      <c r="D282" s="883" t="s">
        <v>1021</v>
      </c>
      <c r="E282" s="883"/>
      <c r="F282" s="883" t="s">
        <v>1023</v>
      </c>
    </row>
    <row r="283" spans="1:6" ht="14.25" customHeight="1">
      <c r="A283" s="854"/>
      <c r="B283" s="854"/>
      <c r="C283" s="883" t="s">
        <v>1020</v>
      </c>
      <c r="D283" s="883"/>
      <c r="E283" s="883"/>
      <c r="F283" s="883" t="s">
        <v>1022</v>
      </c>
    </row>
    <row r="284" spans="1:6" ht="57" customHeight="1">
      <c r="A284" s="883">
        <v>1</v>
      </c>
      <c r="B284" s="854" t="s">
        <v>253</v>
      </c>
      <c r="C284" s="883"/>
      <c r="D284" s="883"/>
      <c r="E284" s="883"/>
      <c r="F284" s="883"/>
    </row>
    <row r="285" spans="1:6" ht="14.25" customHeight="1">
      <c r="A285" s="883"/>
      <c r="B285" s="40" t="s">
        <v>254</v>
      </c>
      <c r="C285" s="883"/>
      <c r="D285" s="883"/>
      <c r="E285" s="883"/>
      <c r="F285" s="883"/>
    </row>
    <row r="286" spans="1:6" ht="28.5" customHeight="1">
      <c r="A286" s="883"/>
      <c r="B286" s="40" t="s">
        <v>255</v>
      </c>
      <c r="C286" s="883"/>
      <c r="D286" s="883"/>
      <c r="E286" s="883"/>
      <c r="F286" s="883"/>
    </row>
    <row r="287" spans="1:6" ht="14.25" customHeight="1">
      <c r="A287" s="883"/>
      <c r="B287" s="40" t="s">
        <v>256</v>
      </c>
      <c r="C287" s="883"/>
      <c r="D287" s="883"/>
      <c r="E287" s="883"/>
      <c r="F287" s="883"/>
    </row>
    <row r="288" spans="1:6" ht="16.5" customHeight="1">
      <c r="A288" s="883"/>
      <c r="B288" s="40" t="s">
        <v>257</v>
      </c>
      <c r="C288" s="883"/>
      <c r="D288" s="883"/>
      <c r="E288" s="883"/>
      <c r="F288" s="883"/>
    </row>
    <row r="289" spans="1:6" ht="14.25" customHeight="1">
      <c r="A289" s="883"/>
      <c r="B289" s="40" t="s">
        <v>258</v>
      </c>
      <c r="C289" s="883"/>
      <c r="D289" s="883"/>
      <c r="E289" s="883"/>
      <c r="F289" s="883"/>
    </row>
    <row r="290" spans="1:6" ht="14.25" customHeight="1">
      <c r="A290" s="883"/>
      <c r="B290" s="40" t="s">
        <v>259</v>
      </c>
      <c r="C290" s="883"/>
      <c r="D290" s="883"/>
      <c r="E290" s="883"/>
      <c r="F290" s="883"/>
    </row>
    <row r="291" spans="1:6" ht="14.25" customHeight="1">
      <c r="A291" s="883"/>
      <c r="B291" s="40" t="s">
        <v>260</v>
      </c>
      <c r="C291" s="883"/>
      <c r="D291" s="883"/>
      <c r="E291" s="883"/>
      <c r="F291" s="883"/>
    </row>
    <row r="292" spans="1:6" ht="14.25" customHeight="1">
      <c r="A292" s="883"/>
      <c r="B292" s="894"/>
      <c r="C292" s="883"/>
      <c r="D292" s="854"/>
      <c r="E292" s="883"/>
      <c r="F292" s="883"/>
    </row>
    <row r="293" spans="1:6">
      <c r="A293" s="883"/>
      <c r="B293" s="894"/>
      <c r="C293" s="854" t="s">
        <v>1024</v>
      </c>
      <c r="D293" s="883">
        <v>1</v>
      </c>
      <c r="E293" s="839"/>
      <c r="F293" s="1075">
        <f>+E293*D293</f>
        <v>0</v>
      </c>
    </row>
    <row r="294" spans="1:6" ht="14.25" customHeight="1">
      <c r="A294" s="883">
        <v>2</v>
      </c>
      <c r="B294" s="854" t="s">
        <v>261</v>
      </c>
      <c r="C294" s="883"/>
      <c r="D294" s="883"/>
      <c r="E294" s="883"/>
      <c r="F294" s="883"/>
    </row>
    <row r="295" spans="1:6">
      <c r="A295" s="883"/>
      <c r="B295" s="854"/>
      <c r="C295" s="883" t="s">
        <v>201</v>
      </c>
      <c r="D295" s="883">
        <v>1</v>
      </c>
      <c r="E295" s="839"/>
      <c r="F295" s="1075">
        <f>+E295*D295</f>
        <v>0</v>
      </c>
    </row>
    <row r="296" spans="1:6" ht="14.25" customHeight="1">
      <c r="A296" s="883">
        <v>3</v>
      </c>
      <c r="B296" s="854" t="s">
        <v>262</v>
      </c>
      <c r="C296" s="854"/>
      <c r="D296" s="883"/>
      <c r="E296" s="883"/>
      <c r="F296" s="883"/>
    </row>
    <row r="297" spans="1:6">
      <c r="A297" s="883"/>
      <c r="B297" s="854"/>
      <c r="C297" s="883" t="s">
        <v>74</v>
      </c>
      <c r="D297" s="883">
        <v>60</v>
      </c>
      <c r="E297" s="839"/>
      <c r="F297" s="1075">
        <f>+E297*D297</f>
        <v>0</v>
      </c>
    </row>
    <row r="298" spans="1:6" ht="14.25" customHeight="1">
      <c r="A298" s="883">
        <v>4</v>
      </c>
      <c r="B298" s="854" t="s">
        <v>263</v>
      </c>
      <c r="C298" s="854"/>
      <c r="D298" s="883"/>
      <c r="E298" s="883"/>
      <c r="F298" s="883"/>
    </row>
    <row r="299" spans="1:6" ht="14.25" customHeight="1">
      <c r="A299" s="883"/>
      <c r="B299" s="854"/>
      <c r="C299" s="854"/>
      <c r="D299" s="883"/>
      <c r="E299" s="883"/>
      <c r="F299" s="883"/>
    </row>
    <row r="300" spans="1:6">
      <c r="A300" s="883"/>
      <c r="B300" s="854"/>
      <c r="C300" s="883" t="s">
        <v>264</v>
      </c>
      <c r="D300" s="883">
        <v>14</v>
      </c>
      <c r="E300" s="839"/>
      <c r="F300" s="1075">
        <f>+E300*D300</f>
        <v>0</v>
      </c>
    </row>
    <row r="301" spans="1:6" ht="14.25" customHeight="1">
      <c r="A301" s="883">
        <v>5</v>
      </c>
      <c r="B301" s="854" t="s">
        <v>265</v>
      </c>
      <c r="C301" s="854"/>
      <c r="D301" s="883"/>
      <c r="E301" s="883"/>
      <c r="F301" s="883"/>
    </row>
    <row r="302" spans="1:6" ht="14.25" customHeight="1">
      <c r="A302" s="883"/>
      <c r="B302" s="854"/>
      <c r="C302" s="883"/>
      <c r="D302" s="883"/>
      <c r="E302" s="883"/>
      <c r="F302" s="883"/>
    </row>
    <row r="303" spans="1:6">
      <c r="A303" s="883"/>
      <c r="B303" s="854"/>
      <c r="C303" s="883" t="s">
        <v>264</v>
      </c>
      <c r="D303" s="883">
        <v>9</v>
      </c>
      <c r="E303" s="839"/>
      <c r="F303" s="1075">
        <f>+E303*D303</f>
        <v>0</v>
      </c>
    </row>
    <row r="304" spans="1:6" ht="42.75" customHeight="1">
      <c r="A304" s="883">
        <v>6</v>
      </c>
      <c r="B304" s="854" t="s">
        <v>266</v>
      </c>
      <c r="C304" s="883"/>
      <c r="D304" s="883"/>
      <c r="E304" s="883"/>
      <c r="F304" s="883"/>
    </row>
    <row r="305" spans="1:6" ht="14.25" customHeight="1">
      <c r="A305" s="883"/>
      <c r="B305" s="854" t="s">
        <v>267</v>
      </c>
      <c r="C305" s="883"/>
      <c r="D305" s="883"/>
      <c r="E305" s="883"/>
      <c r="F305" s="883"/>
    </row>
    <row r="306" spans="1:6">
      <c r="A306" s="883"/>
      <c r="B306" s="894"/>
      <c r="C306" s="883" t="s">
        <v>201</v>
      </c>
      <c r="D306" s="883">
        <v>7</v>
      </c>
      <c r="E306" s="839"/>
      <c r="F306" s="1075">
        <f>+E306*D306</f>
        <v>0</v>
      </c>
    </row>
    <row r="307" spans="1:6" ht="27.75" customHeight="1">
      <c r="A307" s="883">
        <v>7</v>
      </c>
      <c r="B307" s="854" t="s">
        <v>268</v>
      </c>
      <c r="C307" s="883"/>
      <c r="D307" s="883"/>
      <c r="E307" s="883"/>
      <c r="F307" s="883"/>
    </row>
    <row r="308" spans="1:6">
      <c r="A308" s="883"/>
      <c r="B308" s="854"/>
      <c r="C308" s="883" t="s">
        <v>201</v>
      </c>
      <c r="D308" s="883">
        <v>6</v>
      </c>
      <c r="E308" s="839"/>
      <c r="F308" s="1075">
        <f>+E308*D308</f>
        <v>0</v>
      </c>
    </row>
    <row r="309" spans="1:6" ht="14.25" customHeight="1">
      <c r="A309" s="883">
        <v>8</v>
      </c>
      <c r="B309" s="854" t="s">
        <v>269</v>
      </c>
      <c r="C309" s="883"/>
      <c r="D309" s="883"/>
      <c r="E309" s="883"/>
      <c r="F309" s="883"/>
    </row>
    <row r="310" spans="1:6">
      <c r="A310" s="883"/>
      <c r="B310" s="854"/>
      <c r="C310" s="883" t="s">
        <v>201</v>
      </c>
      <c r="D310" s="883">
        <v>15</v>
      </c>
      <c r="E310" s="839"/>
      <c r="F310" s="1075">
        <f t="shared" ref="F310:F311" si="11">+E310*D310</f>
        <v>0</v>
      </c>
    </row>
    <row r="311" spans="1:6" ht="28.5">
      <c r="A311" s="883">
        <v>9</v>
      </c>
      <c r="B311" s="854" t="s">
        <v>867</v>
      </c>
      <c r="C311" s="883" t="s">
        <v>271</v>
      </c>
      <c r="D311" s="883">
        <v>1</v>
      </c>
      <c r="E311" s="839"/>
      <c r="F311" s="1075">
        <f t="shared" si="11"/>
        <v>0</v>
      </c>
    </row>
    <row r="312" spans="1:6" ht="14.25" customHeight="1">
      <c r="A312" s="883">
        <v>10</v>
      </c>
      <c r="B312" s="854" t="s">
        <v>272</v>
      </c>
      <c r="C312" s="883" t="s">
        <v>271</v>
      </c>
      <c r="D312" s="883"/>
      <c r="E312" s="883"/>
      <c r="F312" s="883"/>
    </row>
    <row r="313" spans="1:6">
      <c r="A313" s="883"/>
      <c r="B313" s="854"/>
      <c r="C313" s="883"/>
      <c r="D313" s="883">
        <v>1</v>
      </c>
      <c r="E313" s="839"/>
      <c r="F313" s="1075">
        <f>+E313*D313</f>
        <v>0</v>
      </c>
    </row>
    <row r="314" spans="1:6" ht="15" customHeight="1">
      <c r="A314" s="883"/>
      <c r="B314" s="851" t="s">
        <v>274</v>
      </c>
      <c r="C314" s="883"/>
      <c r="D314" s="883"/>
      <c r="E314" s="883"/>
      <c r="F314" s="214">
        <f>SUM(F3:F313)</f>
        <v>0</v>
      </c>
    </row>
    <row r="315" spans="1:6" ht="14.25" customHeight="1">
      <c r="A315" s="17"/>
    </row>
    <row r="316" spans="1:6" ht="15.75" customHeight="1">
      <c r="A316" s="696" t="s">
        <v>1223</v>
      </c>
      <c r="B316" s="697"/>
      <c r="C316" s="698"/>
      <c r="D316" s="699"/>
      <c r="E316" s="700"/>
      <c r="F316" s="701"/>
    </row>
    <row r="317" spans="1:6" ht="15" customHeight="1">
      <c r="A317" s="548"/>
      <c r="B317" s="549"/>
      <c r="C317" s="672"/>
      <c r="D317" s="673"/>
      <c r="E317" s="552"/>
      <c r="F317" s="288"/>
    </row>
    <row r="318" spans="1:6" ht="15.75" customHeight="1">
      <c r="A318" s="290" t="s">
        <v>1224</v>
      </c>
      <c r="B318" s="1338" t="s">
        <v>1225</v>
      </c>
      <c r="C318" s="1187"/>
      <c r="D318" s="1187"/>
      <c r="E318" s="1187"/>
      <c r="F318" s="1188"/>
    </row>
    <row r="319" spans="1:6" ht="15" customHeight="1">
      <c r="A319" s="286"/>
      <c r="B319" s="552"/>
      <c r="C319" s="672"/>
      <c r="D319" s="673"/>
      <c r="E319" s="552"/>
      <c r="F319" s="288"/>
    </row>
    <row r="320" spans="1:6" ht="210" customHeight="1">
      <c r="A320" s="674"/>
      <c r="B320" s="675" t="s">
        <v>1226</v>
      </c>
      <c r="C320" s="676"/>
      <c r="D320" s="677"/>
      <c r="E320" s="678"/>
      <c r="F320" s="679"/>
    </row>
    <row r="321" spans="1:6" ht="15.75" customHeight="1">
      <c r="A321" s="297" t="s">
        <v>1227</v>
      </c>
      <c r="B321" s="1341" t="s">
        <v>1228</v>
      </c>
      <c r="C321" s="1342"/>
      <c r="D321" s="1342"/>
      <c r="E321" s="298"/>
      <c r="F321" s="299"/>
    </row>
    <row r="322" spans="1:6" ht="15.75" customHeight="1">
      <c r="A322" s="1292"/>
      <c r="B322" s="300"/>
      <c r="C322" s="301"/>
      <c r="D322" s="302"/>
      <c r="E322" s="300"/>
      <c r="F322" s="303"/>
    </row>
    <row r="323" spans="1:6" ht="15" customHeight="1">
      <c r="A323" s="304" t="s">
        <v>1229</v>
      </c>
      <c r="B323" s="304" t="s">
        <v>1230</v>
      </c>
      <c r="C323" s="1343" t="s">
        <v>1231</v>
      </c>
      <c r="D323" s="1345" t="s">
        <v>1232</v>
      </c>
      <c r="E323" s="1089"/>
      <c r="F323" s="1090"/>
    </row>
    <row r="324" spans="1:6" ht="15" customHeight="1">
      <c r="A324" s="305"/>
      <c r="B324" s="306"/>
      <c r="C324" s="1344"/>
      <c r="D324" s="1346"/>
      <c r="E324" s="307"/>
      <c r="F324" s="307" t="s">
        <v>1234</v>
      </c>
    </row>
    <row r="325" spans="1:6" ht="15.75" customHeight="1">
      <c r="A325" s="308" t="s">
        <v>1235</v>
      </c>
      <c r="B325" s="309" t="s">
        <v>1236</v>
      </c>
      <c r="C325" s="310"/>
      <c r="D325" s="311"/>
      <c r="E325" s="312"/>
      <c r="F325" s="312"/>
    </row>
    <row r="326" spans="1:6" ht="45" customHeight="1">
      <c r="A326" s="308"/>
      <c r="B326" s="306" t="s">
        <v>1237</v>
      </c>
      <c r="C326" s="313"/>
      <c r="D326" s="311"/>
      <c r="E326" s="312"/>
      <c r="F326" s="312"/>
    </row>
    <row r="327" spans="1:6" ht="15.75" customHeight="1">
      <c r="A327" s="314"/>
      <c r="B327" s="315"/>
      <c r="C327" s="316"/>
      <c r="D327" s="317"/>
      <c r="E327" s="318"/>
      <c r="F327" s="318"/>
    </row>
    <row r="328" spans="1:6" ht="15.75" customHeight="1">
      <c r="A328" s="308" t="s">
        <v>1238</v>
      </c>
      <c r="B328" s="319" t="s">
        <v>1643</v>
      </c>
      <c r="C328" s="316"/>
      <c r="D328" s="317"/>
      <c r="E328" s="318"/>
      <c r="F328" s="318"/>
    </row>
    <row r="329" spans="1:6" ht="135" customHeight="1">
      <c r="A329" s="320"/>
      <c r="B329" s="306" t="s">
        <v>1644</v>
      </c>
      <c r="C329" s="316"/>
      <c r="D329" s="317"/>
      <c r="E329" s="318"/>
      <c r="F329" s="318"/>
    </row>
    <row r="330" spans="1:6" ht="15" customHeight="1">
      <c r="A330" s="320"/>
      <c r="B330" s="321"/>
      <c r="C330" s="316"/>
      <c r="D330" s="317"/>
      <c r="E330" s="318"/>
      <c r="F330" s="318"/>
    </row>
    <row r="331" spans="1:6" ht="78.75" customHeight="1">
      <c r="A331" s="305"/>
      <c r="B331" s="319" t="s">
        <v>1241</v>
      </c>
      <c r="C331" s="313"/>
      <c r="D331" s="311"/>
      <c r="E331" s="312"/>
      <c r="F331" s="312"/>
    </row>
    <row r="332" spans="1:6" ht="15">
      <c r="A332" s="305"/>
      <c r="B332" s="306" t="s">
        <v>1242</v>
      </c>
      <c r="C332" s="313" t="s">
        <v>1243</v>
      </c>
      <c r="D332" s="311">
        <v>1</v>
      </c>
      <c r="E332" s="839"/>
      <c r="F332" s="1075">
        <f>+E332*D332</f>
        <v>0</v>
      </c>
    </row>
    <row r="333" spans="1:6" ht="15" customHeight="1">
      <c r="A333" s="320"/>
      <c r="B333" s="321"/>
      <c r="C333" s="316"/>
      <c r="D333" s="317"/>
      <c r="E333" s="318"/>
      <c r="F333" s="318"/>
    </row>
    <row r="334" spans="1:6" ht="15.75" customHeight="1">
      <c r="A334" s="320"/>
      <c r="B334" s="319" t="s">
        <v>1244</v>
      </c>
      <c r="C334" s="316"/>
      <c r="D334" s="317"/>
      <c r="E334" s="318"/>
      <c r="F334" s="318"/>
    </row>
    <row r="335" spans="1:6" ht="15" customHeight="1">
      <c r="A335" s="320"/>
      <c r="B335" s="321"/>
      <c r="C335" s="316"/>
      <c r="D335" s="317"/>
      <c r="E335" s="318"/>
      <c r="F335" s="318"/>
    </row>
    <row r="336" spans="1:6" ht="15.75" customHeight="1">
      <c r="A336" s="308" t="s">
        <v>1245</v>
      </c>
      <c r="B336" s="309" t="s">
        <v>1246</v>
      </c>
      <c r="C336" s="323"/>
      <c r="D336" s="324"/>
      <c r="E336" s="290"/>
      <c r="F336" s="290"/>
    </row>
    <row r="337" spans="1:6" ht="15.75" customHeight="1">
      <c r="A337" s="308"/>
      <c r="B337" s="319"/>
      <c r="C337" s="323"/>
      <c r="D337" s="324"/>
      <c r="E337" s="290"/>
      <c r="F337" s="290"/>
    </row>
    <row r="338" spans="1:6" ht="75" customHeight="1">
      <c r="A338" s="305">
        <v>1</v>
      </c>
      <c r="B338" s="306" t="s">
        <v>1247</v>
      </c>
      <c r="C338" s="313"/>
      <c r="D338" s="311"/>
      <c r="E338" s="312"/>
      <c r="F338" s="312"/>
    </row>
    <row r="339" spans="1:6" ht="15.75" customHeight="1">
      <c r="A339" s="320"/>
      <c r="B339" s="321"/>
      <c r="C339" s="316"/>
      <c r="D339" s="317"/>
      <c r="E339" s="318"/>
      <c r="F339" s="318"/>
    </row>
    <row r="340" spans="1:6" ht="15">
      <c r="A340" s="320"/>
      <c r="B340" s="306" t="s">
        <v>1568</v>
      </c>
      <c r="C340" s="313" t="s">
        <v>74</v>
      </c>
      <c r="D340" s="311">
        <v>100</v>
      </c>
      <c r="E340" s="839"/>
      <c r="F340" s="1075">
        <f t="shared" ref="F340:F348" si="12">+E340*D340</f>
        <v>0</v>
      </c>
    </row>
    <row r="341" spans="1:6" ht="15">
      <c r="A341" s="320"/>
      <c r="B341" s="306" t="s">
        <v>1645</v>
      </c>
      <c r="C341" s="313" t="s">
        <v>74</v>
      </c>
      <c r="D341" s="311">
        <v>30</v>
      </c>
      <c r="E341" s="839"/>
      <c r="F341" s="1075">
        <f t="shared" si="12"/>
        <v>0</v>
      </c>
    </row>
    <row r="342" spans="1:6" ht="15">
      <c r="A342" s="320"/>
      <c r="B342" s="306" t="s">
        <v>1639</v>
      </c>
      <c r="C342" s="313" t="s">
        <v>74</v>
      </c>
      <c r="D342" s="311">
        <v>15</v>
      </c>
      <c r="E342" s="839"/>
      <c r="F342" s="1075">
        <f t="shared" si="12"/>
        <v>0</v>
      </c>
    </row>
    <row r="343" spans="1:6" ht="15">
      <c r="A343" s="320"/>
      <c r="B343" s="306" t="s">
        <v>1571</v>
      </c>
      <c r="C343" s="313" t="s">
        <v>74</v>
      </c>
      <c r="D343" s="311">
        <v>10</v>
      </c>
      <c r="E343" s="839"/>
      <c r="F343" s="1075">
        <f t="shared" si="12"/>
        <v>0</v>
      </c>
    </row>
    <row r="344" spans="1:6" ht="15">
      <c r="A344" s="320"/>
      <c r="B344" s="306" t="s">
        <v>1253</v>
      </c>
      <c r="C344" s="313" t="s">
        <v>74</v>
      </c>
      <c r="D344" s="311">
        <v>10</v>
      </c>
      <c r="E344" s="839"/>
      <c r="F344" s="1075">
        <f t="shared" si="12"/>
        <v>0</v>
      </c>
    </row>
    <row r="345" spans="1:6" ht="15">
      <c r="A345" s="320"/>
      <c r="B345" s="306" t="s">
        <v>1254</v>
      </c>
      <c r="C345" s="313" t="s">
        <v>74</v>
      </c>
      <c r="D345" s="311">
        <v>25</v>
      </c>
      <c r="E345" s="839"/>
      <c r="F345" s="1075">
        <f t="shared" si="12"/>
        <v>0</v>
      </c>
    </row>
    <row r="346" spans="1:6" ht="15">
      <c r="A346" s="320"/>
      <c r="B346" s="306" t="s">
        <v>1255</v>
      </c>
      <c r="C346" s="313" t="s">
        <v>74</v>
      </c>
      <c r="D346" s="311">
        <v>30</v>
      </c>
      <c r="E346" s="839"/>
      <c r="F346" s="1075">
        <f t="shared" si="12"/>
        <v>0</v>
      </c>
    </row>
    <row r="347" spans="1:6" ht="15">
      <c r="A347" s="320"/>
      <c r="B347" s="306" t="s">
        <v>1256</v>
      </c>
      <c r="C347" s="313" t="s">
        <v>74</v>
      </c>
      <c r="D347" s="311">
        <v>90</v>
      </c>
      <c r="E347" s="839"/>
      <c r="F347" s="1075">
        <f t="shared" si="12"/>
        <v>0</v>
      </c>
    </row>
    <row r="348" spans="1:6" ht="15">
      <c r="A348" s="320"/>
      <c r="B348" s="306" t="s">
        <v>1646</v>
      </c>
      <c r="C348" s="313" t="s">
        <v>74</v>
      </c>
      <c r="D348" s="311">
        <v>30</v>
      </c>
      <c r="E348" s="839"/>
      <c r="F348" s="1075">
        <f t="shared" si="12"/>
        <v>0</v>
      </c>
    </row>
    <row r="349" spans="1:6" ht="15" customHeight="1">
      <c r="A349" s="320"/>
      <c r="B349" s="321"/>
      <c r="C349" s="316"/>
      <c r="D349" s="317"/>
      <c r="E349" s="318"/>
      <c r="F349" s="318"/>
    </row>
    <row r="350" spans="1:6" ht="105" customHeight="1">
      <c r="A350" s="325">
        <v>2</v>
      </c>
      <c r="B350" s="326" t="s">
        <v>1258</v>
      </c>
      <c r="C350" s="327"/>
      <c r="D350" s="328"/>
      <c r="E350" s="329"/>
      <c r="F350" s="329"/>
    </row>
    <row r="351" spans="1:6" ht="15" customHeight="1">
      <c r="A351" s="325"/>
      <c r="B351" s="325"/>
      <c r="C351" s="327"/>
      <c r="D351" s="328"/>
      <c r="E351" s="329"/>
      <c r="F351" s="329"/>
    </row>
    <row r="352" spans="1:6" ht="15">
      <c r="A352" s="325"/>
      <c r="B352" s="325" t="s">
        <v>1259</v>
      </c>
      <c r="C352" s="327" t="s">
        <v>74</v>
      </c>
      <c r="D352" s="328">
        <v>320</v>
      </c>
      <c r="E352" s="839"/>
      <c r="F352" s="1075">
        <f>+E352*D352</f>
        <v>0</v>
      </c>
    </row>
    <row r="353" spans="1:6" ht="15" customHeight="1">
      <c r="A353" s="320"/>
      <c r="B353" s="321"/>
      <c r="C353" s="316"/>
      <c r="D353" s="317"/>
      <c r="E353" s="318"/>
      <c r="F353" s="318"/>
    </row>
    <row r="354" spans="1:6" ht="30">
      <c r="A354" s="305">
        <v>3</v>
      </c>
      <c r="B354" s="306" t="s">
        <v>1260</v>
      </c>
      <c r="C354" s="1189" t="s">
        <v>474</v>
      </c>
      <c r="D354" s="1191">
        <v>20</v>
      </c>
      <c r="E354" s="839"/>
      <c r="F354" s="1075">
        <f>+E354*D354</f>
        <v>0</v>
      </c>
    </row>
    <row r="355" spans="1:6" ht="15" customHeight="1">
      <c r="A355" s="320"/>
      <c r="B355" s="321"/>
      <c r="C355" s="331"/>
      <c r="D355" s="332"/>
      <c r="E355" s="318"/>
      <c r="F355" s="318"/>
    </row>
    <row r="356" spans="1:6" ht="15">
      <c r="A356" s="305">
        <v>4</v>
      </c>
      <c r="B356" s="306" t="s">
        <v>1261</v>
      </c>
      <c r="C356" s="313" t="s">
        <v>1262</v>
      </c>
      <c r="D356" s="311">
        <v>1</v>
      </c>
      <c r="E356" s="839"/>
      <c r="F356" s="1075">
        <f>+E356*D356</f>
        <v>0</v>
      </c>
    </row>
    <row r="357" spans="1:6" ht="15" customHeight="1">
      <c r="A357" s="305"/>
      <c r="B357" s="306"/>
      <c r="C357" s="313"/>
      <c r="D357" s="311"/>
      <c r="E357" s="312"/>
      <c r="F357" s="318"/>
    </row>
    <row r="358" spans="1:6" ht="45">
      <c r="A358" s="305">
        <v>5</v>
      </c>
      <c r="B358" s="306" t="s">
        <v>1263</v>
      </c>
      <c r="C358" s="313" t="s">
        <v>1262</v>
      </c>
      <c r="D358" s="311">
        <v>1</v>
      </c>
      <c r="E358" s="839"/>
      <c r="F358" s="1075">
        <f>+E358*D358</f>
        <v>0</v>
      </c>
    </row>
    <row r="359" spans="1:6" ht="15.75" customHeight="1">
      <c r="A359" s="320"/>
      <c r="B359" s="333" t="s">
        <v>1264</v>
      </c>
      <c r="C359" s="316"/>
      <c r="D359" s="317"/>
      <c r="E359" s="318"/>
      <c r="F359" s="334"/>
    </row>
    <row r="360" spans="1:6" ht="15.75" customHeight="1">
      <c r="A360" s="320"/>
      <c r="B360" s="315"/>
      <c r="C360" s="316"/>
      <c r="D360" s="317"/>
      <c r="E360" s="318"/>
      <c r="F360" s="334"/>
    </row>
    <row r="361" spans="1:6" ht="15.75" customHeight="1">
      <c r="A361" s="320"/>
      <c r="B361" s="314"/>
      <c r="C361" s="316"/>
      <c r="D361" s="317"/>
      <c r="E361" s="318"/>
      <c r="F361" s="318"/>
    </row>
    <row r="362" spans="1:6" ht="31.5" customHeight="1">
      <c r="A362" s="308" t="s">
        <v>1265</v>
      </c>
      <c r="B362" s="309" t="s">
        <v>1266</v>
      </c>
      <c r="C362" s="323"/>
      <c r="D362" s="324"/>
      <c r="E362" s="290"/>
      <c r="F362" s="312"/>
    </row>
    <row r="363" spans="1:6" ht="15.75" customHeight="1">
      <c r="A363" s="308"/>
      <c r="B363" s="319"/>
      <c r="C363" s="323"/>
      <c r="D363" s="324"/>
      <c r="E363" s="290"/>
      <c r="F363" s="312"/>
    </row>
    <row r="364" spans="1:6" ht="120" customHeight="1">
      <c r="A364" s="305"/>
      <c r="B364" s="306" t="s">
        <v>1267</v>
      </c>
      <c r="C364" s="313"/>
      <c r="D364" s="311"/>
      <c r="E364" s="312"/>
      <c r="F364" s="312"/>
    </row>
    <row r="365" spans="1:6" ht="75.75" customHeight="1">
      <c r="A365" s="305">
        <v>1</v>
      </c>
      <c r="B365" s="306" t="s">
        <v>1268</v>
      </c>
      <c r="C365" s="313"/>
      <c r="D365" s="311"/>
      <c r="E365" s="312"/>
      <c r="F365" s="312"/>
    </row>
    <row r="366" spans="1:6" ht="15">
      <c r="A366" s="305"/>
      <c r="B366" s="306" t="s">
        <v>1269</v>
      </c>
      <c r="C366" s="313" t="s">
        <v>74</v>
      </c>
      <c r="D366" s="311">
        <v>25</v>
      </c>
      <c r="E366" s="839"/>
      <c r="F366" s="1075">
        <f t="shared" ref="F366:F370" si="13">+E366*D366</f>
        <v>0</v>
      </c>
    </row>
    <row r="367" spans="1:6" ht="15">
      <c r="A367" s="305"/>
      <c r="B367" s="306" t="s">
        <v>1270</v>
      </c>
      <c r="C367" s="313" t="s">
        <v>74</v>
      </c>
      <c r="D367" s="311">
        <v>70</v>
      </c>
      <c r="E367" s="839"/>
      <c r="F367" s="1075">
        <f t="shared" si="13"/>
        <v>0</v>
      </c>
    </row>
    <row r="368" spans="1:6" ht="15">
      <c r="A368" s="305"/>
      <c r="B368" s="306" t="s">
        <v>1574</v>
      </c>
      <c r="C368" s="313" t="s">
        <v>74</v>
      </c>
      <c r="D368" s="311">
        <v>50</v>
      </c>
      <c r="E368" s="839"/>
      <c r="F368" s="1075">
        <f t="shared" si="13"/>
        <v>0</v>
      </c>
    </row>
    <row r="369" spans="1:6" ht="15">
      <c r="A369" s="320"/>
      <c r="B369" s="306" t="s">
        <v>1271</v>
      </c>
      <c r="C369" s="313" t="s">
        <v>74</v>
      </c>
      <c r="D369" s="311">
        <v>70</v>
      </c>
      <c r="E369" s="839"/>
      <c r="F369" s="1075">
        <f t="shared" si="13"/>
        <v>0</v>
      </c>
    </row>
    <row r="370" spans="1:6" ht="15">
      <c r="A370" s="320"/>
      <c r="B370" s="306" t="s">
        <v>1575</v>
      </c>
      <c r="C370" s="313" t="s">
        <v>74</v>
      </c>
      <c r="D370" s="311">
        <v>50</v>
      </c>
      <c r="E370" s="839"/>
      <c r="F370" s="1075">
        <f t="shared" si="13"/>
        <v>0</v>
      </c>
    </row>
    <row r="371" spans="1:6" ht="15" customHeight="1">
      <c r="A371" s="320"/>
      <c r="B371" s="321"/>
      <c r="C371" s="316"/>
      <c r="D371" s="317"/>
      <c r="E371" s="318"/>
      <c r="F371" s="318"/>
    </row>
    <row r="372" spans="1:6" ht="75" customHeight="1">
      <c r="A372" s="305">
        <v>2</v>
      </c>
      <c r="B372" s="306" t="s">
        <v>1272</v>
      </c>
      <c r="C372" s="313"/>
      <c r="D372" s="311"/>
      <c r="E372" s="312"/>
      <c r="F372" s="312"/>
    </row>
    <row r="373" spans="1:6" ht="15">
      <c r="A373" s="305"/>
      <c r="B373" s="306" t="s">
        <v>1273</v>
      </c>
      <c r="C373" s="313" t="s">
        <v>74</v>
      </c>
      <c r="D373" s="311">
        <v>40</v>
      </c>
      <c r="E373" s="839"/>
      <c r="F373" s="1075">
        <f>+E373*D373</f>
        <v>0</v>
      </c>
    </row>
    <row r="374" spans="1:6" ht="15.75" customHeight="1">
      <c r="A374" s="305"/>
      <c r="B374" s="306"/>
      <c r="C374" s="313"/>
      <c r="D374" s="311"/>
      <c r="E374" s="312"/>
      <c r="F374" s="312"/>
    </row>
    <row r="375" spans="1:6" ht="15">
      <c r="A375" s="305">
        <v>3</v>
      </c>
      <c r="B375" s="306" t="s">
        <v>1274</v>
      </c>
      <c r="C375" s="313" t="s">
        <v>1275</v>
      </c>
      <c r="D375" s="311">
        <v>1</v>
      </c>
      <c r="E375" s="839"/>
      <c r="F375" s="1075">
        <f>+E375*D375</f>
        <v>0</v>
      </c>
    </row>
    <row r="376" spans="1:6" ht="15.75" customHeight="1">
      <c r="A376" s="305"/>
      <c r="B376" s="333" t="s">
        <v>1276</v>
      </c>
      <c r="C376" s="313"/>
      <c r="D376" s="311"/>
      <c r="E376" s="312"/>
      <c r="F376" s="312"/>
    </row>
    <row r="377" spans="1:6" ht="15" customHeight="1">
      <c r="A377" s="320"/>
      <c r="B377" s="321"/>
      <c r="C377" s="316"/>
      <c r="D377" s="317"/>
      <c r="E377" s="318"/>
      <c r="F377" s="318"/>
    </row>
    <row r="378" spans="1:6" ht="15.75" customHeight="1">
      <c r="A378" s="308" t="s">
        <v>1277</v>
      </c>
      <c r="B378" s="309" t="s">
        <v>1278</v>
      </c>
      <c r="C378" s="313"/>
      <c r="D378" s="311"/>
      <c r="E378" s="312"/>
      <c r="F378" s="312"/>
    </row>
    <row r="379" spans="1:6" ht="15.75" customHeight="1">
      <c r="A379" s="308"/>
      <c r="B379" s="319"/>
      <c r="C379" s="313"/>
      <c r="D379" s="311"/>
      <c r="E379" s="312"/>
      <c r="F379" s="312"/>
    </row>
    <row r="380" spans="1:6" ht="30" customHeight="1">
      <c r="A380" s="305"/>
      <c r="B380" s="306" t="s">
        <v>1279</v>
      </c>
      <c r="C380" s="313"/>
      <c r="D380" s="311"/>
      <c r="E380" s="312"/>
      <c r="F380" s="312"/>
    </row>
    <row r="381" spans="1:6" ht="15.75" customHeight="1">
      <c r="A381" s="305"/>
      <c r="B381" s="306"/>
      <c r="C381" s="313"/>
      <c r="D381" s="311"/>
      <c r="E381" s="312"/>
      <c r="F381" s="312"/>
    </row>
    <row r="382" spans="1:6" ht="195.75">
      <c r="A382" s="305">
        <v>1</v>
      </c>
      <c r="B382" s="306" t="s">
        <v>1280</v>
      </c>
      <c r="C382" s="313" t="s">
        <v>1243</v>
      </c>
      <c r="D382" s="311">
        <v>36</v>
      </c>
      <c r="E382" s="839"/>
      <c r="F382" s="1075">
        <f>+E382*D382</f>
        <v>0</v>
      </c>
    </row>
    <row r="383" spans="1:6" ht="15" customHeight="1">
      <c r="A383" s="305"/>
      <c r="B383" s="306"/>
      <c r="C383" s="313"/>
      <c r="D383" s="311"/>
      <c r="E383" s="312"/>
      <c r="F383" s="318"/>
    </row>
    <row r="384" spans="1:6" ht="180.75">
      <c r="A384" s="305">
        <v>2</v>
      </c>
      <c r="B384" s="319" t="s">
        <v>1281</v>
      </c>
      <c r="C384" s="313" t="s">
        <v>1243</v>
      </c>
      <c r="D384" s="311">
        <v>5</v>
      </c>
      <c r="E384" s="839"/>
      <c r="F384" s="1075">
        <f>+E384*D384</f>
        <v>0</v>
      </c>
    </row>
    <row r="385" spans="1:6" ht="15" customHeight="1">
      <c r="A385" s="320"/>
      <c r="B385" s="321"/>
      <c r="C385" s="316"/>
      <c r="D385" s="317"/>
      <c r="E385" s="318"/>
      <c r="F385" s="318"/>
    </row>
    <row r="386" spans="1:6" ht="180.75">
      <c r="A386" s="305" t="s">
        <v>1282</v>
      </c>
      <c r="B386" s="306" t="s">
        <v>1283</v>
      </c>
      <c r="C386" s="313" t="s">
        <v>1243</v>
      </c>
      <c r="D386" s="311">
        <v>10</v>
      </c>
      <c r="E386" s="839"/>
      <c r="F386" s="1075">
        <f>+E386*D386</f>
        <v>0</v>
      </c>
    </row>
    <row r="387" spans="1:6" ht="15" customHeight="1">
      <c r="A387" s="320"/>
      <c r="B387" s="335"/>
      <c r="C387" s="316"/>
      <c r="D387" s="317"/>
      <c r="E387" s="318"/>
      <c r="F387" s="318"/>
    </row>
    <row r="388" spans="1:6" ht="330.75">
      <c r="A388" s="305" t="s">
        <v>1284</v>
      </c>
      <c r="B388" s="336" t="s">
        <v>1576</v>
      </c>
      <c r="C388" s="313" t="s">
        <v>1243</v>
      </c>
      <c r="D388" s="311">
        <v>6</v>
      </c>
      <c r="E388" s="839"/>
      <c r="F388" s="1075">
        <f>+E388*D388</f>
        <v>0</v>
      </c>
    </row>
    <row r="389" spans="1:6" ht="15" customHeight="1">
      <c r="A389" s="305"/>
      <c r="B389" s="336"/>
      <c r="C389" s="313"/>
      <c r="D389" s="311"/>
      <c r="E389" s="312"/>
      <c r="F389" s="312"/>
    </row>
    <row r="390" spans="1:6" ht="195.75">
      <c r="A390" s="305" t="s">
        <v>1286</v>
      </c>
      <c r="B390" s="336" t="s">
        <v>1287</v>
      </c>
      <c r="C390" s="313" t="s">
        <v>1243</v>
      </c>
      <c r="D390" s="311">
        <v>2</v>
      </c>
      <c r="E390" s="839"/>
      <c r="F390" s="1075">
        <f>+E390*D390</f>
        <v>0</v>
      </c>
    </row>
    <row r="391" spans="1:6" ht="15" customHeight="1">
      <c r="A391" s="320"/>
      <c r="B391" s="335"/>
      <c r="C391" s="316"/>
      <c r="D391" s="317"/>
      <c r="E391" s="318"/>
      <c r="F391" s="318"/>
    </row>
    <row r="392" spans="1:6" ht="60">
      <c r="A392" s="305" t="s">
        <v>1288</v>
      </c>
      <c r="B392" s="306" t="s">
        <v>1289</v>
      </c>
      <c r="C392" s="313" t="s">
        <v>1243</v>
      </c>
      <c r="D392" s="311">
        <v>2</v>
      </c>
      <c r="E392" s="839"/>
      <c r="F392" s="1075">
        <f>+E392*D392</f>
        <v>0</v>
      </c>
    </row>
    <row r="393" spans="1:6" ht="15" customHeight="1">
      <c r="A393" s="305"/>
      <c r="B393" s="306"/>
      <c r="C393" s="313"/>
      <c r="D393" s="311"/>
      <c r="E393" s="312"/>
      <c r="F393" s="312"/>
    </row>
    <row r="394" spans="1:6" ht="30">
      <c r="A394" s="305" t="s">
        <v>1290</v>
      </c>
      <c r="B394" s="306" t="s">
        <v>1291</v>
      </c>
      <c r="C394" s="313" t="s">
        <v>1292</v>
      </c>
      <c r="D394" s="311">
        <v>1</v>
      </c>
      <c r="E394" s="839"/>
      <c r="F394" s="1075">
        <f>+E394*D394</f>
        <v>0</v>
      </c>
    </row>
    <row r="395" spans="1:6" ht="15.75" customHeight="1">
      <c r="A395" s="305"/>
      <c r="B395" s="306"/>
      <c r="C395" s="313"/>
      <c r="D395" s="311"/>
      <c r="E395" s="312"/>
      <c r="F395" s="312"/>
    </row>
    <row r="396" spans="1:6" ht="30" customHeight="1">
      <c r="A396" s="305" t="s">
        <v>1293</v>
      </c>
      <c r="B396" s="306" t="s">
        <v>1294</v>
      </c>
      <c r="C396" s="313" t="s">
        <v>1292</v>
      </c>
      <c r="D396" s="311">
        <v>1</v>
      </c>
      <c r="E396" s="839"/>
      <c r="F396" s="1075">
        <f>+E396*D396</f>
        <v>0</v>
      </c>
    </row>
    <row r="397" spans="1:6" ht="15.75" customHeight="1">
      <c r="A397" s="337"/>
      <c r="B397" s="333" t="s">
        <v>1295</v>
      </c>
      <c r="C397" s="338"/>
      <c r="D397" s="339"/>
      <c r="E397" s="3"/>
      <c r="F397" s="312"/>
    </row>
    <row r="398" spans="1:6" ht="15" customHeight="1">
      <c r="A398" s="320"/>
      <c r="B398" s="321"/>
      <c r="C398" s="316"/>
      <c r="D398" s="317"/>
      <c r="E398" s="318"/>
      <c r="F398" s="318"/>
    </row>
    <row r="399" spans="1:6" ht="15" customHeight="1">
      <c r="A399" s="320"/>
      <c r="B399" s="321"/>
      <c r="C399" s="316"/>
      <c r="D399" s="317"/>
      <c r="E399" s="318"/>
      <c r="F399" s="318"/>
    </row>
    <row r="400" spans="1:6" ht="15.75" customHeight="1">
      <c r="A400" s="308" t="s">
        <v>1296</v>
      </c>
      <c r="B400" s="309" t="s">
        <v>1297</v>
      </c>
      <c r="C400" s="313"/>
      <c r="D400" s="311"/>
      <c r="E400" s="312"/>
      <c r="F400" s="312"/>
    </row>
    <row r="401" spans="1:6" ht="15.75" customHeight="1">
      <c r="A401" s="337"/>
      <c r="B401" s="308"/>
      <c r="C401" s="323"/>
      <c r="D401" s="324"/>
      <c r="E401" s="312"/>
      <c r="F401" s="312"/>
    </row>
    <row r="402" spans="1:6" ht="15.75" customHeight="1">
      <c r="A402" s="308" t="s">
        <v>1298</v>
      </c>
      <c r="B402" s="308" t="s">
        <v>1299</v>
      </c>
      <c r="C402" s="323"/>
      <c r="D402" s="324"/>
      <c r="E402" s="312"/>
      <c r="F402" s="312"/>
    </row>
    <row r="403" spans="1:6" ht="135">
      <c r="A403" s="305" t="s">
        <v>1300</v>
      </c>
      <c r="B403" s="306" t="s">
        <v>1301</v>
      </c>
      <c r="C403" s="313" t="s">
        <v>1243</v>
      </c>
      <c r="D403" s="311">
        <v>17</v>
      </c>
      <c r="E403" s="839"/>
      <c r="F403" s="1075">
        <f>+E403*D403</f>
        <v>0</v>
      </c>
    </row>
    <row r="404" spans="1:6" ht="15" customHeight="1">
      <c r="A404" s="320"/>
      <c r="B404" s="321"/>
      <c r="C404" s="316"/>
      <c r="D404" s="317"/>
      <c r="E404" s="318"/>
      <c r="F404" s="318"/>
    </row>
    <row r="405" spans="1:6" ht="150">
      <c r="A405" s="305" t="s">
        <v>1302</v>
      </c>
      <c r="B405" s="306" t="s">
        <v>1303</v>
      </c>
      <c r="C405" s="313" t="s">
        <v>1243</v>
      </c>
      <c r="D405" s="311">
        <v>7</v>
      </c>
      <c r="E405" s="839"/>
      <c r="F405" s="1075">
        <f>+E405*D405</f>
        <v>0</v>
      </c>
    </row>
    <row r="406" spans="1:6" ht="15" customHeight="1">
      <c r="A406" s="337"/>
      <c r="B406" s="321"/>
      <c r="C406" s="313"/>
      <c r="D406" s="289"/>
      <c r="E406" s="318"/>
      <c r="F406" s="318"/>
    </row>
    <row r="407" spans="1:6" ht="90">
      <c r="A407" s="305" t="s">
        <v>1304</v>
      </c>
      <c r="B407" s="306" t="s">
        <v>1305</v>
      </c>
      <c r="C407" s="313" t="s">
        <v>1306</v>
      </c>
      <c r="D407" s="311">
        <v>50</v>
      </c>
      <c r="E407" s="839"/>
      <c r="F407" s="1075">
        <f>+E407*D407</f>
        <v>0</v>
      </c>
    </row>
    <row r="408" spans="1:6" ht="15" customHeight="1">
      <c r="A408" s="320"/>
      <c r="B408" s="321"/>
      <c r="C408" s="316"/>
      <c r="D408" s="317"/>
      <c r="E408" s="318"/>
      <c r="F408" s="318"/>
    </row>
    <row r="409" spans="1:6" ht="75">
      <c r="A409" s="305" t="s">
        <v>1307</v>
      </c>
      <c r="B409" s="306" t="s">
        <v>1308</v>
      </c>
      <c r="C409" s="313" t="s">
        <v>1306</v>
      </c>
      <c r="D409" s="311">
        <v>120</v>
      </c>
      <c r="E409" s="839"/>
      <c r="F409" s="1075">
        <f>+E409*D409</f>
        <v>0</v>
      </c>
    </row>
    <row r="410" spans="1:6" ht="15" customHeight="1">
      <c r="A410" s="337"/>
      <c r="B410" s="321"/>
      <c r="C410" s="316"/>
      <c r="D410" s="317"/>
      <c r="E410" s="318"/>
      <c r="F410" s="318"/>
    </row>
    <row r="411" spans="1:6" ht="30" customHeight="1">
      <c r="A411" s="325" t="s">
        <v>1309</v>
      </c>
      <c r="B411" s="326" t="s">
        <v>1310</v>
      </c>
      <c r="C411" s="327"/>
      <c r="D411" s="328"/>
      <c r="E411" s="329"/>
      <c r="F411" s="329"/>
    </row>
    <row r="412" spans="1:6" ht="15">
      <c r="A412" s="325"/>
      <c r="B412" s="326" t="s">
        <v>1311</v>
      </c>
      <c r="C412" s="327" t="s">
        <v>1243</v>
      </c>
      <c r="D412" s="328">
        <v>2</v>
      </c>
      <c r="E412" s="839"/>
      <c r="F412" s="1075">
        <f t="shared" ref="F412:F413" si="14">+E412*D412</f>
        <v>0</v>
      </c>
    </row>
    <row r="413" spans="1:6" ht="15">
      <c r="A413" s="325"/>
      <c r="B413" s="326" t="s">
        <v>1312</v>
      </c>
      <c r="C413" s="327" t="s">
        <v>1243</v>
      </c>
      <c r="D413" s="328">
        <v>2</v>
      </c>
      <c r="E413" s="839"/>
      <c r="F413" s="1075">
        <f t="shared" si="14"/>
        <v>0</v>
      </c>
    </row>
    <row r="414" spans="1:6" ht="15" customHeight="1">
      <c r="A414" s="305"/>
      <c r="B414" s="306"/>
      <c r="C414" s="313"/>
      <c r="D414" s="311"/>
      <c r="E414" s="312"/>
      <c r="F414" s="318"/>
    </row>
    <row r="415" spans="1:6" ht="15" customHeight="1">
      <c r="A415" s="305"/>
      <c r="B415" s="306"/>
      <c r="C415" s="313"/>
      <c r="D415" s="311"/>
      <c r="E415" s="312"/>
      <c r="F415" s="318"/>
    </row>
    <row r="416" spans="1:6" ht="60">
      <c r="A416" s="305"/>
      <c r="B416" s="306" t="s">
        <v>1313</v>
      </c>
      <c r="C416" s="313" t="s">
        <v>1243</v>
      </c>
      <c r="D416" s="311">
        <v>1</v>
      </c>
      <c r="E416" s="839"/>
      <c r="F416" s="1075">
        <f>+E416*D416</f>
        <v>0</v>
      </c>
    </row>
    <row r="417" spans="1:6" ht="15" customHeight="1">
      <c r="A417" s="305"/>
      <c r="B417" s="306"/>
      <c r="C417" s="313"/>
      <c r="D417" s="311"/>
      <c r="E417" s="312"/>
      <c r="F417" s="318"/>
    </row>
    <row r="418" spans="1:6" ht="75">
      <c r="A418" s="305"/>
      <c r="B418" s="306" t="s">
        <v>1577</v>
      </c>
      <c r="C418" s="313" t="s">
        <v>1243</v>
      </c>
      <c r="D418" s="311">
        <v>1</v>
      </c>
      <c r="E418" s="839"/>
      <c r="F418" s="1075">
        <f>+E418*D418</f>
        <v>0</v>
      </c>
    </row>
    <row r="419" spans="1:6" ht="15" customHeight="1">
      <c r="A419" s="305"/>
      <c r="B419" s="306"/>
      <c r="C419" s="313"/>
      <c r="D419" s="311"/>
      <c r="E419" s="312"/>
      <c r="F419" s="318"/>
    </row>
    <row r="420" spans="1:6" ht="60">
      <c r="A420" s="305"/>
      <c r="B420" s="306" t="s">
        <v>1640</v>
      </c>
      <c r="C420" s="313" t="s">
        <v>1243</v>
      </c>
      <c r="D420" s="311">
        <v>9</v>
      </c>
      <c r="E420" s="839"/>
      <c r="F420" s="1075">
        <f>+E420*D420</f>
        <v>0</v>
      </c>
    </row>
    <row r="421" spans="1:6" ht="15" customHeight="1">
      <c r="A421" s="305"/>
      <c r="B421" s="306"/>
      <c r="C421" s="313"/>
      <c r="D421" s="311"/>
      <c r="E421" s="318"/>
      <c r="F421" s="318"/>
    </row>
    <row r="422" spans="1:6" ht="60">
      <c r="A422" s="305"/>
      <c r="B422" s="306" t="s">
        <v>1315</v>
      </c>
      <c r="C422" s="313" t="s">
        <v>1243</v>
      </c>
      <c r="D422" s="311">
        <v>2</v>
      </c>
      <c r="E422" s="839"/>
      <c r="F422" s="1075">
        <f>+E422*D422</f>
        <v>0</v>
      </c>
    </row>
    <row r="423" spans="1:6" ht="15" customHeight="1">
      <c r="A423" s="305"/>
      <c r="B423" s="306"/>
      <c r="C423" s="313"/>
      <c r="D423" s="311"/>
      <c r="E423" s="312"/>
      <c r="F423" s="312"/>
    </row>
    <row r="424" spans="1:6" ht="60">
      <c r="A424" s="305"/>
      <c r="B424" s="306" t="s">
        <v>1641</v>
      </c>
      <c r="C424" s="313" t="s">
        <v>1243</v>
      </c>
      <c r="D424" s="311">
        <v>1</v>
      </c>
      <c r="E424" s="839"/>
      <c r="F424" s="1075">
        <f>+E424*D424</f>
        <v>0</v>
      </c>
    </row>
    <row r="425" spans="1:6" ht="15" customHeight="1">
      <c r="A425" s="305"/>
      <c r="B425" s="306"/>
      <c r="C425" s="313"/>
      <c r="D425" s="311"/>
      <c r="E425" s="312"/>
      <c r="F425" s="318"/>
    </row>
    <row r="426" spans="1:6" ht="15">
      <c r="A426" s="305">
        <v>11</v>
      </c>
      <c r="B426" s="306" t="s">
        <v>1274</v>
      </c>
      <c r="C426" s="313" t="s">
        <v>1275</v>
      </c>
      <c r="D426" s="311">
        <v>1</v>
      </c>
      <c r="E426" s="839"/>
      <c r="F426" s="1075">
        <f>+E426*D426</f>
        <v>0</v>
      </c>
    </row>
    <row r="427" spans="1:6" ht="15" customHeight="1">
      <c r="A427" s="305"/>
      <c r="B427" s="306"/>
      <c r="C427" s="313"/>
      <c r="D427" s="311"/>
      <c r="E427" s="312"/>
      <c r="F427" s="312"/>
    </row>
    <row r="428" spans="1:6" ht="30">
      <c r="A428" s="305">
        <v>12</v>
      </c>
      <c r="B428" s="306" t="s">
        <v>1316</v>
      </c>
      <c r="C428" s="313" t="s">
        <v>1275</v>
      </c>
      <c r="D428" s="311">
        <v>1</v>
      </c>
      <c r="E428" s="839"/>
      <c r="F428" s="1075">
        <f>+E428*D428</f>
        <v>0</v>
      </c>
    </row>
    <row r="429" spans="1:6" ht="15.75" customHeight="1">
      <c r="A429" s="337"/>
      <c r="B429" s="333" t="s">
        <v>1317</v>
      </c>
      <c r="C429" s="313"/>
      <c r="D429" s="289"/>
    </row>
    <row r="430" spans="1:6" ht="15.75" customHeight="1">
      <c r="A430" s="320"/>
      <c r="B430" s="315"/>
      <c r="C430" s="316"/>
      <c r="D430" s="317"/>
    </row>
    <row r="431" spans="1:6" ht="15.75" customHeight="1">
      <c r="A431" s="359"/>
      <c r="B431" s="366"/>
      <c r="C431" s="361"/>
      <c r="D431" s="362"/>
    </row>
    <row r="432" spans="1:6" ht="15.75" customHeight="1">
      <c r="A432" s="359"/>
      <c r="B432" s="366"/>
      <c r="C432" s="361"/>
      <c r="D432" s="362"/>
      <c r="E432" s="363"/>
      <c r="F432" s="363"/>
    </row>
    <row r="433" spans="1:6" ht="15.75" customHeight="1">
      <c r="A433" s="359"/>
      <c r="B433" s="366"/>
      <c r="C433" s="361"/>
      <c r="D433" s="362"/>
      <c r="E433" s="363"/>
      <c r="F433" s="363"/>
    </row>
    <row r="434" spans="1:6" ht="15.75" customHeight="1">
      <c r="A434" s="359"/>
      <c r="B434" s="366"/>
      <c r="C434" s="361"/>
      <c r="D434" s="362"/>
      <c r="E434" s="363"/>
      <c r="F434" s="363"/>
    </row>
    <row r="435" spans="1:6" ht="15.75" customHeight="1">
      <c r="A435" s="359"/>
      <c r="B435" s="366"/>
      <c r="C435" s="361"/>
      <c r="D435" s="362"/>
      <c r="E435" s="363"/>
      <c r="F435" s="363"/>
    </row>
    <row r="436" spans="1:6" ht="14.25" customHeight="1">
      <c r="A436" s="279"/>
      <c r="B436" s="279"/>
      <c r="C436" s="340"/>
      <c r="D436" s="341"/>
    </row>
    <row r="437" spans="1:6" ht="14.25" customHeight="1">
      <c r="A437" s="279"/>
      <c r="B437" s="279"/>
      <c r="C437" s="340"/>
      <c r="D437" s="341"/>
    </row>
    <row r="438" spans="1:6" ht="14.25" customHeight="1">
      <c r="A438" s="279"/>
      <c r="B438" s="279"/>
      <c r="C438" s="340"/>
      <c r="D438" s="341"/>
    </row>
    <row r="439" spans="1:6" ht="31.5" customHeight="1">
      <c r="A439" s="308" t="s">
        <v>1318</v>
      </c>
      <c r="B439" s="309" t="s">
        <v>1319</v>
      </c>
      <c r="C439" s="316"/>
      <c r="D439" s="343"/>
      <c r="E439" s="344"/>
      <c r="F439" s="344"/>
    </row>
    <row r="440" spans="1:6" ht="15.75" customHeight="1">
      <c r="A440" s="320"/>
      <c r="B440" s="315"/>
      <c r="C440" s="316"/>
      <c r="D440" s="317"/>
      <c r="E440" s="318"/>
      <c r="F440" s="318"/>
    </row>
    <row r="441" spans="1:6" ht="135">
      <c r="A441" s="325">
        <v>1</v>
      </c>
      <c r="B441" s="326" t="s">
        <v>1320</v>
      </c>
      <c r="C441" s="327" t="s">
        <v>1306</v>
      </c>
      <c r="D441" s="328">
        <v>100</v>
      </c>
      <c r="E441" s="839"/>
      <c r="F441" s="1075">
        <f>+E441*D441</f>
        <v>0</v>
      </c>
    </row>
    <row r="442" spans="1:6" ht="15" customHeight="1">
      <c r="A442" s="592"/>
      <c r="B442" s="326"/>
      <c r="C442" s="680"/>
      <c r="D442" s="681"/>
      <c r="E442" s="329"/>
      <c r="F442" s="329"/>
    </row>
    <row r="443" spans="1:6" ht="120">
      <c r="A443" s="325">
        <v>2</v>
      </c>
      <c r="B443" s="326" t="s">
        <v>1321</v>
      </c>
      <c r="C443" s="327" t="s">
        <v>1306</v>
      </c>
      <c r="D443" s="328">
        <v>20</v>
      </c>
      <c r="E443" s="839"/>
      <c r="F443" s="1075">
        <f>+E443*D443</f>
        <v>0</v>
      </c>
    </row>
    <row r="444" spans="1:6" ht="15.75" customHeight="1">
      <c r="A444" s="449"/>
      <c r="B444" s="315"/>
      <c r="C444" s="338"/>
      <c r="D444" s="339"/>
      <c r="E444" s="318"/>
      <c r="F444" s="318"/>
    </row>
    <row r="445" spans="1:6" ht="75" customHeight="1">
      <c r="A445" s="305" t="s">
        <v>1282</v>
      </c>
      <c r="B445" s="306" t="s">
        <v>1322</v>
      </c>
      <c r="C445" s="313" t="s">
        <v>1306</v>
      </c>
      <c r="D445" s="311">
        <v>30</v>
      </c>
      <c r="E445" s="839"/>
      <c r="F445" s="1075">
        <f>+E445*D445</f>
        <v>0</v>
      </c>
    </row>
    <row r="446" spans="1:6" ht="15" customHeight="1">
      <c r="A446" s="449"/>
      <c r="B446" s="321"/>
      <c r="C446" s="316"/>
      <c r="D446" s="317"/>
      <c r="E446" s="318"/>
      <c r="F446" s="318"/>
    </row>
    <row r="447" spans="1:6" ht="90">
      <c r="A447" s="305" t="s">
        <v>1284</v>
      </c>
      <c r="B447" s="306" t="s">
        <v>1578</v>
      </c>
      <c r="C447" s="313" t="s">
        <v>1306</v>
      </c>
      <c r="D447" s="311">
        <v>100</v>
      </c>
      <c r="E447" s="839"/>
      <c r="F447" s="1075">
        <f>+E447*D447</f>
        <v>0</v>
      </c>
    </row>
    <row r="448" spans="1:6" ht="15" customHeight="1">
      <c r="A448" s="320"/>
      <c r="B448" s="321"/>
      <c r="C448" s="338"/>
      <c r="D448" s="339"/>
      <c r="E448" s="318"/>
      <c r="F448" s="318"/>
    </row>
    <row r="449" spans="1:6" ht="30">
      <c r="A449" s="305" t="s">
        <v>1286</v>
      </c>
      <c r="B449" s="306" t="s">
        <v>1324</v>
      </c>
      <c r="C449" s="313" t="s">
        <v>1243</v>
      </c>
      <c r="D449" s="311">
        <v>4</v>
      </c>
      <c r="E449" s="839"/>
      <c r="F449" s="1075">
        <f>+E449*D449</f>
        <v>0</v>
      </c>
    </row>
    <row r="450" spans="1:6" ht="15" customHeight="1">
      <c r="A450" s="305"/>
      <c r="B450" s="306"/>
      <c r="C450" s="313"/>
      <c r="D450" s="311"/>
      <c r="E450" s="312"/>
      <c r="F450" s="312"/>
    </row>
    <row r="451" spans="1:6" ht="30">
      <c r="A451" s="305" t="s">
        <v>1288</v>
      </c>
      <c r="B451" s="306" t="s">
        <v>1325</v>
      </c>
      <c r="C451" s="313" t="s">
        <v>1243</v>
      </c>
      <c r="D451" s="311">
        <v>5</v>
      </c>
      <c r="E451" s="839"/>
      <c r="F451" s="1075">
        <f>+E451*D451</f>
        <v>0</v>
      </c>
    </row>
    <row r="452" spans="1:6" ht="15" customHeight="1">
      <c r="A452" s="388"/>
      <c r="B452" s="306"/>
      <c r="C452" s="313"/>
      <c r="D452" s="311"/>
      <c r="E452" s="312"/>
      <c r="F452" s="312"/>
    </row>
    <row r="453" spans="1:6" ht="45" customHeight="1">
      <c r="A453" s="305" t="s">
        <v>1290</v>
      </c>
      <c r="B453" s="306" t="s">
        <v>1326</v>
      </c>
      <c r="C453" s="313" t="s">
        <v>1243</v>
      </c>
      <c r="D453" s="311">
        <v>4</v>
      </c>
      <c r="E453" s="839"/>
      <c r="F453" s="1075">
        <f>+E453*D453</f>
        <v>0</v>
      </c>
    </row>
    <row r="454" spans="1:6" ht="15" customHeight="1">
      <c r="A454" s="305"/>
      <c r="B454" s="306"/>
      <c r="C454" s="338"/>
      <c r="D454" s="350"/>
      <c r="E454" s="312"/>
      <c r="F454" s="312"/>
    </row>
    <row r="455" spans="1:6" ht="15">
      <c r="A455" s="305" t="s">
        <v>1293</v>
      </c>
      <c r="B455" s="306" t="s">
        <v>1274</v>
      </c>
      <c r="C455" s="313" t="s">
        <v>1275</v>
      </c>
      <c r="D455" s="311">
        <v>1</v>
      </c>
      <c r="E455" s="839"/>
      <c r="F455" s="1075">
        <f>+E455*D455</f>
        <v>0</v>
      </c>
    </row>
    <row r="456" spans="1:6" ht="15" customHeight="1">
      <c r="A456" s="305"/>
      <c r="B456" s="306"/>
      <c r="C456" s="338"/>
      <c r="D456" s="350"/>
      <c r="E456" s="312"/>
      <c r="F456" s="312"/>
    </row>
    <row r="457" spans="1:6" ht="30">
      <c r="A457" s="305" t="s">
        <v>1327</v>
      </c>
      <c r="B457" s="306" t="s">
        <v>1316</v>
      </c>
      <c r="C457" s="313" t="s">
        <v>1275</v>
      </c>
      <c r="D457" s="311">
        <v>1</v>
      </c>
      <c r="E457" s="839"/>
      <c r="F457" s="1075">
        <f>+E457*D457</f>
        <v>0</v>
      </c>
    </row>
    <row r="458" spans="1:6" ht="15.75" customHeight="1">
      <c r="A458" s="305"/>
      <c r="B458" s="333" t="s">
        <v>1328</v>
      </c>
      <c r="C458" s="338"/>
      <c r="D458" s="350"/>
      <c r="E458" s="312"/>
      <c r="F458" s="312"/>
    </row>
    <row r="459" spans="1:6" ht="15.75" customHeight="1">
      <c r="A459" s="359"/>
      <c r="B459" s="360"/>
      <c r="C459" s="361"/>
      <c r="D459" s="362"/>
      <c r="E459" s="363"/>
      <c r="F459" s="364"/>
    </row>
    <row r="460" spans="1:6" ht="31.5" customHeight="1">
      <c r="A460" s="308" t="s">
        <v>1329</v>
      </c>
      <c r="B460" s="319" t="s">
        <v>1330</v>
      </c>
      <c r="C460" s="323"/>
      <c r="D460" s="324"/>
      <c r="E460" s="290"/>
      <c r="F460" s="312"/>
    </row>
    <row r="461" spans="1:6" ht="15.75" customHeight="1">
      <c r="A461" s="308"/>
      <c r="B461" s="319"/>
      <c r="C461" s="323"/>
      <c r="D461" s="324"/>
      <c r="E461" s="290"/>
      <c r="F461" s="312"/>
    </row>
    <row r="462" spans="1:6" ht="150" customHeight="1">
      <c r="A462" s="305">
        <v>1</v>
      </c>
      <c r="B462" s="306" t="s">
        <v>1331</v>
      </c>
      <c r="C462" s="313" t="s">
        <v>1243</v>
      </c>
      <c r="D462" s="311">
        <v>2</v>
      </c>
      <c r="E462" s="839"/>
      <c r="F462" s="1075">
        <f>+E462*D462</f>
        <v>0</v>
      </c>
    </row>
    <row r="463" spans="1:6" ht="15" customHeight="1">
      <c r="A463" s="320"/>
      <c r="B463" s="321"/>
      <c r="C463" s="316"/>
      <c r="D463" s="317"/>
      <c r="E463" s="318"/>
      <c r="F463" s="318"/>
    </row>
    <row r="464" spans="1:6" ht="90" customHeight="1">
      <c r="A464" s="305">
        <v>2</v>
      </c>
      <c r="B464" s="306" t="s">
        <v>1332</v>
      </c>
      <c r="C464" s="313" t="s">
        <v>1243</v>
      </c>
      <c r="D464" s="311">
        <v>10</v>
      </c>
      <c r="E464" s="839"/>
      <c r="F464" s="1075">
        <f>+E464*D464</f>
        <v>0</v>
      </c>
    </row>
    <row r="465" spans="1:6" ht="15" customHeight="1">
      <c r="A465" s="320"/>
      <c r="B465" s="321"/>
      <c r="C465" s="313"/>
      <c r="D465" s="289"/>
      <c r="E465" s="318"/>
      <c r="F465" s="318"/>
    </row>
    <row r="466" spans="1:6" ht="30">
      <c r="A466" s="305">
        <v>3</v>
      </c>
      <c r="B466" s="306" t="s">
        <v>1333</v>
      </c>
      <c r="C466" s="313" t="s">
        <v>1243</v>
      </c>
      <c r="D466" s="311">
        <v>2</v>
      </c>
      <c r="E466" s="839"/>
      <c r="F466" s="1075">
        <f>+E466*D466</f>
        <v>0</v>
      </c>
    </row>
    <row r="467" spans="1:6" ht="15" customHeight="1">
      <c r="A467" s="305"/>
      <c r="B467" s="306"/>
      <c r="C467" s="313"/>
      <c r="D467" s="311"/>
      <c r="E467" s="312"/>
      <c r="F467" s="312"/>
    </row>
    <row r="468" spans="1:6" ht="75">
      <c r="A468" s="305">
        <v>4</v>
      </c>
      <c r="B468" s="306" t="s">
        <v>1334</v>
      </c>
      <c r="C468" s="313" t="s">
        <v>1306</v>
      </c>
      <c r="D468" s="311">
        <v>8</v>
      </c>
      <c r="E468" s="839"/>
      <c r="F468" s="1075">
        <f>+E468*D468</f>
        <v>0</v>
      </c>
    </row>
    <row r="469" spans="1:6" ht="15" customHeight="1">
      <c r="A469" s="320"/>
      <c r="B469" s="321"/>
      <c r="C469" s="313"/>
      <c r="D469" s="289"/>
      <c r="E469" s="318"/>
      <c r="F469" s="318"/>
    </row>
    <row r="470" spans="1:6" ht="81">
      <c r="A470" s="305">
        <v>5</v>
      </c>
      <c r="B470" s="306" t="s">
        <v>1335</v>
      </c>
      <c r="C470" s="313" t="s">
        <v>1243</v>
      </c>
      <c r="D470" s="311">
        <v>10</v>
      </c>
      <c r="E470" s="839"/>
      <c r="F470" s="1075">
        <f>+E470*D470</f>
        <v>0</v>
      </c>
    </row>
    <row r="471" spans="1:6" ht="15" customHeight="1">
      <c r="A471" s="305"/>
      <c r="B471" s="306"/>
      <c r="C471" s="313"/>
      <c r="D471" s="289"/>
      <c r="E471" s="312"/>
      <c r="F471" s="312"/>
    </row>
    <row r="472" spans="1:6" ht="15">
      <c r="A472" s="305">
        <v>6</v>
      </c>
      <c r="B472" s="306" t="s">
        <v>1336</v>
      </c>
      <c r="C472" s="313" t="s">
        <v>1243</v>
      </c>
      <c r="D472" s="311">
        <v>1</v>
      </c>
      <c r="E472" s="839"/>
      <c r="F472" s="1075">
        <f>+E472*D472</f>
        <v>0</v>
      </c>
    </row>
    <row r="473" spans="1:6" ht="15" customHeight="1">
      <c r="A473" s="305"/>
      <c r="B473" s="306"/>
      <c r="C473" s="313"/>
      <c r="D473" s="311"/>
      <c r="E473" s="312"/>
      <c r="F473" s="312"/>
    </row>
    <row r="474" spans="1:6" ht="30">
      <c r="A474" s="305">
        <v>7</v>
      </c>
      <c r="B474" s="306" t="s">
        <v>1337</v>
      </c>
      <c r="C474" s="313" t="s">
        <v>1338</v>
      </c>
      <c r="D474" s="311">
        <v>1</v>
      </c>
      <c r="E474" s="839"/>
      <c r="F474" s="1075">
        <f>+E474*D474</f>
        <v>0</v>
      </c>
    </row>
    <row r="475" spans="1:6" ht="15" customHeight="1">
      <c r="A475" s="337"/>
      <c r="B475" s="306"/>
      <c r="C475" s="313"/>
      <c r="D475" s="311"/>
      <c r="E475" s="312"/>
      <c r="F475" s="312"/>
    </row>
    <row r="476" spans="1:6" ht="15">
      <c r="A476" s="305">
        <v>8</v>
      </c>
      <c r="B476" s="306" t="s">
        <v>1339</v>
      </c>
      <c r="C476" s="313" t="s">
        <v>1338</v>
      </c>
      <c r="D476" s="311">
        <v>1</v>
      </c>
      <c r="E476" s="839"/>
      <c r="F476" s="1075">
        <f>+E476*D476</f>
        <v>0</v>
      </c>
    </row>
    <row r="477" spans="1:6" ht="15.75" customHeight="1">
      <c r="A477" s="337"/>
      <c r="B477" s="333" t="s">
        <v>1340</v>
      </c>
      <c r="C477" s="313"/>
      <c r="D477" s="311"/>
      <c r="E477" s="312"/>
      <c r="F477" s="312"/>
    </row>
    <row r="478" spans="1:6" ht="15.75" customHeight="1">
      <c r="A478" s="365"/>
      <c r="B478" s="366"/>
      <c r="C478" s="361"/>
      <c r="D478" s="362"/>
      <c r="E478" s="363"/>
      <c r="F478" s="363"/>
    </row>
    <row r="479" spans="1:6" ht="15.75" customHeight="1">
      <c r="A479" s="308" t="s">
        <v>1341</v>
      </c>
      <c r="B479" s="308" t="s">
        <v>1342</v>
      </c>
      <c r="C479" s="313"/>
      <c r="D479" s="311"/>
      <c r="E479" s="312"/>
      <c r="F479" s="312"/>
    </row>
    <row r="480" spans="1:6" ht="60" customHeight="1">
      <c r="A480" s="449"/>
      <c r="B480" s="306" t="s">
        <v>1343</v>
      </c>
      <c r="C480" s="313"/>
      <c r="D480" s="311"/>
      <c r="E480" s="312"/>
      <c r="F480" s="312"/>
    </row>
    <row r="481" spans="1:6" ht="60">
      <c r="A481" s="305">
        <v>1</v>
      </c>
      <c r="B481" s="306" t="s">
        <v>1344</v>
      </c>
      <c r="C481" s="313" t="s">
        <v>1243</v>
      </c>
      <c r="D481" s="311">
        <v>4</v>
      </c>
      <c r="E481" s="839"/>
      <c r="F481" s="1075">
        <f>+E481*D481</f>
        <v>0</v>
      </c>
    </row>
    <row r="482" spans="1:6" ht="15" customHeight="1">
      <c r="A482" s="305"/>
      <c r="B482" s="306"/>
      <c r="C482" s="313"/>
      <c r="D482" s="311"/>
      <c r="E482" s="312"/>
      <c r="F482" s="312"/>
    </row>
    <row r="483" spans="1:6" ht="45">
      <c r="A483" s="305">
        <v>2</v>
      </c>
      <c r="B483" s="306" t="s">
        <v>1345</v>
      </c>
      <c r="C483" s="313" t="s">
        <v>74</v>
      </c>
      <c r="D483" s="311">
        <v>140</v>
      </c>
      <c r="E483" s="839"/>
      <c r="F483" s="1075">
        <f>+E483*D483</f>
        <v>0</v>
      </c>
    </row>
    <row r="484" spans="1:6" ht="15.75" customHeight="1">
      <c r="A484" s="305"/>
      <c r="B484" s="306"/>
      <c r="C484" s="313"/>
      <c r="D484" s="311"/>
      <c r="E484" s="312"/>
      <c r="F484" s="312"/>
    </row>
    <row r="485" spans="1:6" ht="135.75">
      <c r="A485" s="305" t="s">
        <v>1282</v>
      </c>
      <c r="B485" s="306" t="s">
        <v>1346</v>
      </c>
      <c r="C485" s="313" t="s">
        <v>1243</v>
      </c>
      <c r="D485" s="311">
        <v>4</v>
      </c>
      <c r="E485" s="839"/>
      <c r="F485" s="1075">
        <f>+E485*D485</f>
        <v>0</v>
      </c>
    </row>
    <row r="486" spans="1:6" ht="15.75" customHeight="1">
      <c r="A486" s="305"/>
      <c r="B486" s="306"/>
      <c r="C486" s="316"/>
      <c r="D486" s="317"/>
      <c r="E486" s="312"/>
      <c r="F486" s="312"/>
    </row>
    <row r="487" spans="1:6" ht="30">
      <c r="A487" s="305" t="s">
        <v>1284</v>
      </c>
      <c r="B487" s="306" t="s">
        <v>1347</v>
      </c>
      <c r="C487" s="313" t="s">
        <v>1243</v>
      </c>
      <c r="D487" s="311">
        <v>4</v>
      </c>
      <c r="E487" s="839"/>
      <c r="F487" s="1075">
        <f>+E487*D487</f>
        <v>0</v>
      </c>
    </row>
    <row r="488" spans="1:6" ht="15" customHeight="1">
      <c r="A488" s="320"/>
      <c r="B488" s="321"/>
      <c r="C488" s="316"/>
      <c r="D488" s="317"/>
      <c r="E488" s="318"/>
      <c r="F488" s="318"/>
    </row>
    <row r="489" spans="1:6" ht="405">
      <c r="A489" s="305" t="s">
        <v>1286</v>
      </c>
      <c r="B489" s="306" t="s">
        <v>1348</v>
      </c>
      <c r="C489" s="313" t="s">
        <v>1243</v>
      </c>
      <c r="D489" s="311">
        <v>4</v>
      </c>
      <c r="E489" s="839"/>
      <c r="F489" s="1075">
        <f>+E489*D489</f>
        <v>0</v>
      </c>
    </row>
    <row r="490" spans="1:6" ht="15.75" customHeight="1">
      <c r="A490" s="320"/>
      <c r="B490" s="367"/>
      <c r="C490" s="313"/>
      <c r="D490" s="311"/>
      <c r="E490" s="312"/>
      <c r="F490" s="312"/>
    </row>
    <row r="491" spans="1:6" ht="150" customHeight="1">
      <c r="A491" s="305" t="s">
        <v>1288</v>
      </c>
      <c r="B491" s="306" t="s">
        <v>1349</v>
      </c>
      <c r="C491" s="313"/>
      <c r="D491" s="311"/>
      <c r="E491" s="312"/>
      <c r="F491" s="312"/>
    </row>
    <row r="492" spans="1:6" ht="15">
      <c r="A492" s="305"/>
      <c r="B492" s="306" t="s">
        <v>1350</v>
      </c>
      <c r="C492" s="313" t="s">
        <v>335</v>
      </c>
      <c r="D492" s="311">
        <v>150</v>
      </c>
      <c r="E492" s="839"/>
      <c r="F492" s="1075">
        <f t="shared" ref="F492:F493" si="15">+E492*D492</f>
        <v>0</v>
      </c>
    </row>
    <row r="493" spans="1:6" ht="15">
      <c r="A493" s="305"/>
      <c r="B493" s="306" t="s">
        <v>1351</v>
      </c>
      <c r="C493" s="313" t="s">
        <v>1352</v>
      </c>
      <c r="D493" s="311">
        <v>24</v>
      </c>
      <c r="E493" s="839"/>
      <c r="F493" s="1075">
        <f t="shared" si="15"/>
        <v>0</v>
      </c>
    </row>
    <row r="494" spans="1:6" ht="15" customHeight="1">
      <c r="A494" s="320"/>
      <c r="B494" s="321"/>
      <c r="C494" s="316"/>
      <c r="D494" s="317"/>
      <c r="E494" s="318"/>
      <c r="F494" s="318"/>
    </row>
    <row r="495" spans="1:6" ht="30" customHeight="1">
      <c r="A495" s="305">
        <v>7</v>
      </c>
      <c r="B495" s="306" t="s">
        <v>1353</v>
      </c>
      <c r="C495" s="313"/>
      <c r="D495" s="311"/>
      <c r="E495" s="318"/>
      <c r="F495" s="318"/>
    </row>
    <row r="496" spans="1:6" ht="15">
      <c r="A496" s="320"/>
      <c r="B496" s="306" t="s">
        <v>1354</v>
      </c>
      <c r="C496" s="313" t="s">
        <v>1243</v>
      </c>
      <c r="D496" s="311">
        <v>150</v>
      </c>
      <c r="E496" s="839"/>
      <c r="F496" s="1075">
        <f t="shared" ref="F496:F497" si="16">+E496*D496</f>
        <v>0</v>
      </c>
    </row>
    <row r="497" spans="1:6" ht="15">
      <c r="A497" s="320"/>
      <c r="B497" s="306" t="s">
        <v>1355</v>
      </c>
      <c r="C497" s="313" t="s">
        <v>1306</v>
      </c>
      <c r="D497" s="311">
        <v>150</v>
      </c>
      <c r="E497" s="839"/>
      <c r="F497" s="1075">
        <f t="shared" si="16"/>
        <v>0</v>
      </c>
    </row>
    <row r="498" spans="1:6" ht="15" customHeight="1">
      <c r="A498" s="320"/>
      <c r="B498" s="321"/>
      <c r="C498" s="316"/>
      <c r="D498" s="317"/>
      <c r="E498" s="318"/>
      <c r="F498" s="318"/>
    </row>
    <row r="499" spans="1:6" ht="30">
      <c r="A499" s="305">
        <v>9</v>
      </c>
      <c r="B499" s="306" t="s">
        <v>1356</v>
      </c>
      <c r="C499" s="313" t="s">
        <v>1275</v>
      </c>
      <c r="D499" s="311">
        <v>1</v>
      </c>
      <c r="E499" s="839"/>
      <c r="F499" s="1075">
        <f>+E499*D499</f>
        <v>0</v>
      </c>
    </row>
    <row r="500" spans="1:6" ht="15" customHeight="1">
      <c r="A500" s="305"/>
      <c r="B500" s="306"/>
      <c r="C500" s="313"/>
      <c r="D500" s="311"/>
      <c r="E500" s="312"/>
      <c r="F500" s="312"/>
    </row>
    <row r="501" spans="1:6" ht="30">
      <c r="A501" s="305">
        <v>10</v>
      </c>
      <c r="B501" s="306" t="s">
        <v>1316</v>
      </c>
      <c r="C501" s="313" t="s">
        <v>1275</v>
      </c>
      <c r="D501" s="311">
        <v>1</v>
      </c>
      <c r="E501" s="839"/>
      <c r="F501" s="1075">
        <f>+E501*D501</f>
        <v>0</v>
      </c>
    </row>
    <row r="502" spans="1:6" ht="45" customHeight="1">
      <c r="A502" s="337"/>
      <c r="B502" s="306" t="s">
        <v>1357</v>
      </c>
      <c r="C502" s="313"/>
      <c r="D502" s="311"/>
      <c r="E502" s="312"/>
      <c r="F502" s="312"/>
    </row>
    <row r="503" spans="1:6" ht="15.75" customHeight="1">
      <c r="A503" s="305"/>
      <c r="B503" s="333" t="s">
        <v>1358</v>
      </c>
      <c r="C503" s="313"/>
      <c r="D503" s="289"/>
      <c r="E503" s="312"/>
      <c r="F503" s="312"/>
    </row>
    <row r="504" spans="1:6" ht="15.75" customHeight="1">
      <c r="A504" s="354"/>
      <c r="B504" s="355"/>
      <c r="C504" s="517"/>
      <c r="D504" s="520"/>
      <c r="E504" s="358"/>
      <c r="F504" s="358"/>
    </row>
    <row r="505" spans="1:6" ht="15.75" customHeight="1">
      <c r="A505" s="354"/>
      <c r="B505" s="355"/>
      <c r="C505" s="517"/>
      <c r="D505" s="520"/>
      <c r="E505" s="358"/>
      <c r="F505" s="358"/>
    </row>
    <row r="506" spans="1:6" ht="15.75" customHeight="1">
      <c r="A506" s="365"/>
      <c r="B506" s="366"/>
      <c r="C506" s="361"/>
      <c r="D506" s="362"/>
      <c r="E506" s="363"/>
      <c r="F506" s="363"/>
    </row>
    <row r="507" spans="1:6" ht="15.75" customHeight="1">
      <c r="A507" s="368"/>
      <c r="B507" s="366"/>
      <c r="C507" s="361"/>
      <c r="D507" s="369"/>
      <c r="E507" s="370"/>
      <c r="F507" s="370"/>
    </row>
    <row r="508" spans="1:6" ht="15.75" customHeight="1">
      <c r="A508" s="308" t="s">
        <v>1359</v>
      </c>
      <c r="B508" s="308" t="s">
        <v>1360</v>
      </c>
      <c r="C508" s="313"/>
      <c r="D508" s="311"/>
      <c r="E508" s="312"/>
      <c r="F508" s="312"/>
    </row>
    <row r="509" spans="1:6" ht="15.75" customHeight="1">
      <c r="A509" s="308"/>
      <c r="B509" s="305"/>
      <c r="C509" s="313"/>
      <c r="D509" s="311"/>
      <c r="E509" s="312"/>
      <c r="F509" s="312"/>
    </row>
    <row r="510" spans="1:6" ht="30">
      <c r="A510" s="305">
        <v>1</v>
      </c>
      <c r="B510" s="306" t="s">
        <v>1361</v>
      </c>
      <c r="C510" s="1189" t="s">
        <v>74</v>
      </c>
      <c r="D510" s="311">
        <v>1</v>
      </c>
      <c r="E510" s="839"/>
      <c r="F510" s="1075">
        <f>+E510*D510</f>
        <v>0</v>
      </c>
    </row>
    <row r="511" spans="1:6" ht="15" customHeight="1">
      <c r="A511" s="305"/>
      <c r="B511" s="305"/>
      <c r="C511" s="1189"/>
      <c r="D511" s="311"/>
      <c r="E511" s="1192"/>
      <c r="F511" s="312"/>
    </row>
    <row r="512" spans="1:6" ht="60">
      <c r="A512" s="305">
        <v>2</v>
      </c>
      <c r="B512" s="306" t="s">
        <v>1362</v>
      </c>
      <c r="C512" s="1189" t="s">
        <v>1243</v>
      </c>
      <c r="D512" s="311">
        <v>1</v>
      </c>
      <c r="E512" s="839"/>
      <c r="F512" s="1075">
        <f>+E512*D512</f>
        <v>0</v>
      </c>
    </row>
    <row r="513" spans="1:6" ht="15" customHeight="1">
      <c r="A513" s="305"/>
      <c r="B513" s="305"/>
      <c r="C513" s="1189"/>
      <c r="D513" s="311"/>
      <c r="E513" s="1192"/>
      <c r="F513" s="312"/>
    </row>
    <row r="514" spans="1:6" ht="60">
      <c r="A514" s="305">
        <v>3</v>
      </c>
      <c r="B514" s="306" t="s">
        <v>1363</v>
      </c>
      <c r="C514" s="1189" t="s">
        <v>1243</v>
      </c>
      <c r="D514" s="311">
        <v>1</v>
      </c>
      <c r="E514" s="839"/>
      <c r="F514" s="1075">
        <f>+E514*D514</f>
        <v>0</v>
      </c>
    </row>
    <row r="515" spans="1:6" ht="15" customHeight="1">
      <c r="A515" s="305"/>
      <c r="B515" s="305"/>
      <c r="C515" s="1189"/>
      <c r="D515" s="1191"/>
      <c r="E515" s="1192"/>
      <c r="F515" s="312"/>
    </row>
    <row r="516" spans="1:6" ht="45">
      <c r="A516" s="305">
        <v>4</v>
      </c>
      <c r="B516" s="306" t="s">
        <v>1364</v>
      </c>
      <c r="C516" s="1189" t="s">
        <v>1243</v>
      </c>
      <c r="D516" s="311">
        <v>1</v>
      </c>
      <c r="E516" s="839"/>
      <c r="F516" s="1075">
        <f>+E516*D516</f>
        <v>0</v>
      </c>
    </row>
    <row r="517" spans="1:6" ht="15.75" customHeight="1">
      <c r="A517" s="337"/>
      <c r="B517" s="371" t="s">
        <v>1365</v>
      </c>
      <c r="C517" s="1189"/>
      <c r="D517" s="1191"/>
      <c r="E517" s="1192"/>
      <c r="F517" s="312"/>
    </row>
    <row r="518" spans="1:6" ht="15.75" customHeight="1">
      <c r="A518" s="372"/>
      <c r="B518" s="373"/>
      <c r="C518" s="356"/>
      <c r="D518" s="374"/>
      <c r="E518" s="18"/>
      <c r="F518" s="18"/>
    </row>
    <row r="519" spans="1:6" ht="15.75" customHeight="1">
      <c r="A519" s="372"/>
      <c r="B519" s="360"/>
      <c r="C519" s="375"/>
      <c r="D519" s="376"/>
      <c r="E519" s="377"/>
      <c r="F519" s="363"/>
    </row>
    <row r="520" spans="1:6" ht="15.75" customHeight="1">
      <c r="A520" s="372"/>
      <c r="B520" s="360"/>
      <c r="C520" s="375"/>
      <c r="D520" s="376"/>
      <c r="E520" s="377"/>
      <c r="F520" s="363"/>
    </row>
    <row r="521" spans="1:6" ht="15.75" customHeight="1">
      <c r="A521" s="372"/>
      <c r="B521" s="360"/>
      <c r="C521" s="375"/>
      <c r="D521" s="376"/>
      <c r="E521" s="377"/>
      <c r="F521" s="363"/>
    </row>
    <row r="522" spans="1:6" ht="15.75" customHeight="1">
      <c r="A522" s="372"/>
      <c r="B522" s="360"/>
      <c r="C522" s="375"/>
      <c r="D522" s="376"/>
      <c r="E522" s="377"/>
      <c r="F522" s="363"/>
    </row>
    <row r="523" spans="1:6" ht="15.75" customHeight="1">
      <c r="A523" s="372"/>
      <c r="B523" s="360"/>
      <c r="C523" s="375"/>
      <c r="D523" s="376"/>
      <c r="E523" s="377"/>
      <c r="F523" s="363"/>
    </row>
    <row r="524" spans="1:6" ht="15.75" customHeight="1">
      <c r="A524" s="372"/>
      <c r="B524" s="360"/>
      <c r="C524" s="375"/>
      <c r="D524" s="376"/>
      <c r="E524" s="377"/>
      <c r="F524" s="363"/>
    </row>
    <row r="525" spans="1:6" ht="15.75" customHeight="1">
      <c r="A525" s="372"/>
      <c r="B525" s="360"/>
      <c r="C525" s="375"/>
      <c r="D525" s="376"/>
      <c r="E525" s="377"/>
      <c r="F525" s="363"/>
    </row>
    <row r="526" spans="1:6" ht="14.25" customHeight="1">
      <c r="A526" s="368"/>
      <c r="B526" s="360"/>
      <c r="C526" s="361"/>
      <c r="D526" s="369"/>
      <c r="E526" s="370"/>
      <c r="F526" s="370"/>
    </row>
    <row r="527" spans="1:6" ht="14.25" customHeight="1">
      <c r="A527" s="368"/>
      <c r="B527" s="360"/>
      <c r="C527" s="361"/>
      <c r="D527" s="369"/>
      <c r="E527" s="370"/>
      <c r="F527" s="370"/>
    </row>
    <row r="528" spans="1:6" ht="14.25" customHeight="1">
      <c r="A528" s="368"/>
      <c r="B528" s="360"/>
      <c r="C528" s="361"/>
      <c r="D528" s="369"/>
      <c r="E528" s="370"/>
      <c r="F528" s="370"/>
    </row>
    <row r="529" spans="1:6" ht="14.25" customHeight="1">
      <c r="A529" s="368"/>
      <c r="B529" s="360"/>
      <c r="C529" s="361"/>
      <c r="D529" s="369"/>
      <c r="E529" s="370"/>
      <c r="F529" s="370"/>
    </row>
    <row r="530" spans="1:6" ht="14.25" customHeight="1">
      <c r="A530" s="368"/>
      <c r="B530" s="360"/>
      <c r="C530" s="361"/>
      <c r="D530" s="369"/>
      <c r="E530" s="370"/>
      <c r="F530" s="370"/>
    </row>
    <row r="531" spans="1:6" ht="14.25" customHeight="1">
      <c r="A531" s="368"/>
      <c r="B531" s="360"/>
      <c r="C531" s="361"/>
      <c r="D531" s="369"/>
      <c r="E531" s="370"/>
      <c r="F531" s="370"/>
    </row>
    <row r="532" spans="1:6" ht="14.25" customHeight="1">
      <c r="A532" s="368"/>
      <c r="B532" s="360"/>
      <c r="C532" s="361"/>
      <c r="D532" s="369"/>
      <c r="E532" s="370"/>
      <c r="F532" s="370"/>
    </row>
    <row r="533" spans="1:6" ht="14.25" customHeight="1">
      <c r="A533" s="368"/>
      <c r="B533" s="360"/>
      <c r="C533" s="361"/>
      <c r="D533" s="369"/>
      <c r="E533" s="370"/>
      <c r="F533" s="370"/>
    </row>
    <row r="534" spans="1:6" ht="15.75" customHeight="1">
      <c r="A534" s="308" t="s">
        <v>1366</v>
      </c>
      <c r="B534" s="319" t="s">
        <v>1367</v>
      </c>
      <c r="C534" s="313"/>
      <c r="D534" s="289"/>
      <c r="E534" s="286"/>
      <c r="F534" s="286"/>
    </row>
    <row r="535" spans="1:6" ht="15.75" customHeight="1">
      <c r="A535" s="308"/>
      <c r="B535" s="319"/>
      <c r="C535" s="1189"/>
      <c r="D535" s="1191"/>
      <c r="E535" s="312"/>
      <c r="F535" s="312"/>
    </row>
    <row r="536" spans="1:6" ht="15.75" customHeight="1">
      <c r="A536" s="305"/>
      <c r="B536" s="319" t="s">
        <v>1368</v>
      </c>
      <c r="C536" s="1189"/>
      <c r="D536" s="1191"/>
      <c r="E536" s="312"/>
      <c r="F536" s="312"/>
    </row>
    <row r="537" spans="1:6" ht="180">
      <c r="A537" s="337" t="s">
        <v>1369</v>
      </c>
      <c r="B537" s="306" t="s">
        <v>1370</v>
      </c>
      <c r="C537" s="1189" t="s">
        <v>1243</v>
      </c>
      <c r="D537" s="1191">
        <v>6</v>
      </c>
      <c r="E537" s="839"/>
      <c r="F537" s="1075">
        <f>+E537*D537</f>
        <v>0</v>
      </c>
    </row>
    <row r="538" spans="1:6" ht="15" customHeight="1">
      <c r="A538" s="305"/>
      <c r="B538" s="306"/>
      <c r="C538" s="1189"/>
      <c r="D538" s="1191"/>
      <c r="E538" s="312"/>
      <c r="F538" s="1192"/>
    </row>
    <row r="539" spans="1:6" ht="15" customHeight="1">
      <c r="A539" s="305"/>
      <c r="B539" s="306"/>
      <c r="C539" s="1189"/>
      <c r="D539" s="1191"/>
      <c r="E539" s="312"/>
      <c r="F539" s="1192"/>
    </row>
    <row r="540" spans="1:6" ht="30">
      <c r="A540" s="305" t="s">
        <v>1371</v>
      </c>
      <c r="B540" s="306" t="s">
        <v>1372</v>
      </c>
      <c r="C540" s="1189" t="s">
        <v>1243</v>
      </c>
      <c r="D540" s="1191">
        <v>6</v>
      </c>
      <c r="E540" s="839"/>
      <c r="F540" s="1075">
        <f>+E540*D540</f>
        <v>0</v>
      </c>
    </row>
    <row r="541" spans="1:6" ht="15" customHeight="1">
      <c r="A541" s="305"/>
      <c r="B541" s="306"/>
      <c r="C541" s="1189"/>
      <c r="D541" s="1191"/>
      <c r="E541" s="312"/>
      <c r="F541" s="1192"/>
    </row>
    <row r="542" spans="1:6" ht="30">
      <c r="A542" s="305" t="s">
        <v>1282</v>
      </c>
      <c r="B542" s="306" t="s">
        <v>1373</v>
      </c>
      <c r="C542" s="1189" t="s">
        <v>1243</v>
      </c>
      <c r="D542" s="1191">
        <v>6</v>
      </c>
      <c r="E542" s="839"/>
      <c r="F542" s="1075">
        <f>+E542*D542</f>
        <v>0</v>
      </c>
    </row>
    <row r="543" spans="1:6" ht="15" customHeight="1">
      <c r="A543" s="305"/>
      <c r="B543" s="306"/>
      <c r="C543" s="1189"/>
      <c r="D543" s="1191"/>
      <c r="E543" s="1192"/>
      <c r="F543" s="1192"/>
    </row>
    <row r="544" spans="1:6" ht="90">
      <c r="A544" s="305" t="s">
        <v>1284</v>
      </c>
      <c r="B544" s="306" t="s">
        <v>1374</v>
      </c>
      <c r="C544" s="1189" t="s">
        <v>1243</v>
      </c>
      <c r="D544" s="1191">
        <v>2</v>
      </c>
      <c r="E544" s="839"/>
      <c r="F544" s="1075">
        <f>+E544*D544</f>
        <v>0</v>
      </c>
    </row>
    <row r="545" spans="1:6" ht="15" customHeight="1">
      <c r="A545" s="305"/>
      <c r="B545" s="306"/>
      <c r="C545" s="1189"/>
      <c r="D545" s="1191"/>
      <c r="E545" s="1192"/>
      <c r="F545" s="1192"/>
    </row>
    <row r="546" spans="1:6" ht="30">
      <c r="A546" s="305" t="s">
        <v>1286</v>
      </c>
      <c r="B546" s="306" t="s">
        <v>1375</v>
      </c>
      <c r="C546" s="1189" t="s">
        <v>1243</v>
      </c>
      <c r="D546" s="1191">
        <v>12</v>
      </c>
      <c r="E546" s="839"/>
      <c r="F546" s="1075">
        <f>+E546*D546</f>
        <v>0</v>
      </c>
    </row>
    <row r="547" spans="1:6" ht="15" customHeight="1">
      <c r="A547" s="305"/>
      <c r="B547" s="306"/>
      <c r="C547" s="1189"/>
      <c r="D547" s="1191"/>
      <c r="E547" s="1192"/>
      <c r="F547" s="1192"/>
    </row>
    <row r="548" spans="1:6" ht="30">
      <c r="A548" s="305" t="s">
        <v>1288</v>
      </c>
      <c r="B548" s="306" t="s">
        <v>1376</v>
      </c>
      <c r="C548" s="1189" t="s">
        <v>1243</v>
      </c>
      <c r="D548" s="1191">
        <v>6</v>
      </c>
      <c r="E548" s="839"/>
      <c r="F548" s="1075">
        <f>+E548*D548</f>
        <v>0</v>
      </c>
    </row>
    <row r="549" spans="1:6" ht="15" customHeight="1">
      <c r="A549" s="305"/>
      <c r="B549" s="306"/>
      <c r="C549" s="1189"/>
      <c r="D549" s="1191"/>
      <c r="E549" s="1192"/>
      <c r="F549" s="1192"/>
    </row>
    <row r="550" spans="1:6" ht="15">
      <c r="A550" s="305" t="s">
        <v>1290</v>
      </c>
      <c r="B550" s="306" t="s">
        <v>1377</v>
      </c>
      <c r="C550" s="1189" t="s">
        <v>1243</v>
      </c>
      <c r="D550" s="1191">
        <v>4</v>
      </c>
      <c r="E550" s="839"/>
      <c r="F550" s="1075">
        <f>+E550*D550</f>
        <v>0</v>
      </c>
    </row>
    <row r="551" spans="1:6" ht="15" customHeight="1">
      <c r="A551" s="305"/>
      <c r="B551" s="306" t="s">
        <v>1378</v>
      </c>
      <c r="C551" s="1189"/>
      <c r="D551" s="1191"/>
      <c r="E551" s="1192"/>
      <c r="F551" s="1192"/>
    </row>
    <row r="552" spans="1:6" ht="15" customHeight="1">
      <c r="A552" s="305"/>
      <c r="B552" s="306"/>
      <c r="C552" s="1189"/>
      <c r="D552" s="378"/>
      <c r="E552" s="1192"/>
      <c r="F552" s="379"/>
    </row>
    <row r="553" spans="1:6" ht="30">
      <c r="A553" s="305" t="s">
        <v>1293</v>
      </c>
      <c r="B553" s="306" t="s">
        <v>1379</v>
      </c>
      <c r="C553" s="1189" t="s">
        <v>1380</v>
      </c>
      <c r="D553" s="1191">
        <v>1</v>
      </c>
      <c r="E553" s="839"/>
      <c r="F553" s="1075">
        <f>+E553*D553</f>
        <v>0</v>
      </c>
    </row>
    <row r="554" spans="1:6" ht="15.75" customHeight="1">
      <c r="A554" s="305"/>
      <c r="B554" s="380" t="s">
        <v>1381</v>
      </c>
      <c r="C554" s="1189"/>
      <c r="D554" s="1191"/>
      <c r="E554" s="1192"/>
      <c r="F554" s="1192"/>
    </row>
    <row r="555" spans="1:6" ht="15.75" customHeight="1">
      <c r="A555" s="334"/>
      <c r="B555" s="381"/>
      <c r="C555" s="382"/>
      <c r="D555" s="383"/>
      <c r="E555" s="384"/>
      <c r="F555" s="318"/>
    </row>
    <row r="556" spans="1:6" ht="15.75" customHeight="1">
      <c r="A556" s="337" t="s">
        <v>1382</v>
      </c>
      <c r="B556" s="319" t="s">
        <v>1383</v>
      </c>
      <c r="C556" s="313"/>
      <c r="D556" s="289"/>
      <c r="E556" s="286"/>
      <c r="F556" s="286"/>
    </row>
    <row r="557" spans="1:6" ht="15.75" customHeight="1">
      <c r="A557" s="308"/>
      <c r="B557" s="319"/>
      <c r="C557" s="1189"/>
      <c r="D557" s="1191"/>
      <c r="E557" s="1192"/>
      <c r="F557" s="312"/>
    </row>
    <row r="558" spans="1:6" ht="195">
      <c r="A558" s="305">
        <v>1</v>
      </c>
      <c r="B558" s="306" t="s">
        <v>1384</v>
      </c>
      <c r="C558" s="1189" t="s">
        <v>1243</v>
      </c>
      <c r="D558" s="1191">
        <v>9</v>
      </c>
      <c r="E558" s="839"/>
      <c r="F558" s="1075">
        <f>+E558*D558</f>
        <v>0</v>
      </c>
    </row>
    <row r="559" spans="1:6" ht="15" customHeight="1">
      <c r="A559" s="305"/>
      <c r="B559" s="306"/>
      <c r="C559" s="1189"/>
      <c r="D559" s="1191"/>
      <c r="E559" s="1192"/>
      <c r="F559" s="1192"/>
    </row>
    <row r="560" spans="1:6" ht="165">
      <c r="A560" s="305">
        <v>2</v>
      </c>
      <c r="B560" s="306" t="s">
        <v>1385</v>
      </c>
      <c r="C560" s="1189" t="s">
        <v>1243</v>
      </c>
      <c r="D560" s="1191">
        <v>1</v>
      </c>
      <c r="E560" s="839"/>
      <c r="F560" s="1075">
        <f>+E560*D560</f>
        <v>0</v>
      </c>
    </row>
    <row r="561" spans="1:6" ht="15" customHeight="1">
      <c r="A561" s="305"/>
      <c r="B561" s="306"/>
      <c r="C561" s="1189"/>
      <c r="D561" s="1191"/>
      <c r="E561" s="1192"/>
      <c r="F561" s="1192"/>
    </row>
    <row r="562" spans="1:6" ht="105">
      <c r="A562" s="305"/>
      <c r="B562" s="306" t="s">
        <v>1386</v>
      </c>
      <c r="C562" s="1189" t="s">
        <v>1243</v>
      </c>
      <c r="D562" s="1191">
        <v>5</v>
      </c>
      <c r="E562" s="839"/>
      <c r="F562" s="1075">
        <f>+E562*D562</f>
        <v>0</v>
      </c>
    </row>
    <row r="563" spans="1:6" ht="15" customHeight="1">
      <c r="A563" s="305"/>
      <c r="B563" s="306"/>
      <c r="C563" s="1189"/>
      <c r="D563" s="1191"/>
      <c r="E563" s="1192"/>
      <c r="F563" s="385"/>
    </row>
    <row r="564" spans="1:6" ht="75">
      <c r="A564" s="305">
        <v>3</v>
      </c>
      <c r="B564" s="306" t="s">
        <v>1387</v>
      </c>
      <c r="C564" s="1189" t="s">
        <v>1243</v>
      </c>
      <c r="D564" s="1191">
        <v>2</v>
      </c>
      <c r="E564" s="839"/>
      <c r="F564" s="1075">
        <f>+E564*D564</f>
        <v>0</v>
      </c>
    </row>
    <row r="565" spans="1:6" ht="15" customHeight="1">
      <c r="A565" s="305"/>
      <c r="B565" s="306"/>
      <c r="C565" s="1189"/>
      <c r="D565" s="1191"/>
      <c r="E565" s="1192"/>
      <c r="F565" s="385"/>
    </row>
    <row r="566" spans="1:6" ht="75">
      <c r="A566" s="305">
        <v>4</v>
      </c>
      <c r="B566" s="306" t="s">
        <v>1388</v>
      </c>
      <c r="C566" s="1189" t="s">
        <v>1243</v>
      </c>
      <c r="D566" s="1191">
        <v>5</v>
      </c>
      <c r="E566" s="839"/>
      <c r="F566" s="1075">
        <f>+E566*D566</f>
        <v>0</v>
      </c>
    </row>
    <row r="567" spans="1:6" ht="15" customHeight="1">
      <c r="A567" s="305"/>
      <c r="B567" s="306"/>
      <c r="C567" s="1189"/>
      <c r="D567" s="1191"/>
      <c r="E567" s="1192"/>
      <c r="F567" s="385"/>
    </row>
    <row r="568" spans="1:6" ht="90">
      <c r="A568" s="305">
        <v>5</v>
      </c>
      <c r="B568" s="306" t="s">
        <v>1389</v>
      </c>
      <c r="C568" s="1189" t="s">
        <v>1243</v>
      </c>
      <c r="D568" s="1191">
        <v>2</v>
      </c>
      <c r="E568" s="839"/>
      <c r="F568" s="1075">
        <f>+E568*D568</f>
        <v>0</v>
      </c>
    </row>
    <row r="569" spans="1:6" ht="15" customHeight="1">
      <c r="A569" s="305"/>
      <c r="B569" s="306"/>
      <c r="C569" s="1189"/>
      <c r="D569" s="1191"/>
      <c r="E569" s="1192"/>
      <c r="F569" s="385"/>
    </row>
    <row r="570" spans="1:6" ht="210">
      <c r="A570" s="305">
        <v>6</v>
      </c>
      <c r="B570" s="386" t="s">
        <v>1390</v>
      </c>
      <c r="C570" s="1189" t="s">
        <v>1243</v>
      </c>
      <c r="D570" s="1191">
        <v>3</v>
      </c>
      <c r="E570" s="839"/>
      <c r="F570" s="1075">
        <f>+E570*D570</f>
        <v>0</v>
      </c>
    </row>
    <row r="571" spans="1:6" ht="15" customHeight="1">
      <c r="A571" s="305"/>
      <c r="B571" s="306"/>
      <c r="C571" s="1189"/>
      <c r="D571" s="1191"/>
      <c r="E571" s="1192"/>
      <c r="F571" s="385"/>
    </row>
    <row r="572" spans="1:6" ht="135">
      <c r="A572" s="305" t="s">
        <v>1290</v>
      </c>
      <c r="B572" s="306" t="s">
        <v>1391</v>
      </c>
      <c r="C572" s="1189" t="s">
        <v>1243</v>
      </c>
      <c r="D572" s="1191">
        <v>4</v>
      </c>
      <c r="E572" s="839"/>
      <c r="F572" s="1075">
        <f>+E572*D572</f>
        <v>0</v>
      </c>
    </row>
    <row r="573" spans="1:6" ht="15" customHeight="1">
      <c r="A573" s="305"/>
      <c r="B573" s="306"/>
      <c r="C573" s="1189"/>
      <c r="D573" s="1191"/>
      <c r="E573" s="1192"/>
      <c r="F573" s="385"/>
    </row>
    <row r="574" spans="1:6" ht="60">
      <c r="A574" s="305" t="s">
        <v>1293</v>
      </c>
      <c r="B574" s="306" t="s">
        <v>1392</v>
      </c>
      <c r="C574" s="1189" t="s">
        <v>1243</v>
      </c>
      <c r="D574" s="1191">
        <v>1</v>
      </c>
      <c r="E574" s="839"/>
      <c r="F574" s="1075">
        <f>+E574*D574</f>
        <v>0</v>
      </c>
    </row>
    <row r="575" spans="1:6" ht="15" customHeight="1">
      <c r="A575" s="305"/>
      <c r="B575" s="306"/>
      <c r="C575" s="1189"/>
      <c r="D575" s="1191"/>
      <c r="E575" s="1192"/>
      <c r="F575" s="385"/>
    </row>
    <row r="576" spans="1:6" ht="90">
      <c r="A576" s="305" t="s">
        <v>1327</v>
      </c>
      <c r="B576" s="306" t="s">
        <v>1394</v>
      </c>
      <c r="C576" s="1189" t="s">
        <v>1243</v>
      </c>
      <c r="D576" s="1191">
        <v>23</v>
      </c>
      <c r="E576" s="839"/>
      <c r="F576" s="1075">
        <f>+E576*D576</f>
        <v>0</v>
      </c>
    </row>
    <row r="577" spans="1:6" ht="15" customHeight="1">
      <c r="A577" s="305"/>
      <c r="B577" s="306"/>
      <c r="C577" s="1189"/>
      <c r="D577" s="1191"/>
      <c r="E577" s="1192"/>
      <c r="F577" s="385"/>
    </row>
    <row r="578" spans="1:6" ht="30">
      <c r="A578" s="305" t="s">
        <v>1393</v>
      </c>
      <c r="B578" s="306" t="s">
        <v>1396</v>
      </c>
      <c r="C578" s="1189" t="s">
        <v>1243</v>
      </c>
      <c r="D578" s="1191">
        <v>22</v>
      </c>
      <c r="E578" s="839"/>
      <c r="F578" s="1075">
        <f>+E578*D578</f>
        <v>0</v>
      </c>
    </row>
    <row r="579" spans="1:6" ht="15" customHeight="1">
      <c r="A579" s="305"/>
      <c r="B579" s="306"/>
      <c r="C579" s="1189"/>
      <c r="D579" s="1191"/>
      <c r="E579" s="1192"/>
      <c r="F579" s="385"/>
    </row>
    <row r="580" spans="1:6" ht="90">
      <c r="A580" s="305" t="s">
        <v>1395</v>
      </c>
      <c r="B580" s="306" t="s">
        <v>1398</v>
      </c>
      <c r="C580" s="1189" t="s">
        <v>1399</v>
      </c>
      <c r="D580" s="1191">
        <v>1</v>
      </c>
      <c r="E580" s="839"/>
      <c r="F580" s="1075">
        <f>+E580*D580</f>
        <v>0</v>
      </c>
    </row>
    <row r="581" spans="1:6" ht="15" customHeight="1">
      <c r="A581" s="305"/>
      <c r="B581" s="387"/>
      <c r="C581" s="1189"/>
      <c r="D581" s="1191"/>
      <c r="E581" s="1192"/>
      <c r="F581" s="385"/>
    </row>
    <row r="582" spans="1:6" ht="75">
      <c r="A582" s="305" t="s">
        <v>1397</v>
      </c>
      <c r="B582" s="306" t="s">
        <v>1401</v>
      </c>
      <c r="C582" s="1189" t="s">
        <v>1399</v>
      </c>
      <c r="D582" s="1191">
        <v>1</v>
      </c>
      <c r="E582" s="839"/>
      <c r="F582" s="1075">
        <f>+E582*D582</f>
        <v>0</v>
      </c>
    </row>
    <row r="583" spans="1:6" ht="15" customHeight="1">
      <c r="A583" s="305"/>
      <c r="B583" s="387"/>
      <c r="C583" s="1189"/>
      <c r="D583" s="1191"/>
      <c r="E583" s="1192"/>
      <c r="F583" s="385"/>
    </row>
    <row r="584" spans="1:6" ht="45">
      <c r="A584" s="305" t="s">
        <v>1400</v>
      </c>
      <c r="B584" s="306" t="s">
        <v>1403</v>
      </c>
      <c r="C584" s="1189" t="s">
        <v>1399</v>
      </c>
      <c r="D584" s="1191">
        <v>1</v>
      </c>
      <c r="E584" s="839"/>
      <c r="F584" s="1075">
        <f>+E584*D584</f>
        <v>0</v>
      </c>
    </row>
    <row r="585" spans="1:6" ht="15" customHeight="1">
      <c r="A585" s="305"/>
      <c r="B585" s="306"/>
      <c r="C585" s="1189"/>
      <c r="D585" s="1191"/>
      <c r="E585" s="1192"/>
      <c r="F585" s="385"/>
    </row>
    <row r="586" spans="1:6" ht="45">
      <c r="A586" s="305" t="s">
        <v>1402</v>
      </c>
      <c r="B586" s="306" t="s">
        <v>1405</v>
      </c>
      <c r="C586" s="1189" t="s">
        <v>1399</v>
      </c>
      <c r="D586" s="1191">
        <v>1</v>
      </c>
      <c r="E586" s="839"/>
      <c r="F586" s="1075">
        <f>+E586*D586</f>
        <v>0</v>
      </c>
    </row>
    <row r="587" spans="1:6" ht="15" customHeight="1">
      <c r="A587" s="305"/>
      <c r="B587" s="306"/>
      <c r="C587" s="1189"/>
      <c r="D587" s="1191"/>
      <c r="E587" s="1192"/>
      <c r="F587" s="385"/>
    </row>
    <row r="588" spans="1:6" ht="90">
      <c r="A588" s="305" t="s">
        <v>1404</v>
      </c>
      <c r="B588" s="306" t="s">
        <v>1407</v>
      </c>
      <c r="C588" s="1189" t="s">
        <v>1243</v>
      </c>
      <c r="D588" s="1191">
        <v>2</v>
      </c>
      <c r="E588" s="839"/>
      <c r="F588" s="1075">
        <f>+E588*D588</f>
        <v>0</v>
      </c>
    </row>
    <row r="589" spans="1:6" ht="15" customHeight="1">
      <c r="A589" s="305"/>
      <c r="B589" s="306"/>
      <c r="C589" s="313"/>
      <c r="D589" s="289"/>
      <c r="E589" s="1192"/>
      <c r="F589" s="1192"/>
    </row>
    <row r="590" spans="1:6" ht="75">
      <c r="A590" s="305" t="s">
        <v>1406</v>
      </c>
      <c r="B590" s="306" t="s">
        <v>1409</v>
      </c>
      <c r="C590" s="1189" t="s">
        <v>1243</v>
      </c>
      <c r="D590" s="1191">
        <v>4</v>
      </c>
      <c r="E590" s="839"/>
      <c r="F590" s="1075">
        <f>+E590*D590</f>
        <v>0</v>
      </c>
    </row>
    <row r="591" spans="1:6" ht="15" customHeight="1">
      <c r="A591" s="305"/>
      <c r="B591" s="306"/>
      <c r="C591" s="1189"/>
      <c r="D591" s="1191"/>
      <c r="E591" s="1192"/>
      <c r="F591" s="1192"/>
    </row>
    <row r="592" spans="1:6" ht="15">
      <c r="A592" s="305" t="s">
        <v>1408</v>
      </c>
      <c r="B592" s="306" t="s">
        <v>1378</v>
      </c>
      <c r="C592" s="1189" t="s">
        <v>1380</v>
      </c>
      <c r="D592" s="1191">
        <v>1</v>
      </c>
      <c r="E592" s="839"/>
      <c r="F592" s="1075">
        <f t="shared" ref="F592:F593" si="17">+E592*D592</f>
        <v>0</v>
      </c>
    </row>
    <row r="593" spans="1:6" ht="30">
      <c r="A593" s="305" t="s">
        <v>1410</v>
      </c>
      <c r="B593" s="306" t="s">
        <v>1413</v>
      </c>
      <c r="C593" s="1189" t="s">
        <v>1380</v>
      </c>
      <c r="D593" s="1191">
        <v>4</v>
      </c>
      <c r="E593" s="839"/>
      <c r="F593" s="1075">
        <f t="shared" si="17"/>
        <v>0</v>
      </c>
    </row>
    <row r="594" spans="1:6" ht="15.75" customHeight="1">
      <c r="A594" s="388"/>
      <c r="B594" s="380" t="s">
        <v>1414</v>
      </c>
      <c r="C594" s="338"/>
      <c r="D594" s="350"/>
      <c r="E594" s="350"/>
      <c r="F594" s="350"/>
    </row>
    <row r="595" spans="1:6" ht="15.75" customHeight="1">
      <c r="A595" s="524"/>
      <c r="B595" s="389"/>
      <c r="C595" s="356"/>
      <c r="D595" s="357"/>
    </row>
    <row r="596" spans="1:6" ht="15.75" customHeight="1">
      <c r="A596" s="524"/>
      <c r="B596" s="389"/>
      <c r="C596" s="356"/>
      <c r="D596" s="357"/>
      <c r="E596" s="390"/>
      <c r="F596" s="390"/>
    </row>
    <row r="597" spans="1:6" ht="15.75" customHeight="1">
      <c r="A597" s="524"/>
      <c r="B597" s="389"/>
      <c r="C597" s="356"/>
      <c r="D597" s="357"/>
      <c r="E597" s="390"/>
      <c r="F597" s="390"/>
    </row>
    <row r="598" spans="1:6" ht="15.75" customHeight="1">
      <c r="A598" s="524"/>
      <c r="B598" s="389"/>
      <c r="C598" s="356"/>
      <c r="D598" s="357"/>
      <c r="E598" s="390"/>
      <c r="F598" s="390"/>
    </row>
    <row r="599" spans="1:6" ht="15.75" customHeight="1">
      <c r="A599" s="524"/>
      <c r="B599" s="389"/>
      <c r="C599" s="356"/>
      <c r="D599" s="357"/>
      <c r="E599" s="390"/>
      <c r="F599" s="390"/>
    </row>
    <row r="600" spans="1:6" ht="15.75" customHeight="1">
      <c r="A600" s="524"/>
      <c r="B600" s="389"/>
      <c r="C600" s="356"/>
      <c r="D600" s="357"/>
      <c r="E600" s="390"/>
      <c r="F600" s="390"/>
    </row>
    <row r="601" spans="1:6" ht="15.75" customHeight="1">
      <c r="A601" s="349"/>
      <c r="B601" s="389"/>
      <c r="C601" s="356"/>
      <c r="D601" s="357"/>
      <c r="E601" s="390"/>
      <c r="F601" s="390"/>
    </row>
    <row r="602" spans="1:6" ht="15.75" customHeight="1">
      <c r="A602" s="349"/>
      <c r="B602" s="389"/>
      <c r="C602" s="356"/>
      <c r="D602" s="357"/>
      <c r="E602" s="390"/>
      <c r="F602" s="390"/>
    </row>
    <row r="603" spans="1:6" ht="15.75" customHeight="1">
      <c r="A603" s="290" t="s">
        <v>1415</v>
      </c>
      <c r="B603" s="319" t="s">
        <v>1416</v>
      </c>
      <c r="C603" s="310"/>
      <c r="D603" s="391"/>
      <c r="E603" s="392"/>
      <c r="F603" s="1192"/>
    </row>
    <row r="604" spans="1:6" ht="90" customHeight="1">
      <c r="A604" s="305" t="s">
        <v>1369</v>
      </c>
      <c r="B604" s="306" t="s">
        <v>1417</v>
      </c>
      <c r="C604" s="1189" t="s">
        <v>1243</v>
      </c>
      <c r="D604" s="1191">
        <v>1</v>
      </c>
      <c r="E604" s="839"/>
      <c r="F604" s="1075">
        <f>+E604*D604</f>
        <v>0</v>
      </c>
    </row>
    <row r="605" spans="1:6" ht="15.75" customHeight="1">
      <c r="A605" s="305"/>
      <c r="B605" s="306"/>
      <c r="C605" s="310"/>
      <c r="D605" s="391"/>
      <c r="E605" s="1192"/>
      <c r="F605" s="1192"/>
    </row>
    <row r="606" spans="1:6" ht="45">
      <c r="A606" s="305">
        <v>2</v>
      </c>
      <c r="B606" s="306" t="s">
        <v>1418</v>
      </c>
      <c r="C606" s="1189" t="s">
        <v>1243</v>
      </c>
      <c r="D606" s="1191">
        <v>2</v>
      </c>
      <c r="E606" s="839"/>
      <c r="F606" s="1075">
        <f>+E606*D606</f>
        <v>0</v>
      </c>
    </row>
    <row r="607" spans="1:6" ht="15" customHeight="1">
      <c r="A607" s="305"/>
      <c r="B607" s="306"/>
      <c r="C607" s="1189"/>
      <c r="D607" s="1191"/>
      <c r="E607" s="1192"/>
      <c r="F607" s="1192"/>
    </row>
    <row r="608" spans="1:6" ht="75">
      <c r="A608" s="305" t="s">
        <v>1282</v>
      </c>
      <c r="B608" s="306" t="s">
        <v>1419</v>
      </c>
      <c r="C608" s="1189" t="s">
        <v>1243</v>
      </c>
      <c r="D608" s="1191">
        <v>2</v>
      </c>
      <c r="E608" s="839"/>
      <c r="F608" s="1075">
        <f>+E608*D608</f>
        <v>0</v>
      </c>
    </row>
    <row r="609" spans="1:6" ht="15" customHeight="1">
      <c r="A609" s="305"/>
      <c r="B609" s="306"/>
      <c r="C609" s="1189"/>
      <c r="D609" s="1191"/>
      <c r="E609" s="1192"/>
      <c r="F609" s="1192"/>
    </row>
    <row r="610" spans="1:6" ht="30">
      <c r="A610" s="305" t="s">
        <v>1284</v>
      </c>
      <c r="B610" s="306" t="s">
        <v>1375</v>
      </c>
      <c r="C610" s="1189" t="s">
        <v>1243</v>
      </c>
      <c r="D610" s="1191">
        <v>2</v>
      </c>
      <c r="E610" s="839"/>
      <c r="F610" s="1075">
        <f>+E610*D610</f>
        <v>0</v>
      </c>
    </row>
    <row r="611" spans="1:6" ht="15" customHeight="1">
      <c r="A611" s="305"/>
      <c r="B611" s="306"/>
      <c r="C611" s="1189"/>
      <c r="D611" s="289"/>
      <c r="E611" s="1192"/>
      <c r="F611" s="1192"/>
    </row>
    <row r="612" spans="1:6" ht="30">
      <c r="A612" s="305" t="s">
        <v>1286</v>
      </c>
      <c r="B612" s="306" t="s">
        <v>1420</v>
      </c>
      <c r="C612" s="1189" t="s">
        <v>1243</v>
      </c>
      <c r="D612" s="1191">
        <v>3</v>
      </c>
      <c r="E612" s="839"/>
      <c r="F612" s="1075">
        <f>+E612*D612</f>
        <v>0</v>
      </c>
    </row>
    <row r="613" spans="1:6" ht="15" customHeight="1">
      <c r="A613" s="305"/>
      <c r="B613" s="306"/>
      <c r="C613" s="1189"/>
      <c r="D613" s="289"/>
      <c r="E613" s="1192"/>
      <c r="F613" s="1192"/>
    </row>
    <row r="614" spans="1:6" ht="15">
      <c r="A614" s="305" t="s">
        <v>1288</v>
      </c>
      <c r="B614" s="306" t="s">
        <v>1421</v>
      </c>
      <c r="C614" s="1189" t="s">
        <v>1243</v>
      </c>
      <c r="D614" s="1191">
        <v>3</v>
      </c>
      <c r="E614" s="839"/>
      <c r="F614" s="1075">
        <f>+E614*D614</f>
        <v>0</v>
      </c>
    </row>
    <row r="615" spans="1:6" ht="15" customHeight="1">
      <c r="A615" s="305"/>
      <c r="B615" s="306"/>
      <c r="C615" s="1189"/>
      <c r="D615" s="1191"/>
      <c r="E615" s="1192"/>
      <c r="F615" s="385"/>
    </row>
    <row r="616" spans="1:6" ht="30">
      <c r="A616" s="305" t="s">
        <v>1290</v>
      </c>
      <c r="B616" s="306" t="s">
        <v>1422</v>
      </c>
      <c r="C616" s="1189" t="s">
        <v>1380</v>
      </c>
      <c r="D616" s="1191">
        <v>1</v>
      </c>
      <c r="E616" s="839"/>
      <c r="F616" s="1075">
        <f>+E616*D616</f>
        <v>0</v>
      </c>
    </row>
    <row r="617" spans="1:6" ht="15.75" customHeight="1">
      <c r="A617" s="388"/>
      <c r="B617" s="380" t="s">
        <v>1423</v>
      </c>
      <c r="C617" s="338"/>
      <c r="D617" s="350"/>
      <c r="E617" s="1192"/>
      <c r="F617" s="1192"/>
    </row>
    <row r="618" spans="1:6" ht="15.75" customHeight="1">
      <c r="A618" s="334"/>
      <c r="B618" s="315"/>
      <c r="C618" s="382"/>
      <c r="D618" s="383"/>
      <c r="E618" s="384"/>
      <c r="F618" s="393"/>
    </row>
    <row r="619" spans="1:6" ht="15.75" customHeight="1">
      <c r="A619" s="308" t="s">
        <v>1424</v>
      </c>
      <c r="B619" s="319" t="s">
        <v>1425</v>
      </c>
      <c r="C619" s="1189"/>
      <c r="D619" s="1191"/>
      <c r="E619" s="1192"/>
      <c r="F619" s="1192"/>
    </row>
    <row r="620" spans="1:6" ht="15.75" customHeight="1">
      <c r="A620" s="308"/>
      <c r="B620" s="319"/>
      <c r="C620" s="1189"/>
      <c r="D620" s="1191"/>
      <c r="E620" s="1192"/>
      <c r="F620" s="1192"/>
    </row>
    <row r="621" spans="1:6" ht="105">
      <c r="A621" s="305" t="s">
        <v>1369</v>
      </c>
      <c r="B621" s="306" t="s">
        <v>1426</v>
      </c>
      <c r="C621" s="1189" t="s">
        <v>1243</v>
      </c>
      <c r="D621" s="1191">
        <v>1</v>
      </c>
      <c r="E621" s="839"/>
      <c r="F621" s="1075">
        <f>+E621*D621</f>
        <v>0</v>
      </c>
    </row>
    <row r="622" spans="1:6" ht="15.75" customHeight="1">
      <c r="A622" s="305"/>
      <c r="B622" s="306"/>
      <c r="C622" s="1189"/>
      <c r="D622" s="1191"/>
      <c r="E622" s="1192"/>
      <c r="F622" s="1192"/>
    </row>
    <row r="623" spans="1:6" ht="105">
      <c r="A623" s="305" t="s">
        <v>1371</v>
      </c>
      <c r="B623" s="306" t="s">
        <v>1427</v>
      </c>
      <c r="C623" s="1189" t="s">
        <v>1428</v>
      </c>
      <c r="D623" s="1191">
        <v>1</v>
      </c>
      <c r="E623" s="839"/>
      <c r="F623" s="1075">
        <f>+E623*D623</f>
        <v>0</v>
      </c>
    </row>
    <row r="624" spans="1:6" ht="15" customHeight="1">
      <c r="A624" s="320"/>
      <c r="B624" s="321"/>
      <c r="C624" s="331"/>
      <c r="D624" s="332"/>
      <c r="E624" s="393"/>
      <c r="F624" s="393"/>
    </row>
    <row r="625" spans="1:6" ht="45">
      <c r="A625" s="305" t="s">
        <v>1282</v>
      </c>
      <c r="B625" s="306" t="s">
        <v>1418</v>
      </c>
      <c r="C625" s="1189" t="s">
        <v>1243</v>
      </c>
      <c r="D625" s="1191">
        <v>4</v>
      </c>
      <c r="E625" s="839"/>
      <c r="F625" s="1075">
        <f>+E625*D625</f>
        <v>0</v>
      </c>
    </row>
    <row r="626" spans="1:6" ht="15" customHeight="1">
      <c r="A626" s="305"/>
      <c r="B626" s="306"/>
      <c r="C626" s="1189"/>
      <c r="D626" s="1191"/>
      <c r="E626" s="1192"/>
      <c r="F626" s="1192"/>
    </row>
    <row r="627" spans="1:6" ht="75">
      <c r="A627" s="305" t="s">
        <v>1284</v>
      </c>
      <c r="B627" s="306" t="s">
        <v>1429</v>
      </c>
      <c r="C627" s="1189" t="s">
        <v>1243</v>
      </c>
      <c r="D627" s="1191">
        <v>2</v>
      </c>
      <c r="E627" s="839"/>
      <c r="F627" s="1075">
        <f>+E627*D627</f>
        <v>0</v>
      </c>
    </row>
    <row r="628" spans="1:6" ht="15" customHeight="1">
      <c r="A628" s="305"/>
      <c r="B628" s="306"/>
      <c r="C628" s="1189"/>
      <c r="D628" s="1191"/>
      <c r="E628" s="1192"/>
      <c r="F628" s="1192"/>
    </row>
    <row r="629" spans="1:6" ht="15">
      <c r="A629" s="305" t="s">
        <v>1286</v>
      </c>
      <c r="B629" s="306" t="s">
        <v>1421</v>
      </c>
      <c r="C629" s="1189" t="s">
        <v>1243</v>
      </c>
      <c r="D629" s="1191">
        <v>2</v>
      </c>
      <c r="E629" s="839"/>
      <c r="F629" s="1075">
        <f>+E629*D629</f>
        <v>0</v>
      </c>
    </row>
    <row r="630" spans="1:6" ht="15.75" customHeight="1">
      <c r="A630" s="305"/>
      <c r="B630" s="306"/>
      <c r="C630" s="1189"/>
      <c r="D630" s="1191"/>
      <c r="E630" s="1192"/>
      <c r="F630" s="392"/>
    </row>
    <row r="631" spans="1:6" ht="30">
      <c r="A631" s="305" t="s">
        <v>1288</v>
      </c>
      <c r="B631" s="306" t="s">
        <v>1430</v>
      </c>
      <c r="C631" s="1189" t="s">
        <v>1380</v>
      </c>
      <c r="D631" s="1191">
        <v>1</v>
      </c>
      <c r="E631" s="839"/>
      <c r="F631" s="1075">
        <f>+E631*D631</f>
        <v>0</v>
      </c>
    </row>
    <row r="632" spans="1:6" ht="15.75" customHeight="1">
      <c r="A632" s="305"/>
      <c r="B632" s="380" t="s">
        <v>1431</v>
      </c>
      <c r="C632" s="338"/>
      <c r="D632" s="350"/>
      <c r="E632" s="1192"/>
      <c r="F632" s="312"/>
    </row>
    <row r="633" spans="1:6" ht="15.75" customHeight="1">
      <c r="A633" s="354"/>
      <c r="B633" s="389"/>
      <c r="C633" s="356"/>
      <c r="D633" s="357"/>
      <c r="E633" s="390"/>
      <c r="F633" s="358"/>
    </row>
    <row r="634" spans="1:6" ht="15.75" customHeight="1">
      <c r="A634" s="354"/>
      <c r="B634" s="389"/>
      <c r="C634" s="356"/>
      <c r="D634" s="357"/>
      <c r="E634" s="390"/>
      <c r="F634" s="358"/>
    </row>
    <row r="635" spans="1:6" ht="15.75" customHeight="1">
      <c r="A635" s="359"/>
      <c r="B635" s="394"/>
      <c r="C635" s="356"/>
      <c r="D635" s="374"/>
      <c r="E635" s="395"/>
      <c r="F635" s="363"/>
    </row>
    <row r="636" spans="1:6" ht="15.75" customHeight="1">
      <c r="A636" s="359"/>
      <c r="B636" s="394"/>
      <c r="C636" s="356"/>
      <c r="D636" s="374"/>
      <c r="E636" s="395"/>
      <c r="F636" s="363"/>
    </row>
    <row r="637" spans="1:6" ht="15.75" customHeight="1">
      <c r="A637" s="359"/>
      <c r="B637" s="366"/>
      <c r="C637" s="396"/>
      <c r="D637" s="397"/>
      <c r="E637" s="398"/>
      <c r="F637" s="395"/>
    </row>
    <row r="638" spans="1:6" ht="15.75" customHeight="1">
      <c r="A638" s="372"/>
      <c r="B638" s="366"/>
      <c r="C638" s="399"/>
      <c r="D638" s="400"/>
      <c r="E638" s="395"/>
      <c r="F638" s="395"/>
    </row>
    <row r="639" spans="1:6" ht="15.75" customHeight="1">
      <c r="A639" s="372"/>
      <c r="B639" s="366"/>
      <c r="C639" s="399"/>
      <c r="D639" s="400"/>
      <c r="E639" s="395"/>
      <c r="F639" s="395"/>
    </row>
    <row r="640" spans="1:6" ht="15.75" customHeight="1">
      <c r="A640" s="308" t="s">
        <v>1432</v>
      </c>
      <c r="B640" s="308" t="s">
        <v>1433</v>
      </c>
      <c r="C640" s="313"/>
      <c r="D640" s="311"/>
      <c r="E640" s="312"/>
      <c r="F640" s="1192"/>
    </row>
    <row r="641" spans="1:6" ht="90" customHeight="1">
      <c r="A641" s="305"/>
      <c r="B641" s="306" t="s">
        <v>1434</v>
      </c>
      <c r="C641" s="1189"/>
      <c r="D641" s="1191"/>
      <c r="E641" s="1192"/>
      <c r="F641" s="1192"/>
    </row>
    <row r="642" spans="1:6" ht="15.75" customHeight="1">
      <c r="A642" s="305"/>
      <c r="B642" s="306"/>
      <c r="C642" s="1189"/>
      <c r="D642" s="1191"/>
      <c r="E642" s="1192"/>
      <c r="F642" s="1192"/>
    </row>
    <row r="643" spans="1:6" ht="105">
      <c r="A643" s="305" t="s">
        <v>1369</v>
      </c>
      <c r="B643" s="306" t="s">
        <v>1435</v>
      </c>
      <c r="C643" s="1189" t="s">
        <v>1380</v>
      </c>
      <c r="D643" s="1191">
        <v>1</v>
      </c>
      <c r="E643" s="839"/>
      <c r="F643" s="1075">
        <f>+E643*D643</f>
        <v>0</v>
      </c>
    </row>
    <row r="644" spans="1:6" ht="15" customHeight="1">
      <c r="A644" s="305"/>
      <c r="B644" s="306"/>
      <c r="C644" s="1190"/>
      <c r="D644" s="1190"/>
      <c r="E644" s="1333"/>
      <c r="F644" s="1333"/>
    </row>
    <row r="645" spans="1:6" ht="120" customHeight="1">
      <c r="A645" s="305"/>
      <c r="B645" s="306" t="s">
        <v>1436</v>
      </c>
      <c r="C645" s="1190"/>
      <c r="D645" s="1190"/>
      <c r="E645" s="1333"/>
      <c r="F645" s="1333"/>
    </row>
    <row r="646" spans="1:6" ht="165" customHeight="1">
      <c r="A646" s="305"/>
      <c r="B646" s="306" t="s">
        <v>1437</v>
      </c>
      <c r="C646" s="1190"/>
      <c r="D646" s="1190"/>
      <c r="E646" s="1333"/>
      <c r="F646" s="1333"/>
    </row>
    <row r="647" spans="1:6" ht="15" customHeight="1">
      <c r="A647" s="305"/>
      <c r="B647" s="306"/>
      <c r="C647" s="1190"/>
      <c r="D647" s="1190"/>
      <c r="E647" s="1333"/>
      <c r="F647" s="1333"/>
    </row>
    <row r="648" spans="1:6" ht="120" customHeight="1">
      <c r="A648" s="305"/>
      <c r="B648" s="306" t="s">
        <v>1438</v>
      </c>
      <c r="C648" s="1190"/>
      <c r="D648" s="1190"/>
      <c r="E648" s="1333"/>
      <c r="F648" s="1333"/>
    </row>
    <row r="649" spans="1:6" ht="45" customHeight="1">
      <c r="A649" s="305"/>
      <c r="B649" s="306" t="s">
        <v>1439</v>
      </c>
      <c r="C649" s="1190"/>
      <c r="D649" s="1190"/>
      <c r="E649" s="1333"/>
      <c r="F649" s="1333"/>
    </row>
    <row r="650" spans="1:6" ht="75" customHeight="1">
      <c r="A650" s="305"/>
      <c r="B650" s="306" t="s">
        <v>1440</v>
      </c>
      <c r="C650" s="1190"/>
      <c r="D650" s="1190"/>
      <c r="E650" s="1333"/>
      <c r="F650" s="1333"/>
    </row>
    <row r="651" spans="1:6" ht="120" customHeight="1">
      <c r="A651" s="305"/>
      <c r="B651" s="306" t="s">
        <v>1441</v>
      </c>
      <c r="C651" s="1190"/>
      <c r="D651" s="1190"/>
      <c r="E651" s="1334"/>
      <c r="F651" s="1334"/>
    </row>
    <row r="652" spans="1:6" ht="15.75" customHeight="1">
      <c r="A652" s="305"/>
      <c r="B652" s="306"/>
      <c r="C652" s="1189"/>
      <c r="D652" s="1191"/>
      <c r="E652" s="1192"/>
      <c r="F652" s="1192"/>
    </row>
    <row r="653" spans="1:6" ht="60" customHeight="1">
      <c r="A653" s="305" t="s">
        <v>1371</v>
      </c>
      <c r="B653" s="306" t="s">
        <v>1442</v>
      </c>
      <c r="C653" s="1189"/>
      <c r="D653" s="1191"/>
      <c r="E653" s="1192"/>
      <c r="F653" s="1192"/>
    </row>
    <row r="654" spans="1:6" ht="15.75" customHeight="1">
      <c r="A654" s="305"/>
      <c r="B654" s="306"/>
      <c r="C654" s="1189"/>
      <c r="D654" s="1191"/>
      <c r="E654" s="1192"/>
      <c r="F654" s="1192"/>
    </row>
    <row r="655" spans="1:6" ht="105">
      <c r="A655" s="305"/>
      <c r="B655" s="306" t="s">
        <v>1443</v>
      </c>
      <c r="C655" s="1189" t="s">
        <v>1243</v>
      </c>
      <c r="D655" s="1191">
        <v>1</v>
      </c>
      <c r="E655" s="839"/>
      <c r="F655" s="1075">
        <f>+E655*D655</f>
        <v>0</v>
      </c>
    </row>
    <row r="656" spans="1:6" ht="15.75" customHeight="1">
      <c r="A656" s="305"/>
      <c r="B656" s="306"/>
      <c r="C656" s="1189"/>
      <c r="D656" s="1191"/>
      <c r="E656" s="1192"/>
      <c r="F656" s="1192"/>
    </row>
    <row r="657" spans="1:6" ht="135">
      <c r="A657" s="305"/>
      <c r="B657" s="306" t="s">
        <v>1444</v>
      </c>
      <c r="C657" s="1189" t="s">
        <v>1243</v>
      </c>
      <c r="D657" s="1191">
        <v>2</v>
      </c>
      <c r="E657" s="839"/>
      <c r="F657" s="1075">
        <f>+E657*D657</f>
        <v>0</v>
      </c>
    </row>
    <row r="658" spans="1:6" ht="15.75" customHeight="1">
      <c r="A658" s="305"/>
      <c r="B658" s="306"/>
      <c r="C658" s="1189"/>
      <c r="D658" s="1191"/>
      <c r="E658" s="1192"/>
      <c r="F658" s="1192"/>
    </row>
    <row r="659" spans="1:6" ht="15" customHeight="1">
      <c r="A659" s="305"/>
      <c r="B659" s="306"/>
      <c r="C659" s="1189"/>
      <c r="D659" s="1191"/>
      <c r="E659" s="312"/>
      <c r="F659" s="318"/>
    </row>
    <row r="660" spans="1:6" ht="15">
      <c r="A660" s="305"/>
      <c r="B660" s="306" t="s">
        <v>1445</v>
      </c>
      <c r="C660" s="1189" t="s">
        <v>1243</v>
      </c>
      <c r="D660" s="1191">
        <v>1</v>
      </c>
      <c r="E660" s="839"/>
      <c r="F660" s="1075">
        <f>+E660*D660</f>
        <v>0</v>
      </c>
    </row>
    <row r="661" spans="1:6" ht="30" customHeight="1">
      <c r="A661" s="305"/>
      <c r="B661" s="306" t="s">
        <v>1446</v>
      </c>
      <c r="C661" s="1189"/>
      <c r="D661" s="1191"/>
      <c r="E661" s="1192"/>
      <c r="F661" s="1192"/>
    </row>
    <row r="662" spans="1:6" ht="30" customHeight="1">
      <c r="A662" s="305"/>
      <c r="B662" s="306" t="s">
        <v>1579</v>
      </c>
      <c r="C662" s="1189"/>
      <c r="D662" s="1191"/>
      <c r="E662" s="1192"/>
      <c r="F662" s="1192"/>
    </row>
    <row r="663" spans="1:6" ht="30" customHeight="1">
      <c r="A663" s="305"/>
      <c r="B663" s="306" t="s">
        <v>1580</v>
      </c>
      <c r="C663" s="1189"/>
      <c r="D663" s="1191"/>
      <c r="E663" s="1192"/>
      <c r="F663" s="1192"/>
    </row>
    <row r="664" spans="1:6" ht="15.75" customHeight="1">
      <c r="A664" s="305"/>
      <c r="B664" s="306" t="s">
        <v>1581</v>
      </c>
      <c r="C664" s="1189"/>
      <c r="D664" s="1191"/>
      <c r="E664" s="1192"/>
      <c r="F664" s="1192"/>
    </row>
    <row r="665" spans="1:6" ht="15.75" customHeight="1">
      <c r="A665" s="305"/>
      <c r="B665" s="306" t="s">
        <v>1582</v>
      </c>
      <c r="C665" s="1189"/>
      <c r="D665" s="1191"/>
      <c r="E665" s="1192"/>
      <c r="F665" s="1192"/>
    </row>
    <row r="666" spans="1:6" ht="30" customHeight="1">
      <c r="A666" s="305"/>
      <c r="B666" s="306" t="s">
        <v>1583</v>
      </c>
      <c r="C666" s="1189"/>
      <c r="D666" s="1191"/>
      <c r="E666" s="1192"/>
      <c r="F666" s="1192"/>
    </row>
    <row r="667" spans="1:6" ht="15.75" customHeight="1">
      <c r="A667" s="305"/>
      <c r="B667" s="306" t="s">
        <v>1584</v>
      </c>
      <c r="C667" s="1189"/>
      <c r="D667" s="1191"/>
      <c r="E667" s="1192"/>
      <c r="F667" s="1192"/>
    </row>
    <row r="668" spans="1:6" ht="15.75" customHeight="1">
      <c r="A668" s="305"/>
      <c r="B668" s="306" t="s">
        <v>1585</v>
      </c>
      <c r="C668" s="1189"/>
      <c r="D668" s="1191"/>
      <c r="E668" s="1192"/>
      <c r="F668" s="1192"/>
    </row>
    <row r="669" spans="1:6" ht="15.75" customHeight="1">
      <c r="A669" s="305"/>
      <c r="B669" s="306" t="s">
        <v>1586</v>
      </c>
      <c r="C669" s="1189"/>
      <c r="D669" s="1191"/>
      <c r="E669" s="1192"/>
      <c r="F669" s="1192"/>
    </row>
    <row r="670" spans="1:6" ht="15.75" customHeight="1">
      <c r="A670" s="305"/>
      <c r="B670" s="306" t="s">
        <v>1587</v>
      </c>
      <c r="C670" s="1189"/>
      <c r="D670" s="1191"/>
      <c r="E670" s="1192"/>
      <c r="F670" s="1192"/>
    </row>
    <row r="671" spans="1:6" ht="15.75" customHeight="1">
      <c r="A671" s="305"/>
      <c r="B671" s="306" t="s">
        <v>1588</v>
      </c>
      <c r="C671" s="1189"/>
      <c r="D671" s="1191"/>
      <c r="E671" s="1192"/>
      <c r="F671" s="1192"/>
    </row>
    <row r="672" spans="1:6" ht="15.75" customHeight="1">
      <c r="A672" s="305"/>
      <c r="B672" s="306" t="s">
        <v>1589</v>
      </c>
      <c r="C672" s="1189"/>
      <c r="D672" s="1191"/>
      <c r="E672" s="1192"/>
      <c r="F672" s="1192"/>
    </row>
    <row r="673" spans="1:6" ht="30" customHeight="1">
      <c r="A673" s="305"/>
      <c r="B673" s="306" t="s">
        <v>1458</v>
      </c>
      <c r="C673" s="1189"/>
      <c r="D673" s="1191"/>
      <c r="E673" s="1192"/>
      <c r="F673" s="1192"/>
    </row>
    <row r="674" spans="1:6" ht="90">
      <c r="A674" s="305" t="s">
        <v>1282</v>
      </c>
      <c r="B674" s="306" t="s">
        <v>1459</v>
      </c>
      <c r="C674" s="1189" t="s">
        <v>1243</v>
      </c>
      <c r="D674" s="1191">
        <v>2</v>
      </c>
      <c r="E674" s="839"/>
      <c r="F674" s="1075">
        <f t="shared" ref="F674:F675" si="18">+E674*D674</f>
        <v>0</v>
      </c>
    </row>
    <row r="675" spans="1:6" ht="15">
      <c r="A675" s="305" t="s">
        <v>1284</v>
      </c>
      <c r="B675" s="306" t="s">
        <v>1377</v>
      </c>
      <c r="C675" s="1189" t="s">
        <v>1243</v>
      </c>
      <c r="D675" s="1191">
        <v>2</v>
      </c>
      <c r="E675" s="839"/>
      <c r="F675" s="1075">
        <f t="shared" si="18"/>
        <v>0</v>
      </c>
    </row>
    <row r="676" spans="1:6" ht="15.75" customHeight="1">
      <c r="A676" s="305"/>
      <c r="B676" s="306"/>
      <c r="C676" s="1189"/>
      <c r="D676" s="1191"/>
      <c r="E676" s="1192"/>
      <c r="F676" s="1192"/>
    </row>
    <row r="677" spans="1:6" ht="15">
      <c r="A677" s="305" t="s">
        <v>1286</v>
      </c>
      <c r="B677" s="306" t="s">
        <v>1378</v>
      </c>
      <c r="C677" s="1189" t="s">
        <v>1380</v>
      </c>
      <c r="D677" s="1191">
        <v>1</v>
      </c>
      <c r="E677" s="839"/>
      <c r="F677" s="1075">
        <f>+E677*D677</f>
        <v>0</v>
      </c>
    </row>
    <row r="678" spans="1:6" ht="15" customHeight="1">
      <c r="A678" s="305"/>
      <c r="B678" s="306"/>
      <c r="C678" s="338"/>
      <c r="D678" s="350"/>
      <c r="E678" s="1192"/>
      <c r="F678" s="312"/>
    </row>
    <row r="679" spans="1:6" ht="30">
      <c r="A679" s="305" t="s">
        <v>1288</v>
      </c>
      <c r="B679" s="306" t="s">
        <v>1379</v>
      </c>
      <c r="C679" s="1189" t="s">
        <v>1380</v>
      </c>
      <c r="D679" s="1191">
        <v>1</v>
      </c>
      <c r="E679" s="839"/>
      <c r="F679" s="1075">
        <f>+E679*D679</f>
        <v>0</v>
      </c>
    </row>
    <row r="680" spans="1:6" ht="15" customHeight="1">
      <c r="A680" s="305"/>
      <c r="B680" s="306"/>
      <c r="C680" s="338"/>
      <c r="D680" s="350"/>
      <c r="E680" s="1192"/>
      <c r="F680" s="312"/>
    </row>
    <row r="681" spans="1:6" ht="15.75" customHeight="1">
      <c r="A681" s="305" t="s">
        <v>1290</v>
      </c>
      <c r="B681" s="306" t="s">
        <v>1460</v>
      </c>
      <c r="C681" s="1189"/>
      <c r="D681" s="1191"/>
      <c r="E681" s="1192"/>
      <c r="F681" s="312"/>
    </row>
    <row r="682" spans="1:6" ht="30" customHeight="1">
      <c r="A682" s="305"/>
      <c r="B682" s="306" t="s">
        <v>1461</v>
      </c>
      <c r="C682" s="1189"/>
      <c r="D682" s="1191"/>
      <c r="E682" s="1192"/>
      <c r="F682" s="312"/>
    </row>
    <row r="683" spans="1:6" ht="15.75" customHeight="1">
      <c r="A683" s="354"/>
      <c r="B683" s="405"/>
      <c r="C683" s="530"/>
      <c r="D683" s="531"/>
      <c r="E683" s="390"/>
      <c r="F683" s="358"/>
    </row>
    <row r="684" spans="1:6" ht="15.75" customHeight="1">
      <c r="A684" s="354"/>
      <c r="B684" s="405"/>
      <c r="C684" s="530"/>
      <c r="D684" s="531"/>
      <c r="E684" s="390"/>
      <c r="F684" s="358"/>
    </row>
    <row r="685" spans="1:6" ht="15.75" customHeight="1">
      <c r="A685" s="354"/>
      <c r="B685" s="405"/>
      <c r="C685" s="530"/>
      <c r="D685" s="531"/>
      <c r="E685" s="390"/>
      <c r="F685" s="358"/>
    </row>
    <row r="686" spans="1:6" ht="15.75" customHeight="1">
      <c r="A686" s="354"/>
      <c r="B686" s="405"/>
      <c r="C686" s="530"/>
      <c r="D686" s="531"/>
      <c r="E686" s="390"/>
      <c r="F686" s="358"/>
    </row>
    <row r="687" spans="1:6" ht="15.75" customHeight="1">
      <c r="A687" s="354"/>
      <c r="B687" s="405"/>
      <c r="C687" s="530"/>
      <c r="D687" s="531"/>
      <c r="E687" s="390"/>
      <c r="F687" s="358"/>
    </row>
    <row r="688" spans="1:6" ht="15.75" customHeight="1">
      <c r="A688" s="354"/>
      <c r="B688" s="405"/>
      <c r="C688" s="530"/>
      <c r="D688" s="531"/>
      <c r="E688" s="390"/>
      <c r="F688" s="358"/>
    </row>
    <row r="689" spans="1:6" ht="15.75" customHeight="1">
      <c r="A689" s="354"/>
      <c r="B689" s="405"/>
      <c r="C689" s="530"/>
      <c r="D689" s="531"/>
      <c r="E689" s="390"/>
      <c r="F689" s="358"/>
    </row>
    <row r="690" spans="1:6" ht="15" customHeight="1">
      <c r="A690" s="359"/>
      <c r="B690" s="373"/>
      <c r="C690" s="399"/>
      <c r="D690" s="400"/>
      <c r="E690" s="395"/>
      <c r="F690" s="363"/>
    </row>
    <row r="691" spans="1:6" ht="15" customHeight="1">
      <c r="A691" s="359"/>
      <c r="B691" s="368"/>
      <c r="C691" s="361"/>
      <c r="D691" s="362"/>
      <c r="E691" s="363"/>
      <c r="F691" s="395"/>
    </row>
    <row r="692" spans="1:6" ht="14.25" customHeight="1">
      <c r="A692" s="368"/>
      <c r="B692" s="368"/>
      <c r="C692" s="361"/>
      <c r="D692" s="369"/>
      <c r="E692" s="370"/>
      <c r="F692" s="412"/>
    </row>
    <row r="693" spans="1:6" ht="14.25" customHeight="1">
      <c r="A693" s="368"/>
      <c r="B693" s="368"/>
      <c r="C693" s="361"/>
      <c r="D693" s="369"/>
      <c r="E693" s="370"/>
      <c r="F693" s="412"/>
    </row>
    <row r="694" spans="1:6" ht="31.5" customHeight="1">
      <c r="A694" s="413" t="s">
        <v>1462</v>
      </c>
      <c r="B694" s="414" t="s">
        <v>1463</v>
      </c>
      <c r="C694" s="327"/>
      <c r="D694" s="415"/>
      <c r="E694" s="416"/>
      <c r="F694" s="417"/>
    </row>
    <row r="695" spans="1:6" ht="15.75" customHeight="1">
      <c r="A695" s="413"/>
      <c r="B695" s="326"/>
      <c r="C695" s="418"/>
      <c r="D695" s="419"/>
      <c r="E695" s="420"/>
      <c r="F695" s="329"/>
    </row>
    <row r="696" spans="1:6" ht="75" customHeight="1">
      <c r="A696" s="325" t="s">
        <v>1369</v>
      </c>
      <c r="B696" s="326" t="s">
        <v>1464</v>
      </c>
      <c r="C696" s="418"/>
      <c r="D696" s="419"/>
      <c r="E696" s="420"/>
      <c r="F696" s="329"/>
    </row>
    <row r="697" spans="1:6" ht="30">
      <c r="A697" s="325"/>
      <c r="B697" s="326" t="s">
        <v>1465</v>
      </c>
      <c r="C697" s="418" t="s">
        <v>1243</v>
      </c>
      <c r="D697" s="419">
        <v>1</v>
      </c>
      <c r="E697" s="839"/>
      <c r="F697" s="1075">
        <f>+E697*D697</f>
        <v>0</v>
      </c>
    </row>
    <row r="698" spans="1:6" ht="30" customHeight="1">
      <c r="A698" s="325"/>
      <c r="B698" s="326" t="s">
        <v>1466</v>
      </c>
      <c r="C698" s="418"/>
      <c r="D698" s="419"/>
      <c r="E698" s="420"/>
      <c r="F698" s="329"/>
    </row>
    <row r="699" spans="1:6" ht="30" customHeight="1">
      <c r="A699" s="325"/>
      <c r="B699" s="326" t="s">
        <v>1467</v>
      </c>
      <c r="C699" s="418"/>
      <c r="D699" s="419"/>
      <c r="E699" s="420"/>
      <c r="F699" s="329"/>
    </row>
    <row r="700" spans="1:6" ht="15" customHeight="1">
      <c r="A700" s="325"/>
      <c r="B700" s="326" t="s">
        <v>1468</v>
      </c>
      <c r="C700" s="418"/>
      <c r="D700" s="419"/>
      <c r="E700" s="420"/>
      <c r="F700" s="420"/>
    </row>
    <row r="701" spans="1:6" ht="15" customHeight="1">
      <c r="A701" s="325"/>
      <c r="B701" s="326" t="s">
        <v>1469</v>
      </c>
      <c r="C701" s="418"/>
      <c r="D701" s="419"/>
      <c r="E701" s="420"/>
      <c r="F701" s="420"/>
    </row>
    <row r="702" spans="1:6" ht="15" customHeight="1">
      <c r="A702" s="325"/>
      <c r="B702" s="326"/>
      <c r="C702" s="418"/>
      <c r="D702" s="419"/>
      <c r="E702" s="420"/>
      <c r="F702" s="420"/>
    </row>
    <row r="703" spans="1:6" ht="60">
      <c r="A703" s="325" t="s">
        <v>1371</v>
      </c>
      <c r="B703" s="326" t="s">
        <v>1470</v>
      </c>
      <c r="C703" s="418" t="s">
        <v>74</v>
      </c>
      <c r="D703" s="419">
        <v>1</v>
      </c>
      <c r="E703" s="839"/>
      <c r="F703" s="1075">
        <f t="shared" ref="F703:F707" si="19">+E703*D703</f>
        <v>0</v>
      </c>
    </row>
    <row r="704" spans="1:6" ht="60">
      <c r="A704" s="325" t="s">
        <v>1282</v>
      </c>
      <c r="B704" s="326" t="s">
        <v>1471</v>
      </c>
      <c r="C704" s="418" t="s">
        <v>74</v>
      </c>
      <c r="D704" s="419">
        <v>1</v>
      </c>
      <c r="E704" s="839"/>
      <c r="F704" s="1075">
        <f t="shared" si="19"/>
        <v>0</v>
      </c>
    </row>
    <row r="705" spans="1:6" ht="45">
      <c r="A705" s="325" t="s">
        <v>1284</v>
      </c>
      <c r="B705" s="326" t="s">
        <v>1472</v>
      </c>
      <c r="C705" s="418" t="s">
        <v>74</v>
      </c>
      <c r="D705" s="419">
        <v>25</v>
      </c>
      <c r="E705" s="839"/>
      <c r="F705" s="1075">
        <f t="shared" si="19"/>
        <v>0</v>
      </c>
    </row>
    <row r="706" spans="1:6" ht="15">
      <c r="A706" s="325" t="s">
        <v>1286</v>
      </c>
      <c r="B706" s="326" t="s">
        <v>1378</v>
      </c>
      <c r="C706" s="418" t="s">
        <v>1380</v>
      </c>
      <c r="D706" s="419">
        <v>1</v>
      </c>
      <c r="E706" s="839"/>
      <c r="F706" s="1075">
        <f t="shared" si="19"/>
        <v>0</v>
      </c>
    </row>
    <row r="707" spans="1:6" ht="15">
      <c r="A707" s="325" t="s">
        <v>1288</v>
      </c>
      <c r="B707" s="326" t="s">
        <v>1473</v>
      </c>
      <c r="C707" s="418" t="s">
        <v>1380</v>
      </c>
      <c r="D707" s="419">
        <v>1</v>
      </c>
      <c r="E707" s="839"/>
      <c r="F707" s="1075">
        <f t="shared" si="19"/>
        <v>0</v>
      </c>
    </row>
    <row r="708" spans="1:6" ht="15" customHeight="1">
      <c r="A708" s="433"/>
      <c r="B708" s="532"/>
      <c r="C708" s="533"/>
      <c r="D708" s="534"/>
      <c r="E708" s="535"/>
      <c r="F708" s="535"/>
    </row>
    <row r="709" spans="1:6" ht="15" customHeight="1">
      <c r="A709" s="433"/>
      <c r="B709" s="532"/>
      <c r="C709" s="533"/>
      <c r="D709" s="534"/>
      <c r="E709" s="535"/>
      <c r="F709" s="535"/>
    </row>
    <row r="710" spans="1:6" ht="15" customHeight="1">
      <c r="A710" s="433"/>
      <c r="B710" s="532"/>
      <c r="C710" s="533"/>
      <c r="D710" s="534"/>
      <c r="E710" s="535"/>
      <c r="F710" s="535"/>
    </row>
    <row r="711" spans="1:6" ht="15" customHeight="1">
      <c r="A711" s="433"/>
      <c r="B711" s="532"/>
      <c r="C711" s="533"/>
      <c r="D711" s="534"/>
      <c r="E711" s="535"/>
      <c r="F711" s="535"/>
    </row>
    <row r="712" spans="1:6" ht="15.75" customHeight="1">
      <c r="A712" s="413" t="s">
        <v>1474</v>
      </c>
      <c r="B712" s="414" t="s">
        <v>1475</v>
      </c>
      <c r="C712" s="418"/>
      <c r="D712" s="419"/>
      <c r="E712" s="420"/>
      <c r="F712" s="420"/>
    </row>
    <row r="713" spans="1:6" ht="15.75" customHeight="1">
      <c r="A713" s="413"/>
      <c r="B713" s="414"/>
      <c r="C713" s="418"/>
      <c r="D713" s="419"/>
      <c r="E713" s="420"/>
      <c r="F713" s="420"/>
    </row>
    <row r="714" spans="1:6" ht="90">
      <c r="A714" s="413" t="s">
        <v>1369</v>
      </c>
      <c r="B714" s="326" t="s">
        <v>1476</v>
      </c>
      <c r="C714" s="418" t="s">
        <v>74</v>
      </c>
      <c r="D714" s="419">
        <v>140</v>
      </c>
      <c r="E714" s="839"/>
      <c r="F714" s="1075">
        <f>+E714*D714</f>
        <v>0</v>
      </c>
    </row>
    <row r="715" spans="1:6" ht="15.75" customHeight="1">
      <c r="A715" s="413"/>
      <c r="B715" s="326"/>
      <c r="C715" s="427"/>
      <c r="D715" s="428"/>
      <c r="E715" s="421"/>
      <c r="F715" s="420"/>
    </row>
    <row r="716" spans="1:6" ht="75">
      <c r="A716" s="325" t="s">
        <v>1371</v>
      </c>
      <c r="B716" s="326" t="s">
        <v>1477</v>
      </c>
      <c r="C716" s="418" t="s">
        <v>1352</v>
      </c>
      <c r="D716" s="419">
        <v>40</v>
      </c>
      <c r="E716" s="839"/>
      <c r="F716" s="1075">
        <f>+E716*D716</f>
        <v>0</v>
      </c>
    </row>
    <row r="717" spans="1:6" ht="15.75" customHeight="1">
      <c r="A717" s="325"/>
      <c r="B717" s="326"/>
      <c r="C717" s="418"/>
      <c r="D717" s="419"/>
      <c r="E717" s="420"/>
      <c r="F717" s="420"/>
    </row>
    <row r="718" spans="1:6" ht="75">
      <c r="A718" s="325" t="s">
        <v>1282</v>
      </c>
      <c r="B718" s="326" t="s">
        <v>1478</v>
      </c>
      <c r="C718" s="418" t="s">
        <v>1352</v>
      </c>
      <c r="D718" s="419">
        <v>50</v>
      </c>
      <c r="E718" s="839"/>
      <c r="F718" s="1075">
        <f>+E718*D718</f>
        <v>0</v>
      </c>
    </row>
    <row r="719" spans="1:6" ht="15.75" customHeight="1">
      <c r="A719" s="325"/>
      <c r="B719" s="326"/>
      <c r="C719" s="418"/>
      <c r="D719" s="419"/>
      <c r="E719" s="420"/>
      <c r="F719" s="420"/>
    </row>
    <row r="720" spans="1:6" ht="90">
      <c r="A720" s="325" t="s">
        <v>1284</v>
      </c>
      <c r="B720" s="326" t="s">
        <v>1479</v>
      </c>
      <c r="C720" s="418" t="s">
        <v>1352</v>
      </c>
      <c r="D720" s="419">
        <v>45</v>
      </c>
      <c r="E720" s="839"/>
      <c r="F720" s="1075">
        <f>+E720*D720</f>
        <v>0</v>
      </c>
    </row>
    <row r="721" spans="1:6" ht="15.75" customHeight="1">
      <c r="A721" s="325"/>
      <c r="B721" s="326"/>
      <c r="C721" s="418"/>
      <c r="D721" s="419"/>
      <c r="E721" s="420"/>
      <c r="F721" s="420"/>
    </row>
    <row r="722" spans="1:6" ht="90">
      <c r="A722" s="325" t="s">
        <v>1286</v>
      </c>
      <c r="B722" s="326" t="s">
        <v>1480</v>
      </c>
      <c r="C722" s="418" t="s">
        <v>1352</v>
      </c>
      <c r="D722" s="419">
        <v>30</v>
      </c>
      <c r="E722" s="839"/>
      <c r="F722" s="1075">
        <f>+E722*D722</f>
        <v>0</v>
      </c>
    </row>
    <row r="723" spans="1:6" ht="15.75" customHeight="1">
      <c r="A723" s="325"/>
      <c r="B723" s="326"/>
      <c r="C723" s="418"/>
      <c r="D723" s="419"/>
      <c r="E723" s="420"/>
      <c r="F723" s="420"/>
    </row>
    <row r="724" spans="1:6" ht="90">
      <c r="A724" s="325" t="s">
        <v>1288</v>
      </c>
      <c r="B724" s="326" t="s">
        <v>1481</v>
      </c>
      <c r="C724" s="418" t="s">
        <v>1352</v>
      </c>
      <c r="D724" s="419">
        <v>30</v>
      </c>
      <c r="E724" s="839"/>
      <c r="F724" s="1075">
        <f>+E724*D724</f>
        <v>0</v>
      </c>
    </row>
    <row r="725" spans="1:6" ht="15.75" customHeight="1">
      <c r="A725" s="325"/>
      <c r="B725" s="326"/>
      <c r="C725" s="418"/>
      <c r="D725" s="419"/>
      <c r="E725" s="420"/>
      <c r="F725" s="420"/>
    </row>
    <row r="726" spans="1:6" ht="90">
      <c r="A726" s="325" t="s">
        <v>1290</v>
      </c>
      <c r="B726" s="326" t="s">
        <v>1482</v>
      </c>
      <c r="C726" s="418" t="s">
        <v>1352</v>
      </c>
      <c r="D726" s="419">
        <v>20</v>
      </c>
      <c r="E726" s="839"/>
      <c r="F726" s="1075">
        <f t="shared" ref="F726:F727" si="20">+E726*D726</f>
        <v>0</v>
      </c>
    </row>
    <row r="727" spans="1:6" ht="48">
      <c r="A727" s="325" t="s">
        <v>1293</v>
      </c>
      <c r="B727" s="326" t="s">
        <v>1483</v>
      </c>
      <c r="C727" s="418" t="s">
        <v>1352</v>
      </c>
      <c r="D727" s="419">
        <v>55</v>
      </c>
      <c r="E727" s="839"/>
      <c r="F727" s="1075">
        <f t="shared" si="20"/>
        <v>0</v>
      </c>
    </row>
    <row r="728" spans="1:6" ht="15.75" customHeight="1">
      <c r="A728" s="325"/>
      <c r="B728" s="326"/>
      <c r="C728" s="418"/>
      <c r="D728" s="419"/>
      <c r="E728" s="420"/>
      <c r="F728" s="420"/>
    </row>
    <row r="729" spans="1:6" ht="15">
      <c r="A729" s="325" t="s">
        <v>1327</v>
      </c>
      <c r="B729" s="326" t="s">
        <v>1378</v>
      </c>
      <c r="C729" s="418" t="s">
        <v>1352</v>
      </c>
      <c r="D729" s="419">
        <v>15</v>
      </c>
      <c r="E729" s="839"/>
      <c r="F729" s="1075">
        <f>+E729*D729</f>
        <v>0</v>
      </c>
    </row>
    <row r="730" spans="1:6" ht="15" customHeight="1">
      <c r="A730" s="429"/>
      <c r="B730" s="423"/>
      <c r="C730" s="430"/>
      <c r="D730" s="431"/>
      <c r="E730" s="426"/>
      <c r="F730" s="432"/>
    </row>
    <row r="731" spans="1:6" ht="15.75" customHeight="1">
      <c r="A731" s="325" t="s">
        <v>1484</v>
      </c>
      <c r="B731" s="414" t="s">
        <v>1485</v>
      </c>
      <c r="C731" s="418"/>
      <c r="D731" s="419"/>
      <c r="E731" s="420"/>
      <c r="F731" s="329"/>
    </row>
    <row r="732" spans="1:6" ht="30">
      <c r="A732" s="325" t="s">
        <v>1369</v>
      </c>
      <c r="B732" s="326" t="s">
        <v>1486</v>
      </c>
      <c r="C732" s="418" t="s">
        <v>1380</v>
      </c>
      <c r="D732" s="419">
        <v>1</v>
      </c>
      <c r="E732" s="839"/>
      <c r="F732" s="1075">
        <f>+E732*D732</f>
        <v>0</v>
      </c>
    </row>
    <row r="733" spans="1:6" ht="30" customHeight="1">
      <c r="A733" s="325"/>
      <c r="B733" s="326" t="s">
        <v>1487</v>
      </c>
      <c r="C733" s="418"/>
      <c r="D733" s="419"/>
      <c r="E733" s="420"/>
      <c r="F733" s="329"/>
    </row>
    <row r="734" spans="1:6" ht="15" customHeight="1">
      <c r="A734" s="325"/>
      <c r="B734" s="326" t="s">
        <v>1488</v>
      </c>
      <c r="C734" s="418"/>
      <c r="D734" s="419"/>
      <c r="E734" s="420"/>
      <c r="F734" s="329"/>
    </row>
    <row r="735" spans="1:6" ht="30" customHeight="1">
      <c r="A735" s="325"/>
      <c r="B735" s="326" t="s">
        <v>1489</v>
      </c>
      <c r="C735" s="418"/>
      <c r="D735" s="419"/>
      <c r="E735" s="420"/>
      <c r="F735" s="329"/>
    </row>
    <row r="736" spans="1:6" ht="30" customHeight="1">
      <c r="A736" s="325"/>
      <c r="B736" s="326" t="s">
        <v>1490</v>
      </c>
      <c r="C736" s="418"/>
      <c r="D736" s="419"/>
      <c r="E736" s="420"/>
      <c r="F736" s="329"/>
    </row>
    <row r="737" spans="1:6" ht="15" customHeight="1">
      <c r="A737" s="325"/>
      <c r="B737" s="326" t="s">
        <v>1491</v>
      </c>
      <c r="C737" s="418"/>
      <c r="D737" s="419"/>
      <c r="E737" s="420"/>
      <c r="F737" s="329"/>
    </row>
    <row r="738" spans="1:6" ht="45" customHeight="1">
      <c r="A738" s="325"/>
      <c r="B738" s="326" t="s">
        <v>1492</v>
      </c>
      <c r="C738" s="418"/>
      <c r="D738" s="419"/>
      <c r="E738" s="420"/>
      <c r="F738" s="420"/>
    </row>
    <row r="739" spans="1:6" ht="30" customHeight="1">
      <c r="A739" s="325"/>
      <c r="B739" s="326" t="s">
        <v>1493</v>
      </c>
      <c r="C739" s="418"/>
      <c r="D739" s="419"/>
      <c r="E739" s="420"/>
      <c r="F739" s="329"/>
    </row>
    <row r="740" spans="1:6" ht="15.75" customHeight="1">
      <c r="A740" s="325"/>
      <c r="B740" s="507" t="s">
        <v>1494</v>
      </c>
      <c r="C740" s="418"/>
      <c r="D740" s="419"/>
      <c r="E740" s="420"/>
      <c r="F740" s="329"/>
    </row>
    <row r="741" spans="1:6" ht="15.75" customHeight="1">
      <c r="A741" s="438"/>
      <c r="B741" s="371" t="s">
        <v>1495</v>
      </c>
      <c r="C741" s="439"/>
      <c r="D741" s="440"/>
      <c r="E741" s="441"/>
      <c r="F741" s="442"/>
    </row>
    <row r="742" spans="1:6" ht="15.75" customHeight="1">
      <c r="A742" s="429"/>
      <c r="B742" s="443"/>
      <c r="C742" s="444"/>
      <c r="D742" s="445"/>
      <c r="E742" s="446"/>
      <c r="F742" s="432"/>
    </row>
    <row r="743" spans="1:6" ht="15.75" customHeight="1">
      <c r="A743" s="429"/>
      <c r="B743" s="443"/>
      <c r="C743" s="444"/>
      <c r="D743" s="445"/>
      <c r="E743" s="446"/>
      <c r="F743" s="432"/>
    </row>
    <row r="744" spans="1:6" ht="15.75" customHeight="1">
      <c r="A744" s="429"/>
      <c r="B744" s="443"/>
      <c r="C744" s="444"/>
      <c r="D744" s="445"/>
      <c r="E744" s="446"/>
      <c r="F744" s="432"/>
    </row>
    <row r="745" spans="1:6" ht="15.75" customHeight="1">
      <c r="A745" s="429"/>
      <c r="B745" s="443"/>
      <c r="C745" s="444"/>
      <c r="D745" s="445"/>
      <c r="E745" s="446"/>
      <c r="F745" s="432"/>
    </row>
    <row r="746" spans="1:6" ht="15.75" customHeight="1">
      <c r="A746" s="429"/>
      <c r="B746" s="443"/>
      <c r="C746" s="444"/>
      <c r="D746" s="445"/>
      <c r="E746" s="446"/>
      <c r="F746" s="432"/>
    </row>
    <row r="747" spans="1:6" ht="15.75" customHeight="1">
      <c r="A747" s="429"/>
      <c r="B747" s="443"/>
      <c r="C747" s="444"/>
      <c r="D747" s="445"/>
      <c r="E747" s="446"/>
      <c r="F747" s="432"/>
    </row>
    <row r="748" spans="1:6" ht="15.75" customHeight="1">
      <c r="A748" s="429"/>
      <c r="B748" s="443"/>
      <c r="C748" s="444"/>
      <c r="D748" s="445"/>
      <c r="E748" s="446"/>
      <c r="F748" s="432"/>
    </row>
    <row r="749" spans="1:6" ht="15.75" customHeight="1">
      <c r="A749" s="429"/>
      <c r="B749" s="443"/>
      <c r="C749" s="444"/>
      <c r="D749" s="445"/>
      <c r="E749" s="446"/>
      <c r="F749" s="432"/>
    </row>
    <row r="750" spans="1:6" ht="15.75" customHeight="1">
      <c r="A750" s="429"/>
      <c r="B750" s="443"/>
      <c r="C750" s="444"/>
      <c r="D750" s="445"/>
      <c r="E750" s="446"/>
      <c r="F750" s="432"/>
    </row>
    <row r="751" spans="1:6" ht="15.75" customHeight="1">
      <c r="A751" s="429"/>
      <c r="B751" s="443"/>
      <c r="C751" s="444"/>
      <c r="D751" s="445"/>
      <c r="E751" s="446"/>
      <c r="F751" s="432"/>
    </row>
    <row r="752" spans="1:6" ht="15.75" customHeight="1">
      <c r="A752" s="429"/>
      <c r="B752" s="443"/>
      <c r="C752" s="444"/>
      <c r="D752" s="445"/>
      <c r="E752" s="446"/>
      <c r="F752" s="432"/>
    </row>
    <row r="753" spans="1:6" ht="15.75" customHeight="1">
      <c r="A753" s="308" t="s">
        <v>1366</v>
      </c>
      <c r="B753" s="414" t="s">
        <v>1496</v>
      </c>
      <c r="C753" s="447"/>
      <c r="D753" s="448"/>
      <c r="E753" s="442"/>
      <c r="F753" s="442"/>
    </row>
    <row r="754" spans="1:6" ht="15.75" customHeight="1">
      <c r="A754" s="449"/>
      <c r="B754" s="315"/>
      <c r="C754" s="450"/>
      <c r="D754" s="451"/>
      <c r="E754" s="334"/>
      <c r="F754" s="318"/>
    </row>
    <row r="755" spans="1:6" ht="51" customHeight="1">
      <c r="A755" s="320"/>
      <c r="B755" s="452" t="s">
        <v>1497</v>
      </c>
      <c r="C755" s="338"/>
      <c r="D755" s="339"/>
      <c r="E755" s="318"/>
      <c r="F755" s="318"/>
    </row>
    <row r="756" spans="1:6" ht="42.75" customHeight="1">
      <c r="A756" s="320"/>
      <c r="B756" s="453" t="s">
        <v>1498</v>
      </c>
      <c r="C756" s="447"/>
      <c r="D756" s="448"/>
      <c r="E756" s="442"/>
      <c r="F756" s="318"/>
    </row>
    <row r="757" spans="1:6" ht="15">
      <c r="A757" s="320"/>
      <c r="B757" s="454" t="s">
        <v>1499</v>
      </c>
      <c r="C757" s="327" t="s">
        <v>1428</v>
      </c>
      <c r="D757" s="327">
        <v>200</v>
      </c>
      <c r="E757" s="839"/>
      <c r="F757" s="1075">
        <f>+E757*D757</f>
        <v>0</v>
      </c>
    </row>
    <row r="758" spans="1:6" ht="15" customHeight="1">
      <c r="A758" s="320"/>
      <c r="B758" s="455"/>
      <c r="C758" s="447"/>
      <c r="D758" s="339"/>
      <c r="E758" s="442"/>
      <c r="F758" s="318"/>
    </row>
    <row r="759" spans="1:6" ht="15.75" customHeight="1">
      <c r="A759" s="325"/>
      <c r="B759" s="413" t="s">
        <v>1500</v>
      </c>
      <c r="C759" s="327"/>
      <c r="D759" s="327"/>
      <c r="E759" s="329"/>
      <c r="F759" s="329"/>
    </row>
    <row r="760" spans="1:6" ht="15" customHeight="1">
      <c r="A760" s="325"/>
      <c r="B760" s="453"/>
      <c r="C760" s="508"/>
      <c r="D760" s="508"/>
      <c r="E760" s="458"/>
      <c r="F760" s="459"/>
    </row>
    <row r="761" spans="1:6" ht="15" customHeight="1">
      <c r="A761" s="325"/>
      <c r="B761" s="454" t="s">
        <v>1501</v>
      </c>
      <c r="C761" s="327"/>
      <c r="D761" s="327"/>
      <c r="E761" s="464"/>
      <c r="F761" s="465"/>
    </row>
    <row r="762" spans="1:6" ht="15">
      <c r="A762" s="325"/>
      <c r="B762" s="454" t="s">
        <v>1502</v>
      </c>
      <c r="C762" s="327" t="s">
        <v>1428</v>
      </c>
      <c r="D762" s="327">
        <v>6</v>
      </c>
      <c r="E762" s="839"/>
      <c r="F762" s="1075">
        <f>+E762*D762</f>
        <v>0</v>
      </c>
    </row>
    <row r="763" spans="1:6" ht="15" customHeight="1">
      <c r="A763" s="325"/>
      <c r="B763" s="454" t="s">
        <v>1503</v>
      </c>
      <c r="C763" s="327"/>
      <c r="D763" s="327"/>
      <c r="E763" s="464"/>
      <c r="F763" s="465"/>
    </row>
    <row r="764" spans="1:6" ht="15">
      <c r="A764" s="325"/>
      <c r="B764" s="454" t="s">
        <v>1504</v>
      </c>
      <c r="C764" s="327" t="s">
        <v>1428</v>
      </c>
      <c r="D764" s="327">
        <v>6</v>
      </c>
      <c r="E764" s="839"/>
      <c r="F764" s="1075">
        <f>+E764*D764</f>
        <v>0</v>
      </c>
    </row>
    <row r="765" spans="1:6" ht="15" customHeight="1">
      <c r="A765" s="325"/>
      <c r="B765" s="453"/>
      <c r="C765" s="471"/>
      <c r="D765" s="471"/>
      <c r="E765" s="478"/>
      <c r="F765" s="465"/>
    </row>
    <row r="766" spans="1:6" ht="15.75" customHeight="1">
      <c r="A766" s="325"/>
      <c r="B766" s="413" t="s">
        <v>1505</v>
      </c>
      <c r="C766" s="327"/>
      <c r="D766" s="415"/>
      <c r="E766" s="465"/>
      <c r="F766" s="465"/>
    </row>
    <row r="767" spans="1:6" ht="15" customHeight="1">
      <c r="A767" s="325"/>
      <c r="B767" s="454"/>
      <c r="C767" s="327"/>
      <c r="D767" s="415"/>
      <c r="E767" s="465"/>
      <c r="F767" s="465"/>
    </row>
    <row r="768" spans="1:6" ht="15" customHeight="1">
      <c r="A768" s="325"/>
      <c r="B768" s="454" t="s">
        <v>1506</v>
      </c>
      <c r="C768" s="327"/>
      <c r="D768" s="327"/>
      <c r="E768" s="464"/>
      <c r="F768" s="465"/>
    </row>
    <row r="769" spans="1:6" ht="15">
      <c r="A769" s="325"/>
      <c r="B769" s="454" t="s">
        <v>1507</v>
      </c>
      <c r="C769" s="327" t="s">
        <v>1428</v>
      </c>
      <c r="D769" s="327">
        <v>25</v>
      </c>
      <c r="E769" s="839"/>
      <c r="F769" s="1075">
        <f>+E769*D769</f>
        <v>0</v>
      </c>
    </row>
    <row r="770" spans="1:6" ht="15" customHeight="1">
      <c r="A770" s="325"/>
      <c r="B770" s="453"/>
      <c r="C770" s="327"/>
      <c r="D770" s="327"/>
      <c r="E770" s="477"/>
      <c r="F770" s="465"/>
    </row>
    <row r="771" spans="1:6" ht="15" customHeight="1">
      <c r="A771" s="325"/>
      <c r="B771" s="454" t="s">
        <v>1508</v>
      </c>
      <c r="C771" s="327"/>
      <c r="D771" s="327"/>
      <c r="E771" s="464"/>
      <c r="F771" s="465"/>
    </row>
    <row r="772" spans="1:6" ht="15">
      <c r="A772" s="325"/>
      <c r="B772" s="454" t="s">
        <v>1509</v>
      </c>
      <c r="C772" s="327" t="s">
        <v>1428</v>
      </c>
      <c r="D772" s="327">
        <v>6</v>
      </c>
      <c r="E772" s="839"/>
      <c r="F772" s="1075">
        <f>+E772*D772</f>
        <v>0</v>
      </c>
    </row>
    <row r="773" spans="1:6" ht="15" customHeight="1">
      <c r="A773" s="325"/>
      <c r="B773" s="453"/>
      <c r="C773" s="327"/>
      <c r="D773" s="327"/>
      <c r="E773" s="478"/>
      <c r="F773" s="465"/>
    </row>
    <row r="774" spans="1:6" ht="15" customHeight="1">
      <c r="A774" s="325"/>
      <c r="B774" s="454" t="s">
        <v>1510</v>
      </c>
      <c r="C774" s="327"/>
      <c r="D774" s="327"/>
      <c r="E774" s="465"/>
      <c r="F774" s="465"/>
    </row>
    <row r="775" spans="1:6" ht="15">
      <c r="A775" s="325"/>
      <c r="B775" s="454" t="s">
        <v>1511</v>
      </c>
      <c r="C775" s="327" t="s">
        <v>1428</v>
      </c>
      <c r="D775" s="327">
        <v>7</v>
      </c>
      <c r="E775" s="839"/>
      <c r="F775" s="1075">
        <f>+E775*D775</f>
        <v>0</v>
      </c>
    </row>
    <row r="776" spans="1:6" ht="15" customHeight="1">
      <c r="A776" s="325"/>
      <c r="B776" s="453"/>
      <c r="C776" s="327"/>
      <c r="D776" s="327"/>
      <c r="E776" s="478"/>
      <c r="F776" s="465"/>
    </row>
    <row r="777" spans="1:6" ht="15" customHeight="1">
      <c r="A777" s="325"/>
      <c r="B777" s="454" t="s">
        <v>1512</v>
      </c>
      <c r="C777" s="327"/>
      <c r="D777" s="327"/>
      <c r="E777" s="465"/>
      <c r="F777" s="465"/>
    </row>
    <row r="778" spans="1:6" ht="15">
      <c r="A778" s="325"/>
      <c r="B778" s="454" t="s">
        <v>1513</v>
      </c>
      <c r="C778" s="327" t="s">
        <v>1428</v>
      </c>
      <c r="D778" s="327">
        <v>8</v>
      </c>
      <c r="E778" s="839"/>
      <c r="F778" s="1075">
        <f>+E778*D778</f>
        <v>0</v>
      </c>
    </row>
    <row r="779" spans="1:6" ht="15" customHeight="1">
      <c r="A779" s="325"/>
      <c r="B779" s="453"/>
      <c r="C779" s="327"/>
      <c r="D779" s="327"/>
      <c r="E779" s="478"/>
      <c r="F779" s="465"/>
    </row>
    <row r="780" spans="1:6" ht="15" customHeight="1">
      <c r="A780" s="325"/>
      <c r="B780" s="454" t="s">
        <v>1514</v>
      </c>
      <c r="C780" s="465"/>
      <c r="D780" s="327"/>
      <c r="E780" s="464"/>
      <c r="F780" s="465"/>
    </row>
    <row r="781" spans="1:6" ht="15">
      <c r="A781" s="325"/>
      <c r="B781" s="454" t="s">
        <v>1515</v>
      </c>
      <c r="C781" s="465" t="s">
        <v>1428</v>
      </c>
      <c r="D781" s="327">
        <v>5</v>
      </c>
      <c r="E781" s="839"/>
      <c r="F781" s="1075">
        <f>+E781*D781</f>
        <v>0</v>
      </c>
    </row>
    <row r="782" spans="1:6" ht="15" customHeight="1">
      <c r="A782" s="325"/>
      <c r="B782" s="453"/>
      <c r="C782" s="327"/>
      <c r="D782" s="415"/>
      <c r="E782" s="478"/>
      <c r="F782" s="465"/>
    </row>
    <row r="783" spans="1:6" ht="15" customHeight="1">
      <c r="A783" s="325"/>
      <c r="B783" s="454" t="s">
        <v>1516</v>
      </c>
      <c r="C783" s="327"/>
      <c r="D783" s="415"/>
      <c r="E783" s="464"/>
      <c r="F783" s="465"/>
    </row>
    <row r="784" spans="1:6" ht="15">
      <c r="A784" s="325"/>
      <c r="B784" s="454" t="s">
        <v>1517</v>
      </c>
      <c r="C784" s="327" t="s">
        <v>1428</v>
      </c>
      <c r="D784" s="415">
        <v>8</v>
      </c>
      <c r="E784" s="839"/>
      <c r="F784" s="1075">
        <f>+E784*D784</f>
        <v>0</v>
      </c>
    </row>
    <row r="785" spans="1:6" ht="15" customHeight="1">
      <c r="A785" s="325"/>
      <c r="B785" s="454"/>
      <c r="C785" s="327"/>
      <c r="D785" s="415"/>
      <c r="E785" s="478"/>
      <c r="F785" s="465"/>
    </row>
    <row r="786" spans="1:6" ht="28.5" customHeight="1">
      <c r="A786" s="325"/>
      <c r="B786" s="453" t="s">
        <v>1518</v>
      </c>
      <c r="C786" s="327"/>
      <c r="D786" s="415"/>
      <c r="E786" s="464"/>
      <c r="F786" s="465"/>
    </row>
    <row r="787" spans="1:6" ht="15">
      <c r="A787" s="325"/>
      <c r="B787" s="454" t="s">
        <v>1519</v>
      </c>
      <c r="C787" s="327" t="s">
        <v>1428</v>
      </c>
      <c r="D787" s="415">
        <v>13</v>
      </c>
      <c r="E787" s="839"/>
      <c r="F787" s="1075">
        <f>+E787*D787</f>
        <v>0</v>
      </c>
    </row>
    <row r="788" spans="1:6" ht="15" customHeight="1">
      <c r="A788" s="325"/>
      <c r="B788" s="454"/>
      <c r="C788" s="327"/>
      <c r="D788" s="415"/>
      <c r="E788" s="478"/>
      <c r="F788" s="465"/>
    </row>
    <row r="789" spans="1:6" ht="28.5" customHeight="1">
      <c r="A789" s="325"/>
      <c r="B789" s="453" t="s">
        <v>1520</v>
      </c>
      <c r="C789" s="327"/>
      <c r="D789" s="415"/>
      <c r="E789" s="464"/>
      <c r="F789" s="465"/>
    </row>
    <row r="790" spans="1:6" ht="15">
      <c r="A790" s="325"/>
      <c r="B790" s="454" t="s">
        <v>1521</v>
      </c>
      <c r="C790" s="327" t="s">
        <v>1428</v>
      </c>
      <c r="D790" s="415">
        <v>11</v>
      </c>
      <c r="E790" s="839"/>
      <c r="F790" s="1075">
        <f>+E790*D790</f>
        <v>0</v>
      </c>
    </row>
    <row r="791" spans="1:6" ht="15" customHeight="1">
      <c r="A791" s="325"/>
      <c r="B791" s="454"/>
      <c r="C791" s="327"/>
      <c r="D791" s="415"/>
      <c r="E791" s="478"/>
      <c r="F791" s="465"/>
    </row>
    <row r="792" spans="1:6" ht="15.75" customHeight="1">
      <c r="A792" s="325"/>
      <c r="B792" s="413" t="s">
        <v>1557</v>
      </c>
      <c r="C792" s="327"/>
      <c r="D792" s="415"/>
      <c r="E792" s="465"/>
      <c r="F792" s="465"/>
    </row>
    <row r="793" spans="1:6" ht="15" customHeight="1">
      <c r="A793" s="325"/>
      <c r="B793" s="454"/>
      <c r="C793" s="327"/>
      <c r="D793" s="415"/>
      <c r="E793" s="465"/>
      <c r="F793" s="465"/>
    </row>
    <row r="794" spans="1:6" ht="27" customHeight="1">
      <c r="A794" s="325"/>
      <c r="B794" s="502" t="s">
        <v>1558</v>
      </c>
      <c r="C794" s="327"/>
      <c r="D794" s="415"/>
      <c r="E794" s="327"/>
      <c r="F794" s="327"/>
    </row>
    <row r="795" spans="1:6" ht="15">
      <c r="A795" s="325"/>
      <c r="B795" s="454" t="s">
        <v>1559</v>
      </c>
      <c r="C795" s="327" t="s">
        <v>1428</v>
      </c>
      <c r="D795" s="415">
        <v>11</v>
      </c>
      <c r="E795" s="839"/>
      <c r="F795" s="1075">
        <f>+E795*D795</f>
        <v>0</v>
      </c>
    </row>
    <row r="796" spans="1:6" ht="15" customHeight="1">
      <c r="A796" s="325"/>
      <c r="B796" s="454"/>
      <c r="C796" s="471"/>
      <c r="D796" s="471"/>
      <c r="E796" s="465"/>
      <c r="F796" s="415"/>
    </row>
    <row r="797" spans="1:6" ht="15.75" customHeight="1">
      <c r="A797" s="325"/>
      <c r="B797" s="413" t="s">
        <v>1522</v>
      </c>
      <c r="C797" s="327"/>
      <c r="D797" s="415"/>
      <c r="E797" s="465"/>
      <c r="F797" s="465"/>
    </row>
    <row r="798" spans="1:6" ht="15" customHeight="1">
      <c r="A798" s="325"/>
      <c r="B798" s="454"/>
      <c r="C798" s="327"/>
      <c r="D798" s="511"/>
      <c r="E798" s="465"/>
      <c r="F798" s="465"/>
    </row>
    <row r="799" spans="1:6" ht="25.5" customHeight="1">
      <c r="A799" s="325"/>
      <c r="B799" s="502" t="s">
        <v>1523</v>
      </c>
      <c r="C799" s="327"/>
      <c r="D799" s="511"/>
      <c r="E799" s="464"/>
      <c r="F799" s="465"/>
    </row>
    <row r="800" spans="1:6" ht="15">
      <c r="A800" s="325"/>
      <c r="B800" s="454" t="s">
        <v>1524</v>
      </c>
      <c r="C800" s="327" t="s">
        <v>335</v>
      </c>
      <c r="D800" s="415">
        <v>220</v>
      </c>
      <c r="E800" s="839"/>
      <c r="F800" s="1075">
        <f>+E800*D800</f>
        <v>0</v>
      </c>
    </row>
    <row r="801" spans="1:6" ht="15.75" customHeight="1">
      <c r="A801" s="325"/>
      <c r="B801" s="413"/>
      <c r="C801" s="471"/>
      <c r="D801" s="471"/>
      <c r="E801" s="465"/>
      <c r="F801" s="415"/>
    </row>
    <row r="802" spans="1:6" ht="15.75" customHeight="1">
      <c r="A802" s="325"/>
      <c r="B802" s="413" t="s">
        <v>1525</v>
      </c>
      <c r="C802" s="327"/>
      <c r="D802" s="415"/>
      <c r="E802" s="464"/>
      <c r="F802" s="465"/>
    </row>
    <row r="803" spans="1:6" ht="15" customHeight="1">
      <c r="A803" s="325"/>
      <c r="B803" s="454"/>
      <c r="C803" s="327"/>
      <c r="D803" s="415"/>
      <c r="E803" s="465"/>
      <c r="F803" s="415"/>
    </row>
    <row r="804" spans="1:6" ht="25.5" customHeight="1">
      <c r="A804" s="325"/>
      <c r="B804" s="502" t="s">
        <v>1526</v>
      </c>
      <c r="C804" s="327"/>
      <c r="D804" s="415"/>
      <c r="E804" s="464"/>
      <c r="F804" s="465"/>
    </row>
    <row r="805" spans="1:6" ht="15">
      <c r="A805" s="325"/>
      <c r="B805" s="454" t="s">
        <v>1527</v>
      </c>
      <c r="C805" s="327" t="s">
        <v>74</v>
      </c>
      <c r="D805" s="415">
        <v>320</v>
      </c>
      <c r="E805" s="839"/>
      <c r="F805" s="1075">
        <f>+E805*D805</f>
        <v>0</v>
      </c>
    </row>
    <row r="806" spans="1:6" ht="15" customHeight="1">
      <c r="A806" s="325"/>
      <c r="B806" s="454"/>
      <c r="C806" s="471"/>
      <c r="D806" s="471"/>
      <c r="E806" s="465"/>
      <c r="F806" s="465"/>
    </row>
    <row r="807" spans="1:6" ht="15" customHeight="1">
      <c r="A807" s="325"/>
      <c r="B807" s="509" t="s">
        <v>1528</v>
      </c>
      <c r="C807" s="327"/>
      <c r="D807" s="327"/>
      <c r="E807" s="464"/>
      <c r="F807" s="465"/>
    </row>
    <row r="808" spans="1:6" ht="15">
      <c r="A808" s="325"/>
      <c r="B808" s="454" t="s">
        <v>1529</v>
      </c>
      <c r="C808" s="327" t="s">
        <v>1292</v>
      </c>
      <c r="D808" s="327">
        <v>44</v>
      </c>
      <c r="E808" s="839"/>
      <c r="F808" s="1075">
        <f>+E808*D808</f>
        <v>0</v>
      </c>
    </row>
    <row r="809" spans="1:6" ht="15" customHeight="1">
      <c r="A809" s="325"/>
      <c r="B809" s="454"/>
      <c r="C809" s="471"/>
      <c r="D809" s="471"/>
      <c r="E809" s="385"/>
      <c r="F809" s="385"/>
    </row>
    <row r="810" spans="1:6" ht="15" customHeight="1">
      <c r="A810" s="325"/>
      <c r="B810" s="509" t="s">
        <v>1530</v>
      </c>
      <c r="C810" s="327"/>
      <c r="D810" s="327"/>
      <c r="E810" s="385"/>
      <c r="F810" s="385"/>
    </row>
    <row r="811" spans="1:6" ht="15">
      <c r="A811" s="325"/>
      <c r="B811" s="454" t="s">
        <v>1531</v>
      </c>
      <c r="C811" s="327" t="s">
        <v>1292</v>
      </c>
      <c r="D811" s="327">
        <v>115</v>
      </c>
      <c r="E811" s="839"/>
      <c r="F811" s="1075">
        <f>+E811*D811</f>
        <v>0</v>
      </c>
    </row>
    <row r="812" spans="1:6" ht="15" customHeight="1">
      <c r="A812" s="325"/>
      <c r="B812" s="454"/>
      <c r="C812" s="471"/>
      <c r="D812" s="471"/>
      <c r="E812" s="478"/>
      <c r="F812" s="465"/>
    </row>
    <row r="813" spans="1:6" ht="15" customHeight="1">
      <c r="A813" s="325"/>
      <c r="B813" s="454"/>
      <c r="C813" s="327"/>
      <c r="D813" s="415"/>
      <c r="E813" s="465"/>
      <c r="F813" s="465"/>
    </row>
    <row r="814" spans="1:6" ht="15" customHeight="1">
      <c r="A814" s="438"/>
      <c r="B814" s="510"/>
      <c r="C814" s="447"/>
      <c r="D814" s="511"/>
      <c r="E814" s="512"/>
      <c r="F814" s="512"/>
    </row>
    <row r="815" spans="1:6" ht="15" customHeight="1">
      <c r="A815" s="320"/>
      <c r="B815" s="381"/>
      <c r="C815" s="316"/>
      <c r="D815" s="343"/>
      <c r="E815" s="513"/>
      <c r="F815" s="513"/>
    </row>
    <row r="816" spans="1:6" ht="15" customHeight="1">
      <c r="A816" s="305"/>
      <c r="B816" s="491" t="s">
        <v>1532</v>
      </c>
      <c r="C816" s="313"/>
      <c r="D816" s="289"/>
      <c r="E816" s="385"/>
      <c r="F816" s="385"/>
    </row>
    <row r="817" spans="1:6" ht="15" customHeight="1">
      <c r="A817" s="305"/>
      <c r="B817" s="492" t="s">
        <v>1533</v>
      </c>
      <c r="C817" s="338"/>
      <c r="D817" s="289"/>
      <c r="E817" s="385"/>
      <c r="F817" s="385"/>
    </row>
    <row r="818" spans="1:6" ht="99.75" customHeight="1">
      <c r="A818" s="305"/>
      <c r="B818" s="493" t="s">
        <v>1534</v>
      </c>
      <c r="C818" s="313"/>
      <c r="D818" s="289"/>
      <c r="E818" s="385"/>
      <c r="F818" s="385"/>
    </row>
    <row r="819" spans="1:6" ht="15.75" customHeight="1">
      <c r="A819" s="305"/>
      <c r="B819" s="333" t="s">
        <v>1535</v>
      </c>
      <c r="C819" s="313"/>
      <c r="D819" s="289"/>
      <c r="E819" s="385"/>
      <c r="F819" s="385"/>
    </row>
    <row r="820" spans="1:6" ht="15" customHeight="1">
      <c r="A820" s="305"/>
      <c r="B820" s="337"/>
      <c r="C820" s="313"/>
      <c r="D820" s="289"/>
      <c r="E820" s="385"/>
      <c r="F820" s="385"/>
    </row>
    <row r="821" spans="1:6" ht="15" customHeight="1">
      <c r="A821" s="305"/>
      <c r="B821" s="337"/>
      <c r="C821" s="313"/>
      <c r="D821" s="289"/>
      <c r="E821" s="385"/>
      <c r="F821" s="385"/>
    </row>
    <row r="822" spans="1:6" ht="15.75" customHeight="1">
      <c r="A822" s="308" t="s">
        <v>1536</v>
      </c>
      <c r="B822" s="319" t="s">
        <v>1537</v>
      </c>
      <c r="C822" s="313"/>
      <c r="D822" s="311"/>
      <c r="E822" s="312"/>
      <c r="F822" s="312"/>
    </row>
    <row r="823" spans="1:6" ht="15" customHeight="1">
      <c r="A823" s="337"/>
      <c r="B823" s="306"/>
      <c r="C823" s="313"/>
      <c r="D823" s="311"/>
      <c r="E823" s="312"/>
      <c r="F823" s="312"/>
    </row>
    <row r="824" spans="1:6" ht="75" customHeight="1">
      <c r="A824" s="305">
        <v>1</v>
      </c>
      <c r="B824" s="306" t="s">
        <v>1538</v>
      </c>
      <c r="C824" s="313"/>
      <c r="D824" s="311"/>
      <c r="E824" s="312"/>
      <c r="F824" s="312"/>
    </row>
    <row r="825" spans="1:6" ht="15.75">
      <c r="A825" s="388"/>
      <c r="B825" s="333" t="s">
        <v>1539</v>
      </c>
      <c r="C825" s="313" t="s">
        <v>1292</v>
      </c>
      <c r="D825" s="311">
        <v>1</v>
      </c>
      <c r="E825" s="839"/>
      <c r="F825" s="1075">
        <f>+E825*D825</f>
        <v>0</v>
      </c>
    </row>
    <row r="826" spans="1:6" ht="15.75">
      <c r="A826" s="305"/>
      <c r="B826" s="319"/>
      <c r="C826" s="313"/>
      <c r="D826" s="311"/>
      <c r="E826" s="312"/>
      <c r="F826" s="312"/>
    </row>
    <row r="827" spans="1:6" ht="15.75">
      <c r="A827" s="308" t="s">
        <v>1540</v>
      </c>
      <c r="B827" s="319" t="s">
        <v>1541</v>
      </c>
      <c r="C827" s="313"/>
      <c r="D827" s="311"/>
      <c r="E827" s="312"/>
      <c r="F827" s="312"/>
    </row>
    <row r="828" spans="1:6" ht="15">
      <c r="A828" s="305"/>
      <c r="B828" s="306"/>
      <c r="C828" s="313"/>
      <c r="D828" s="311"/>
      <c r="E828" s="312"/>
      <c r="F828" s="312"/>
    </row>
    <row r="829" spans="1:6" ht="60">
      <c r="A829" s="305">
        <v>1</v>
      </c>
      <c r="B829" s="306" t="s">
        <v>1542</v>
      </c>
      <c r="C829" s="313"/>
      <c r="D829" s="311"/>
      <c r="E829" s="312"/>
      <c r="F829" s="312"/>
    </row>
    <row r="830" spans="1:6" ht="15.75">
      <c r="A830" s="305"/>
      <c r="B830" s="333" t="s">
        <v>1543</v>
      </c>
      <c r="C830" s="313" t="s">
        <v>1292</v>
      </c>
      <c r="D830" s="311">
        <v>1</v>
      </c>
      <c r="E830" s="312"/>
      <c r="F830" s="318">
        <f>E830*D830</f>
        <v>0</v>
      </c>
    </row>
    <row r="831" spans="1:6" ht="15.75">
      <c r="A831" s="305"/>
      <c r="B831" s="319"/>
      <c r="C831" s="313"/>
      <c r="D831" s="311"/>
      <c r="E831" s="312"/>
      <c r="F831" s="312"/>
    </row>
    <row r="832" spans="1:6" ht="31.5">
      <c r="A832" s="388"/>
      <c r="B832" s="319" t="s">
        <v>1544</v>
      </c>
      <c r="C832" s="313"/>
      <c r="D832" s="311"/>
      <c r="E832" s="312"/>
      <c r="F832" s="312"/>
    </row>
    <row r="833" spans="1:6" ht="15">
      <c r="A833" s="305"/>
      <c r="B833" s="306"/>
      <c r="C833" s="313"/>
      <c r="D833" s="311"/>
      <c r="E833" s="312"/>
      <c r="F833" s="312"/>
    </row>
    <row r="834" spans="1:6" ht="15.75">
      <c r="A834" s="308" t="s">
        <v>1235</v>
      </c>
      <c r="B834" s="319" t="s">
        <v>1236</v>
      </c>
      <c r="C834" s="313"/>
      <c r="D834" s="311"/>
      <c r="E834" s="312"/>
      <c r="F834" s="312"/>
    </row>
    <row r="835" spans="1:6" ht="15.75">
      <c r="A835" s="308" t="s">
        <v>1245</v>
      </c>
      <c r="B835" s="319" t="s">
        <v>1246</v>
      </c>
      <c r="C835" s="313"/>
      <c r="D835" s="311"/>
      <c r="E835" s="312"/>
      <c r="F835" s="312"/>
    </row>
    <row r="836" spans="1:6" ht="31.5">
      <c r="A836" s="308" t="s">
        <v>1265</v>
      </c>
      <c r="B836" s="319" t="s">
        <v>1545</v>
      </c>
      <c r="C836" s="313"/>
      <c r="D836" s="311"/>
      <c r="E836" s="312"/>
      <c r="F836" s="312"/>
    </row>
    <row r="837" spans="1:6" ht="15.75">
      <c r="A837" s="308" t="s">
        <v>1277</v>
      </c>
      <c r="B837" s="319" t="s">
        <v>1546</v>
      </c>
      <c r="C837" s="313"/>
      <c r="D837" s="311"/>
      <c r="E837" s="312"/>
      <c r="F837" s="312"/>
    </row>
    <row r="838" spans="1:6" ht="15.75">
      <c r="A838" s="308" t="s">
        <v>1296</v>
      </c>
      <c r="B838" s="308" t="s">
        <v>1547</v>
      </c>
      <c r="C838" s="313"/>
      <c r="D838" s="311"/>
      <c r="E838" s="312"/>
      <c r="F838" s="312"/>
    </row>
    <row r="839" spans="1:6" ht="15.75">
      <c r="A839" s="308" t="s">
        <v>1318</v>
      </c>
      <c r="B839" s="308" t="s">
        <v>1548</v>
      </c>
      <c r="C839" s="313"/>
      <c r="D839" s="311"/>
      <c r="E839" s="312"/>
      <c r="F839" s="312"/>
    </row>
    <row r="840" spans="1:6" ht="15.75">
      <c r="A840" s="308" t="s">
        <v>1329</v>
      </c>
      <c r="B840" s="308" t="s">
        <v>1549</v>
      </c>
      <c r="C840" s="313"/>
      <c r="D840" s="311"/>
      <c r="E840" s="312"/>
      <c r="F840" s="312"/>
    </row>
    <row r="841" spans="1:6" ht="31.5">
      <c r="A841" s="308" t="s">
        <v>1341</v>
      </c>
      <c r="B841" s="319" t="s">
        <v>1550</v>
      </c>
      <c r="C841" s="313"/>
      <c r="D841" s="311"/>
      <c r="E841" s="312"/>
      <c r="F841" s="312"/>
    </row>
    <row r="842" spans="1:6" ht="15.75">
      <c r="A842" s="308" t="s">
        <v>1359</v>
      </c>
      <c r="B842" s="319" t="s">
        <v>1551</v>
      </c>
      <c r="C842" s="313"/>
      <c r="D842" s="311"/>
      <c r="E842" s="312"/>
      <c r="F842" s="312"/>
    </row>
    <row r="843" spans="1:6" ht="15.75">
      <c r="A843" s="308" t="s">
        <v>1366</v>
      </c>
      <c r="B843" s="319" t="s">
        <v>1496</v>
      </c>
      <c r="C843" s="313"/>
      <c r="D843" s="311"/>
      <c r="E843" s="312"/>
      <c r="F843" s="312"/>
    </row>
    <row r="844" spans="1:6" ht="15.75">
      <c r="A844" s="308" t="s">
        <v>1536</v>
      </c>
      <c r="B844" s="319" t="s">
        <v>1552</v>
      </c>
      <c r="C844" s="313"/>
      <c r="D844" s="311"/>
      <c r="E844" s="312"/>
      <c r="F844" s="312"/>
    </row>
    <row r="845" spans="1:6" ht="15.75">
      <c r="A845" s="308" t="s">
        <v>1540</v>
      </c>
      <c r="B845" s="319" t="s">
        <v>1541</v>
      </c>
      <c r="C845" s="313"/>
      <c r="D845" s="311"/>
      <c r="E845" s="312"/>
    </row>
    <row r="846" spans="1:6" ht="15.75">
      <c r="A846" s="388"/>
      <c r="B846" s="324" t="s">
        <v>1234</v>
      </c>
      <c r="C846" s="313"/>
      <c r="D846" s="350"/>
      <c r="E846" s="312"/>
      <c r="F846" s="312">
        <f>SUM(F321:F845)</f>
        <v>0</v>
      </c>
    </row>
  </sheetData>
  <pageMargins left="0.7" right="0.7" top="0.75" bottom="0.75" header="0.3" footer="0.3"/>
  <pageSetup paperSize="9" scale="44" orientation="portrait" r:id="rId1"/>
  <rowBreaks count="11" manualBreakCount="11">
    <brk id="11" max="16383" man="1"/>
    <brk id="36" max="5" man="1"/>
    <brk id="55" max="5" man="1"/>
    <brk id="108" max="5" man="1"/>
    <brk id="121" max="5" man="1"/>
    <brk id="133" max="5" man="1"/>
    <brk id="159" max="5" man="1"/>
    <brk id="168" max="16383" man="1"/>
    <brk id="190" max="16383" man="1"/>
    <brk id="235" max="5" man="1"/>
    <brk id="281"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41"/>
  <sheetViews>
    <sheetView view="pageBreakPreview" topLeftCell="A697" zoomScale="75" zoomScaleNormal="100" zoomScaleSheetLayoutView="75" workbookViewId="0">
      <selection activeCell="M707" sqref="M707"/>
    </sheetView>
  </sheetViews>
  <sheetFormatPr defaultRowHeight="14.25"/>
  <cols>
    <col min="2" max="2" width="35.875" customWidth="1"/>
    <col min="6" max="6" width="11.375" customWidth="1"/>
  </cols>
  <sheetData>
    <row r="1" spans="1:6">
      <c r="A1" s="1178" t="s">
        <v>1036</v>
      </c>
      <c r="B1" s="1179"/>
      <c r="C1" s="1179"/>
      <c r="D1" s="1179"/>
      <c r="E1" s="1179"/>
      <c r="F1" s="1180"/>
    </row>
    <row r="2" spans="1:6" ht="28.5" customHeight="1">
      <c r="A2" s="47" t="s">
        <v>3</v>
      </c>
      <c r="B2" s="47" t="s">
        <v>3</v>
      </c>
      <c r="C2" s="917" t="s">
        <v>157</v>
      </c>
      <c r="D2" s="917" t="s">
        <v>158</v>
      </c>
      <c r="E2" s="917"/>
      <c r="F2" s="917" t="s">
        <v>159</v>
      </c>
    </row>
    <row r="3" spans="1:6" ht="14.25" customHeight="1">
      <c r="A3" s="137"/>
      <c r="B3" s="136" t="s">
        <v>4</v>
      </c>
      <c r="C3" s="137"/>
      <c r="D3" s="137"/>
      <c r="E3" s="137"/>
      <c r="F3" s="137"/>
    </row>
    <row r="4" spans="1:6" ht="15" customHeight="1">
      <c r="A4" s="915"/>
      <c r="B4" s="126" t="s">
        <v>700</v>
      </c>
      <c r="C4" s="915"/>
      <c r="D4" s="915"/>
      <c r="E4" s="915"/>
      <c r="F4" s="915"/>
    </row>
    <row r="5" spans="1:6" ht="71.25">
      <c r="A5" s="838">
        <v>1</v>
      </c>
      <c r="B5" s="871" t="s">
        <v>0</v>
      </c>
      <c r="C5" s="839" t="s">
        <v>2</v>
      </c>
      <c r="D5" s="840">
        <v>2.81</v>
      </c>
      <c r="E5" s="839"/>
      <c r="F5" s="1075">
        <f>+E5*D5</f>
        <v>0</v>
      </c>
    </row>
    <row r="6" spans="1:6" ht="28.5" customHeight="1">
      <c r="A6" s="838"/>
      <c r="B6" s="880" t="s">
        <v>1</v>
      </c>
      <c r="C6" s="839"/>
      <c r="D6" s="840"/>
      <c r="E6" s="3"/>
      <c r="F6" s="3"/>
    </row>
    <row r="7" spans="1:6" ht="42.75">
      <c r="A7" s="838">
        <v>2</v>
      </c>
      <c r="B7" s="871" t="s">
        <v>6</v>
      </c>
      <c r="C7" s="839" t="s">
        <v>2</v>
      </c>
      <c r="D7" s="840">
        <v>0.24</v>
      </c>
      <c r="E7" s="839"/>
      <c r="F7" s="1075">
        <f>+E7*D7</f>
        <v>0</v>
      </c>
    </row>
    <row r="8" spans="1:6" ht="30.75" customHeight="1">
      <c r="A8" s="838"/>
      <c r="B8" s="880" t="s">
        <v>7</v>
      </c>
      <c r="C8" s="839"/>
      <c r="D8" s="840"/>
      <c r="E8" s="3"/>
      <c r="F8" s="3"/>
    </row>
    <row r="9" spans="1:6" ht="42.75">
      <c r="A9" s="838">
        <v>3</v>
      </c>
      <c r="B9" s="871" t="s">
        <v>153</v>
      </c>
      <c r="C9" s="839" t="s">
        <v>15</v>
      </c>
      <c r="D9" s="840">
        <v>3.08</v>
      </c>
      <c r="E9" s="839"/>
      <c r="F9" s="1075">
        <f>+E9*D9</f>
        <v>0</v>
      </c>
    </row>
    <row r="10" spans="1:6" ht="30.75" customHeight="1">
      <c r="A10" s="838"/>
      <c r="B10" s="880" t="s">
        <v>154</v>
      </c>
      <c r="C10" s="839"/>
      <c r="D10" s="840"/>
      <c r="E10" s="3"/>
      <c r="F10" s="3"/>
    </row>
    <row r="11" spans="1:6" ht="15" customHeight="1">
      <c r="A11" s="3"/>
      <c r="B11" s="841" t="s">
        <v>8</v>
      </c>
      <c r="C11" s="3"/>
      <c r="D11" s="3"/>
      <c r="E11" s="3"/>
      <c r="F11" s="3"/>
    </row>
    <row r="12" spans="1:6" ht="15" customHeight="1">
      <c r="A12" s="3"/>
      <c r="B12" s="841" t="s">
        <v>642</v>
      </c>
      <c r="C12" s="3"/>
      <c r="D12" s="3"/>
      <c r="E12" s="3"/>
      <c r="F12" s="3"/>
    </row>
    <row r="13" spans="1:6" ht="57">
      <c r="A13" s="838">
        <v>1</v>
      </c>
      <c r="B13" s="880" t="s">
        <v>643</v>
      </c>
      <c r="C13" s="839" t="s">
        <v>2</v>
      </c>
      <c r="D13" s="840">
        <v>1.1000000000000001</v>
      </c>
      <c r="E13" s="839"/>
      <c r="F13" s="1075">
        <f>+E13*D13</f>
        <v>0</v>
      </c>
    </row>
    <row r="14" spans="1:6" ht="14.25" customHeight="1">
      <c r="A14" s="838"/>
      <c r="B14" s="880"/>
      <c r="C14" s="839"/>
      <c r="D14" s="840"/>
      <c r="E14" s="3"/>
      <c r="F14" s="3"/>
    </row>
    <row r="15" spans="1:6" ht="15" customHeight="1">
      <c r="A15" s="838"/>
      <c r="B15" s="880" t="s">
        <v>392</v>
      </c>
      <c r="C15" s="839"/>
      <c r="D15" s="840"/>
      <c r="E15" s="3"/>
      <c r="F15" s="3"/>
    </row>
    <row r="16" spans="1:6" ht="15" customHeight="1">
      <c r="A16" s="1113" t="s">
        <v>644</v>
      </c>
      <c r="B16" s="1115"/>
      <c r="C16" s="1115"/>
      <c r="D16" s="1115"/>
      <c r="E16" s="1116"/>
      <c r="F16" s="3"/>
    </row>
    <row r="17" spans="1:6" ht="30" customHeight="1">
      <c r="A17" s="1126" t="s">
        <v>394</v>
      </c>
      <c r="B17" s="1127"/>
      <c r="C17" s="1127"/>
      <c r="D17" s="1127"/>
      <c r="E17" s="1127"/>
      <c r="F17" s="1128"/>
    </row>
    <row r="18" spans="1:6" ht="71.25" customHeight="1">
      <c r="A18" s="3"/>
      <c r="B18" s="880" t="s">
        <v>10</v>
      </c>
      <c r="C18" s="3"/>
      <c r="D18" s="3"/>
      <c r="E18" s="3"/>
      <c r="F18" s="3"/>
    </row>
    <row r="19" spans="1:6" ht="85.5">
      <c r="A19" s="838">
        <v>1</v>
      </c>
      <c r="B19" s="871" t="s">
        <v>11</v>
      </c>
      <c r="C19" s="5"/>
      <c r="D19" s="840">
        <v>0</v>
      </c>
      <c r="E19" s="839"/>
      <c r="F19" s="1075">
        <f>+E19*D19</f>
        <v>0</v>
      </c>
    </row>
    <row r="20" spans="1:6" ht="15" customHeight="1">
      <c r="A20" s="838"/>
      <c r="B20" s="880" t="s">
        <v>12</v>
      </c>
      <c r="C20" s="839" t="s">
        <v>13</v>
      </c>
      <c r="D20" s="840"/>
      <c r="E20" s="3"/>
      <c r="F20" s="3"/>
    </row>
    <row r="21" spans="1:6" ht="71.25">
      <c r="A21" s="838">
        <v>2</v>
      </c>
      <c r="B21" s="871" t="s">
        <v>14</v>
      </c>
      <c r="C21" s="839" t="s">
        <v>15</v>
      </c>
      <c r="D21" s="840">
        <v>0</v>
      </c>
      <c r="E21" s="839"/>
      <c r="F21" s="1075">
        <f>+E21*D21</f>
        <v>0</v>
      </c>
    </row>
    <row r="22" spans="1:6" ht="15" customHeight="1">
      <c r="A22" s="838"/>
      <c r="B22" s="880" t="s">
        <v>12</v>
      </c>
      <c r="C22" s="839"/>
      <c r="D22" s="840"/>
      <c r="E22" s="3"/>
      <c r="F22" s="3"/>
    </row>
    <row r="23" spans="1:6" ht="28.5">
      <c r="A23" s="838">
        <v>3</v>
      </c>
      <c r="B23" s="871" t="s">
        <v>645</v>
      </c>
      <c r="C23" s="839" t="s">
        <v>201</v>
      </c>
      <c r="D23" s="840">
        <v>1</v>
      </c>
      <c r="E23" s="839"/>
      <c r="F23" s="1075">
        <f>+E23*D23</f>
        <v>0</v>
      </c>
    </row>
    <row r="24" spans="1:6" ht="17.25" customHeight="1">
      <c r="A24" s="1126" t="s">
        <v>397</v>
      </c>
      <c r="B24" s="1127"/>
      <c r="C24" s="1127"/>
      <c r="D24" s="1127"/>
      <c r="E24" s="1128"/>
      <c r="F24" s="3"/>
    </row>
    <row r="25" spans="1:6" ht="15" customHeight="1">
      <c r="A25" s="3"/>
      <c r="B25" s="841" t="s">
        <v>398</v>
      </c>
      <c r="C25" s="841"/>
      <c r="D25" s="3"/>
      <c r="E25" s="3"/>
      <c r="F25" s="3"/>
    </row>
    <row r="26" spans="1:6" ht="71.25">
      <c r="A26" s="838">
        <v>1</v>
      </c>
      <c r="B26" s="871" t="s">
        <v>18</v>
      </c>
      <c r="C26" s="839" t="s">
        <v>15</v>
      </c>
      <c r="D26" s="839">
        <v>40.01</v>
      </c>
      <c r="E26" s="839"/>
      <c r="F26" s="1075">
        <f>+E26*D26</f>
        <v>0</v>
      </c>
    </row>
    <row r="27" spans="1:6" ht="15" customHeight="1">
      <c r="A27" s="838"/>
      <c r="B27" s="880" t="s">
        <v>19</v>
      </c>
      <c r="C27" s="839"/>
      <c r="D27" s="839"/>
      <c r="E27" s="840"/>
      <c r="F27" s="3"/>
    </row>
    <row r="28" spans="1:6" ht="85.5">
      <c r="A28" s="838">
        <v>2</v>
      </c>
      <c r="B28" s="871" t="s">
        <v>20</v>
      </c>
      <c r="C28" s="839" t="s">
        <v>15</v>
      </c>
      <c r="D28" s="840">
        <v>10.15</v>
      </c>
      <c r="E28" s="839"/>
      <c r="F28" s="1075">
        <f>+E28*D28</f>
        <v>0</v>
      </c>
    </row>
    <row r="29" spans="1:6" ht="15" customHeight="1">
      <c r="A29" s="838"/>
      <c r="B29" s="880" t="s">
        <v>19</v>
      </c>
      <c r="C29" s="839"/>
      <c r="D29" s="840"/>
      <c r="E29" s="840"/>
      <c r="F29" s="3"/>
    </row>
    <row r="30" spans="1:6" ht="71.25">
      <c r="A30" s="838">
        <v>3</v>
      </c>
      <c r="B30" s="871" t="s">
        <v>646</v>
      </c>
      <c r="C30" s="839" t="s">
        <v>26</v>
      </c>
      <c r="D30" s="840">
        <v>1</v>
      </c>
      <c r="E30" s="839"/>
      <c r="F30" s="1075">
        <f>+E30*D30</f>
        <v>0</v>
      </c>
    </row>
    <row r="31" spans="1:6" ht="28.5" customHeight="1">
      <c r="A31" s="838"/>
      <c r="B31" s="880" t="s">
        <v>25</v>
      </c>
      <c r="C31" s="839"/>
      <c r="D31" s="840"/>
      <c r="E31" s="840"/>
      <c r="F31" s="3"/>
    </row>
    <row r="32" spans="1:6" ht="71.25">
      <c r="A32" s="838">
        <v>4</v>
      </c>
      <c r="B32" s="871" t="s">
        <v>1025</v>
      </c>
      <c r="C32" s="839" t="s">
        <v>804</v>
      </c>
      <c r="D32" s="840">
        <v>5</v>
      </c>
      <c r="E32" s="839"/>
      <c r="F32" s="1075">
        <f>+E32*D32</f>
        <v>0</v>
      </c>
    </row>
    <row r="33" spans="1:6" ht="28.5" customHeight="1">
      <c r="A33" s="838"/>
      <c r="B33" s="880" t="s">
        <v>25</v>
      </c>
      <c r="C33" s="839"/>
      <c r="D33" s="840"/>
      <c r="E33" s="840"/>
      <c r="F33" s="3"/>
    </row>
    <row r="34" spans="1:6" ht="28.5">
      <c r="A34" s="838">
        <v>5</v>
      </c>
      <c r="B34" s="871" t="s">
        <v>28</v>
      </c>
      <c r="C34" s="839" t="s">
        <v>26</v>
      </c>
      <c r="D34" s="840">
        <v>5</v>
      </c>
      <c r="E34" s="839"/>
      <c r="F34" s="1075">
        <f>+E34*D34</f>
        <v>0</v>
      </c>
    </row>
    <row r="35" spans="1:6" ht="28.5" customHeight="1">
      <c r="A35" s="838"/>
      <c r="B35" s="880" t="s">
        <v>25</v>
      </c>
      <c r="C35" s="839"/>
      <c r="D35" s="840"/>
      <c r="E35" s="840"/>
      <c r="F35" s="3"/>
    </row>
    <row r="36" spans="1:6" ht="99.75">
      <c r="A36" s="838">
        <v>6</v>
      </c>
      <c r="B36" s="871" t="s">
        <v>29</v>
      </c>
      <c r="C36" s="839" t="s">
        <v>15</v>
      </c>
      <c r="D36" s="840">
        <v>50.16</v>
      </c>
      <c r="E36" s="839"/>
      <c r="F36" s="1075">
        <f>+E36*D36</f>
        <v>0</v>
      </c>
    </row>
    <row r="37" spans="1:6" ht="15" customHeight="1">
      <c r="A37" s="838"/>
      <c r="B37" s="880" t="s">
        <v>30</v>
      </c>
      <c r="C37" s="839"/>
      <c r="D37" s="840"/>
      <c r="E37" s="840"/>
      <c r="F37" s="3"/>
    </row>
    <row r="38" spans="1:6" ht="15" customHeight="1">
      <c r="A38" s="1113" t="s">
        <v>399</v>
      </c>
      <c r="B38" s="1115"/>
      <c r="C38" s="1115"/>
      <c r="D38" s="1115"/>
      <c r="E38" s="1116"/>
      <c r="F38" s="3"/>
    </row>
    <row r="39" spans="1:6" ht="15" customHeight="1">
      <c r="A39" s="1126" t="s">
        <v>562</v>
      </c>
      <c r="B39" s="1127"/>
      <c r="C39" s="1127"/>
      <c r="D39" s="1127"/>
      <c r="E39" s="1128"/>
      <c r="F39" s="3"/>
    </row>
    <row r="40" spans="1:6" ht="15" customHeight="1">
      <c r="A40" s="1126" t="s">
        <v>522</v>
      </c>
      <c r="B40" s="1127"/>
      <c r="C40" s="1127"/>
      <c r="D40" s="1127"/>
      <c r="E40" s="1127"/>
      <c r="F40" s="1128"/>
    </row>
    <row r="41" spans="1:6" ht="42.75" customHeight="1">
      <c r="A41" s="3"/>
      <c r="B41" s="871" t="s">
        <v>93</v>
      </c>
      <c r="C41" s="871"/>
      <c r="D41" s="871"/>
      <c r="E41" s="3"/>
      <c r="F41" s="3"/>
    </row>
    <row r="42" spans="1:6" ht="14.25" customHeight="1">
      <c r="A42" s="3"/>
      <c r="B42" s="871"/>
      <c r="C42" s="871"/>
      <c r="D42" s="871"/>
      <c r="E42" s="3"/>
      <c r="F42" s="3"/>
    </row>
    <row r="43" spans="1:6" ht="71.25" customHeight="1">
      <c r="A43" s="838">
        <v>1</v>
      </c>
      <c r="B43" s="871" t="s">
        <v>94</v>
      </c>
      <c r="C43" s="839" t="s">
        <v>2</v>
      </c>
      <c r="D43" s="840"/>
      <c r="E43" s="3"/>
      <c r="F43" s="3"/>
    </row>
    <row r="44" spans="1:6" ht="16.5" customHeight="1">
      <c r="A44" s="838"/>
      <c r="B44" s="871" t="s">
        <v>95</v>
      </c>
      <c r="C44" s="839"/>
      <c r="D44" s="840"/>
      <c r="E44" s="3"/>
      <c r="F44" s="3"/>
    </row>
    <row r="45" spans="1:6" ht="42.75" customHeight="1">
      <c r="A45" s="838">
        <v>2</v>
      </c>
      <c r="B45" s="871" t="s">
        <v>6</v>
      </c>
      <c r="C45" s="839" t="s">
        <v>2</v>
      </c>
      <c r="D45" s="840"/>
      <c r="E45" s="3"/>
      <c r="F45" s="3"/>
    </row>
    <row r="46" spans="1:6" ht="16.5" customHeight="1">
      <c r="A46" s="838"/>
      <c r="B46" s="871" t="s">
        <v>54</v>
      </c>
      <c r="C46" s="839"/>
      <c r="D46" s="840"/>
      <c r="E46" s="3"/>
      <c r="F46" s="3"/>
    </row>
    <row r="47" spans="1:6" ht="42.75" customHeight="1">
      <c r="A47" s="838">
        <v>3</v>
      </c>
      <c r="B47" s="871" t="s">
        <v>57</v>
      </c>
      <c r="C47" s="839" t="s">
        <v>15</v>
      </c>
      <c r="D47" s="840"/>
      <c r="E47" s="3"/>
      <c r="F47" s="3"/>
    </row>
    <row r="48" spans="1:6" ht="16.5" customHeight="1">
      <c r="A48" s="838"/>
      <c r="B48" s="871" t="s">
        <v>54</v>
      </c>
      <c r="C48" s="839"/>
      <c r="D48" s="840"/>
      <c r="E48" s="3"/>
      <c r="F48" s="3"/>
    </row>
    <row r="49" spans="1:6" ht="15" customHeight="1">
      <c r="A49" s="3"/>
      <c r="B49" s="841" t="s">
        <v>647</v>
      </c>
      <c r="C49" s="841"/>
      <c r="D49" s="3"/>
      <c r="E49" s="3"/>
      <c r="F49" s="3"/>
    </row>
    <row r="50" spans="1:6" ht="15.75" customHeight="1">
      <c r="A50" s="3"/>
      <c r="B50" s="841" t="s">
        <v>60</v>
      </c>
      <c r="C50" s="841"/>
      <c r="D50" s="3"/>
      <c r="E50" s="3"/>
      <c r="F50" s="3"/>
    </row>
    <row r="51" spans="1:6" ht="42.75" customHeight="1">
      <c r="A51" s="3"/>
      <c r="B51" s="871" t="s">
        <v>61</v>
      </c>
      <c r="C51" s="871"/>
      <c r="D51" s="3"/>
      <c r="E51" s="3"/>
      <c r="F51" s="3"/>
    </row>
    <row r="52" spans="1:6" ht="85.5">
      <c r="A52" s="838">
        <v>1</v>
      </c>
      <c r="B52" s="871" t="s">
        <v>62</v>
      </c>
      <c r="C52" s="5"/>
      <c r="D52" s="840">
        <v>2</v>
      </c>
      <c r="E52" s="839"/>
      <c r="F52" s="1075">
        <f>+E52*D52</f>
        <v>0</v>
      </c>
    </row>
    <row r="53" spans="1:6" ht="15" customHeight="1">
      <c r="A53" s="838"/>
      <c r="B53" s="871" t="s">
        <v>12</v>
      </c>
      <c r="C53" s="839" t="s">
        <v>13</v>
      </c>
      <c r="D53" s="840"/>
      <c r="E53" s="3"/>
      <c r="F53" s="3"/>
    </row>
    <row r="54" spans="1:6" ht="71.25">
      <c r="A54" s="838">
        <v>2</v>
      </c>
      <c r="B54" s="871" t="s">
        <v>63</v>
      </c>
      <c r="C54" s="839" t="s">
        <v>15</v>
      </c>
      <c r="D54" s="840">
        <v>0</v>
      </c>
      <c r="E54" s="839"/>
      <c r="F54" s="1075">
        <f>+E54*D54</f>
        <v>0</v>
      </c>
    </row>
    <row r="55" spans="1:6" ht="15" customHeight="1">
      <c r="A55" s="838"/>
      <c r="B55" s="871" t="s">
        <v>12</v>
      </c>
      <c r="C55" s="839"/>
      <c r="D55" s="840"/>
      <c r="E55" s="3"/>
      <c r="F55" s="3"/>
    </row>
    <row r="56" spans="1:6" ht="16.5" customHeight="1">
      <c r="A56" s="1113" t="s">
        <v>66</v>
      </c>
      <c r="B56" s="1115"/>
      <c r="C56" s="1115"/>
      <c r="D56" s="1115"/>
      <c r="E56" s="1116"/>
      <c r="F56" s="3"/>
    </row>
    <row r="57" spans="1:6" ht="15" customHeight="1">
      <c r="A57" s="1126" t="s">
        <v>563</v>
      </c>
      <c r="B57" s="1127"/>
      <c r="C57" s="1127"/>
      <c r="D57" s="1127"/>
      <c r="E57" s="1127"/>
      <c r="F57" s="1128"/>
    </row>
    <row r="58" spans="1:6" ht="71.25">
      <c r="A58" s="838">
        <v>1</v>
      </c>
      <c r="B58" s="880" t="s">
        <v>100</v>
      </c>
      <c r="C58" s="839" t="s">
        <v>15</v>
      </c>
      <c r="D58" s="840">
        <v>18.45</v>
      </c>
      <c r="E58" s="839"/>
      <c r="F58" s="1075">
        <f t="shared" ref="F58:F71" si="0">+E58*D58</f>
        <v>0</v>
      </c>
    </row>
    <row r="59" spans="1:6" ht="85.5">
      <c r="A59" s="838">
        <v>2</v>
      </c>
      <c r="B59" s="880" t="s">
        <v>101</v>
      </c>
      <c r="C59" s="839" t="s">
        <v>15</v>
      </c>
      <c r="D59" s="840">
        <v>10.7</v>
      </c>
      <c r="E59" s="839"/>
      <c r="F59" s="1075">
        <f t="shared" si="0"/>
        <v>0</v>
      </c>
    </row>
    <row r="60" spans="1:6" ht="85.5">
      <c r="A60" s="838">
        <v>3</v>
      </c>
      <c r="B60" s="880" t="s">
        <v>102</v>
      </c>
      <c r="C60" s="839" t="s">
        <v>15</v>
      </c>
      <c r="D60" s="840">
        <v>50.78</v>
      </c>
      <c r="E60" s="839"/>
      <c r="F60" s="1075">
        <f t="shared" si="0"/>
        <v>0</v>
      </c>
    </row>
    <row r="61" spans="1:6" ht="85.5">
      <c r="A61" s="838">
        <v>4</v>
      </c>
      <c r="B61" s="880" t="s">
        <v>103</v>
      </c>
      <c r="C61" s="839" t="s">
        <v>15</v>
      </c>
      <c r="D61" s="840">
        <v>38.18</v>
      </c>
      <c r="E61" s="839"/>
      <c r="F61" s="1075">
        <f t="shared" si="0"/>
        <v>0</v>
      </c>
    </row>
    <row r="62" spans="1:6" ht="85.5">
      <c r="A62" s="838">
        <v>5</v>
      </c>
      <c r="B62" s="880" t="s">
        <v>104</v>
      </c>
      <c r="C62" s="839" t="s">
        <v>15</v>
      </c>
      <c r="D62" s="840">
        <v>12.74</v>
      </c>
      <c r="E62" s="839"/>
      <c r="F62" s="1075">
        <f t="shared" si="0"/>
        <v>0</v>
      </c>
    </row>
    <row r="63" spans="1:6" ht="85.5">
      <c r="A63" s="838">
        <v>6</v>
      </c>
      <c r="B63" s="880" t="s">
        <v>105</v>
      </c>
      <c r="C63" s="839" t="s">
        <v>15</v>
      </c>
      <c r="D63" s="840">
        <v>4.43</v>
      </c>
      <c r="E63" s="839"/>
      <c r="F63" s="1075">
        <f t="shared" si="0"/>
        <v>0</v>
      </c>
    </row>
    <row r="64" spans="1:6" ht="99.75">
      <c r="A64" s="838">
        <v>7</v>
      </c>
      <c r="B64" s="880" t="s">
        <v>106</v>
      </c>
      <c r="C64" s="839" t="s">
        <v>15</v>
      </c>
      <c r="D64" s="840">
        <v>15.03</v>
      </c>
      <c r="E64" s="839"/>
      <c r="F64" s="1075">
        <f t="shared" si="0"/>
        <v>0</v>
      </c>
    </row>
    <row r="65" spans="1:6" ht="42.75">
      <c r="A65" s="838">
        <v>8</v>
      </c>
      <c r="B65" s="880" t="s">
        <v>107</v>
      </c>
      <c r="C65" s="839" t="s">
        <v>15</v>
      </c>
      <c r="D65" s="840">
        <v>77</v>
      </c>
      <c r="E65" s="839"/>
      <c r="F65" s="1075">
        <f t="shared" si="0"/>
        <v>0</v>
      </c>
    </row>
    <row r="66" spans="1:6" ht="28.5">
      <c r="A66" s="838">
        <v>9</v>
      </c>
      <c r="B66" s="880" t="s">
        <v>108</v>
      </c>
      <c r="C66" s="839" t="s">
        <v>15</v>
      </c>
      <c r="D66" s="840">
        <v>14</v>
      </c>
      <c r="E66" s="839"/>
      <c r="F66" s="1075">
        <f t="shared" si="0"/>
        <v>0</v>
      </c>
    </row>
    <row r="67" spans="1:6" ht="28.5">
      <c r="A67" s="838">
        <v>10</v>
      </c>
      <c r="B67" s="880" t="s">
        <v>109</v>
      </c>
      <c r="C67" s="839" t="s">
        <v>46</v>
      </c>
      <c r="D67" s="840">
        <v>5</v>
      </c>
      <c r="E67" s="839"/>
      <c r="F67" s="1075">
        <f t="shared" si="0"/>
        <v>0</v>
      </c>
    </row>
    <row r="68" spans="1:6" ht="42.75">
      <c r="A68" s="838">
        <v>11</v>
      </c>
      <c r="B68" s="873" t="s">
        <v>110</v>
      </c>
      <c r="C68" s="839" t="s">
        <v>46</v>
      </c>
      <c r="D68" s="840">
        <v>5</v>
      </c>
      <c r="E68" s="839"/>
      <c r="F68" s="1075">
        <f t="shared" si="0"/>
        <v>0</v>
      </c>
    </row>
    <row r="69" spans="1:6" ht="42.75">
      <c r="A69" s="838">
        <v>12</v>
      </c>
      <c r="B69" s="873" t="s">
        <v>111</v>
      </c>
      <c r="C69" s="839" t="s">
        <v>46</v>
      </c>
      <c r="D69" s="840">
        <v>5</v>
      </c>
      <c r="E69" s="839"/>
      <c r="F69" s="1075">
        <f t="shared" si="0"/>
        <v>0</v>
      </c>
    </row>
    <row r="70" spans="1:6" ht="28.5">
      <c r="A70" s="838">
        <v>13</v>
      </c>
      <c r="B70" s="873" t="s">
        <v>359</v>
      </c>
      <c r="C70" s="839" t="s">
        <v>46</v>
      </c>
      <c r="D70" s="840">
        <v>5</v>
      </c>
      <c r="E70" s="839"/>
      <c r="F70" s="1075">
        <f t="shared" si="0"/>
        <v>0</v>
      </c>
    </row>
    <row r="71" spans="1:6" ht="28.5">
      <c r="A71" s="838">
        <v>14</v>
      </c>
      <c r="B71" s="873" t="s">
        <v>360</v>
      </c>
      <c r="C71" s="839" t="s">
        <v>46</v>
      </c>
      <c r="D71" s="840">
        <v>1</v>
      </c>
      <c r="E71" s="839"/>
      <c r="F71" s="1075">
        <f t="shared" si="0"/>
        <v>0</v>
      </c>
    </row>
    <row r="72" spans="1:6" ht="14.25" customHeight="1">
      <c r="A72" s="838">
        <v>15</v>
      </c>
      <c r="B72" s="854" t="s">
        <v>113</v>
      </c>
      <c r="C72" s="883"/>
      <c r="D72" s="855"/>
      <c r="E72" s="854"/>
      <c r="F72" s="3"/>
    </row>
    <row r="73" spans="1:6" ht="14.25" customHeight="1">
      <c r="A73" s="838"/>
      <c r="B73" s="854"/>
      <c r="C73" s="883"/>
      <c r="D73" s="855"/>
      <c r="E73" s="854"/>
      <c r="F73" s="3"/>
    </row>
    <row r="74" spans="1:6" ht="15" customHeight="1">
      <c r="A74" s="838"/>
      <c r="B74" s="854"/>
      <c r="C74" s="883" t="s">
        <v>46</v>
      </c>
      <c r="D74" s="855">
        <v>1</v>
      </c>
      <c r="E74" s="839"/>
      <c r="F74" s="1075">
        <f t="shared" ref="F74:F75" si="1">+E74*D74</f>
        <v>0</v>
      </c>
    </row>
    <row r="75" spans="1:6" ht="28.5">
      <c r="A75" s="838">
        <v>16</v>
      </c>
      <c r="B75" s="880" t="s">
        <v>114</v>
      </c>
      <c r="C75" s="839" t="s">
        <v>74</v>
      </c>
      <c r="D75" s="840">
        <v>2.36</v>
      </c>
      <c r="E75" s="839"/>
      <c r="F75" s="1075">
        <f t="shared" si="1"/>
        <v>0</v>
      </c>
    </row>
    <row r="76" spans="1:6" ht="14.25" customHeight="1">
      <c r="A76" s="838">
        <v>17</v>
      </c>
      <c r="B76" s="854" t="s">
        <v>115</v>
      </c>
      <c r="C76" s="883"/>
      <c r="D76" s="855"/>
      <c r="E76" s="854"/>
      <c r="F76" s="3"/>
    </row>
    <row r="77" spans="1:6" ht="14.25" customHeight="1">
      <c r="A77" s="838"/>
      <c r="B77" s="854"/>
      <c r="C77" s="883"/>
      <c r="D77" s="855"/>
      <c r="E77" s="854"/>
      <c r="F77" s="3"/>
    </row>
    <row r="78" spans="1:6" ht="15" customHeight="1">
      <c r="A78" s="838"/>
      <c r="B78" s="854"/>
      <c r="C78" s="883" t="s">
        <v>46</v>
      </c>
      <c r="D78" s="855">
        <v>1</v>
      </c>
      <c r="E78" s="839"/>
      <c r="F78" s="1075">
        <f t="shared" ref="F78:F81" si="2">+E78*D78</f>
        <v>0</v>
      </c>
    </row>
    <row r="79" spans="1:6" ht="42.75">
      <c r="A79" s="838">
        <v>18</v>
      </c>
      <c r="B79" s="854" t="s">
        <v>1026</v>
      </c>
      <c r="C79" s="883" t="s">
        <v>201</v>
      </c>
      <c r="D79" s="855">
        <v>85</v>
      </c>
      <c r="E79" s="839"/>
      <c r="F79" s="1075">
        <f t="shared" si="2"/>
        <v>0</v>
      </c>
    </row>
    <row r="80" spans="1:6" ht="42.75">
      <c r="A80" s="838">
        <v>19</v>
      </c>
      <c r="B80" s="854" t="s">
        <v>1027</v>
      </c>
      <c r="C80" s="883" t="s">
        <v>201</v>
      </c>
      <c r="D80" s="855">
        <v>30</v>
      </c>
      <c r="E80" s="839"/>
      <c r="F80" s="1075">
        <f t="shared" si="2"/>
        <v>0</v>
      </c>
    </row>
    <row r="81" spans="1:6" ht="14.25" customHeight="1">
      <c r="A81" s="838">
        <v>20</v>
      </c>
      <c r="B81" s="854" t="s">
        <v>116</v>
      </c>
      <c r="C81" s="883"/>
      <c r="D81" s="840">
        <v>1</v>
      </c>
      <c r="E81" s="839"/>
      <c r="F81" s="1075">
        <f t="shared" si="2"/>
        <v>0</v>
      </c>
    </row>
    <row r="82" spans="1:6" ht="14.25" customHeight="1">
      <c r="A82" s="838"/>
      <c r="B82" s="854"/>
      <c r="C82" s="883"/>
      <c r="D82" s="840"/>
      <c r="E82" s="854"/>
      <c r="F82" s="3"/>
    </row>
    <row r="83" spans="1:6" ht="15" customHeight="1">
      <c r="A83" s="838"/>
      <c r="B83" s="854"/>
      <c r="C83" s="883" t="s">
        <v>46</v>
      </c>
      <c r="D83" s="840"/>
      <c r="E83" s="854"/>
      <c r="F83" s="3"/>
    </row>
    <row r="84" spans="1:6" ht="99.75">
      <c r="A84" s="838">
        <v>21</v>
      </c>
      <c r="B84" s="880" t="s">
        <v>117</v>
      </c>
      <c r="C84" s="839" t="s">
        <v>26</v>
      </c>
      <c r="D84" s="840">
        <v>5</v>
      </c>
      <c r="E84" s="839"/>
      <c r="F84" s="1075">
        <f t="shared" ref="F84:F85" si="3">+E84*D84</f>
        <v>0</v>
      </c>
    </row>
    <row r="85" spans="1:6" ht="99.75">
      <c r="A85" s="838">
        <v>22</v>
      </c>
      <c r="B85" s="871" t="s">
        <v>29</v>
      </c>
      <c r="C85" s="839" t="s">
        <v>15</v>
      </c>
      <c r="D85" s="840">
        <v>167.38</v>
      </c>
      <c r="E85" s="839"/>
      <c r="F85" s="1075">
        <f t="shared" si="3"/>
        <v>0</v>
      </c>
    </row>
    <row r="86" spans="1:6" ht="15" customHeight="1">
      <c r="A86" s="838"/>
      <c r="B86" s="880" t="s">
        <v>22</v>
      </c>
      <c r="C86" s="839"/>
      <c r="D86" s="840"/>
      <c r="E86" s="840"/>
      <c r="F86" s="3"/>
    </row>
    <row r="87" spans="1:6" ht="18" customHeight="1">
      <c r="A87" s="1113" t="s">
        <v>122</v>
      </c>
      <c r="B87" s="1115"/>
      <c r="C87" s="1115"/>
      <c r="D87" s="1115"/>
      <c r="E87" s="1116"/>
      <c r="F87" s="3"/>
    </row>
    <row r="88" spans="1:6" ht="15" customHeight="1">
      <c r="A88" s="1113" t="s">
        <v>123</v>
      </c>
      <c r="B88" s="1115"/>
      <c r="C88" s="1115"/>
      <c r="D88" s="1115"/>
      <c r="E88" s="1116"/>
      <c r="F88" s="3"/>
    </row>
    <row r="89" spans="1:6" ht="15" customHeight="1">
      <c r="A89" s="1126" t="s">
        <v>124</v>
      </c>
      <c r="B89" s="1127"/>
      <c r="C89" s="1127"/>
      <c r="D89" s="1127"/>
      <c r="E89" s="1127"/>
      <c r="F89" s="1128"/>
    </row>
    <row r="90" spans="1:6" ht="14.25" customHeight="1">
      <c r="A90" s="162" t="s">
        <v>125</v>
      </c>
      <c r="B90" s="1181" t="s">
        <v>126</v>
      </c>
      <c r="C90" s="1182"/>
      <c r="D90" s="1182"/>
      <c r="E90" s="1182"/>
      <c r="F90" s="1183"/>
    </row>
    <row r="91" spans="1:6" ht="57">
      <c r="A91" s="851">
        <v>1</v>
      </c>
      <c r="B91" s="854" t="s">
        <v>127</v>
      </c>
      <c r="C91" s="855" t="s">
        <v>2</v>
      </c>
      <c r="D91" s="173">
        <v>62.48</v>
      </c>
      <c r="E91" s="839"/>
      <c r="F91" s="1075">
        <f t="shared" ref="F91:F93" si="4">+E91*D91</f>
        <v>0</v>
      </c>
    </row>
    <row r="92" spans="1:6" ht="28.5">
      <c r="A92" s="851">
        <v>2</v>
      </c>
      <c r="B92" s="854" t="s">
        <v>128</v>
      </c>
      <c r="C92" s="855" t="s">
        <v>2</v>
      </c>
      <c r="D92" s="173">
        <v>37.44</v>
      </c>
      <c r="E92" s="839"/>
      <c r="F92" s="1075">
        <f t="shared" si="4"/>
        <v>0</v>
      </c>
    </row>
    <row r="93" spans="1:6" ht="28.5">
      <c r="A93" s="851">
        <v>3</v>
      </c>
      <c r="B93" s="854" t="s">
        <v>129</v>
      </c>
      <c r="C93" s="855" t="s">
        <v>2</v>
      </c>
      <c r="D93" s="173">
        <v>30.04</v>
      </c>
      <c r="E93" s="839"/>
      <c r="F93" s="1075">
        <f t="shared" si="4"/>
        <v>0</v>
      </c>
    </row>
    <row r="94" spans="1:6" ht="15" customHeight="1">
      <c r="A94" s="851"/>
      <c r="B94" s="854" t="s">
        <v>130</v>
      </c>
      <c r="C94" s="855"/>
      <c r="D94" s="173"/>
      <c r="E94" s="855"/>
      <c r="F94" s="3"/>
    </row>
    <row r="95" spans="1:6" ht="42.75">
      <c r="A95" s="851">
        <v>4</v>
      </c>
      <c r="B95" s="854" t="s">
        <v>131</v>
      </c>
      <c r="C95" s="855" t="s">
        <v>2</v>
      </c>
      <c r="D95" s="173">
        <v>5.36</v>
      </c>
      <c r="E95" s="839"/>
      <c r="F95" s="1075">
        <f>+E95*D95</f>
        <v>0</v>
      </c>
    </row>
    <row r="96" spans="1:6" ht="15" customHeight="1">
      <c r="A96" s="1196" t="s">
        <v>132</v>
      </c>
      <c r="B96" s="1197"/>
      <c r="C96" s="1197"/>
      <c r="D96" s="1197"/>
      <c r="E96" s="1198"/>
      <c r="F96" s="3"/>
    </row>
    <row r="97" spans="1:6" ht="15" customHeight="1">
      <c r="A97" s="10">
        <v>4.2</v>
      </c>
      <c r="B97" s="10" t="s">
        <v>133</v>
      </c>
      <c r="C97" s="855"/>
      <c r="D97" s="173"/>
      <c r="E97" s="855"/>
      <c r="F97" s="3"/>
    </row>
    <row r="98" spans="1:6" ht="28.5">
      <c r="A98" s="854">
        <v>1</v>
      </c>
      <c r="B98" s="873" t="s">
        <v>134</v>
      </c>
      <c r="C98" s="855" t="s">
        <v>2</v>
      </c>
      <c r="D98" s="173">
        <v>2.16</v>
      </c>
      <c r="E98" s="839"/>
      <c r="F98" s="1075">
        <f t="shared" ref="F98:F99" si="5">+E98*D98</f>
        <v>0</v>
      </c>
    </row>
    <row r="99" spans="1:6" ht="42.75">
      <c r="A99" s="854">
        <v>2</v>
      </c>
      <c r="B99" s="873" t="s">
        <v>135</v>
      </c>
      <c r="C99" s="855" t="s">
        <v>2</v>
      </c>
      <c r="D99" s="173">
        <v>7.72</v>
      </c>
      <c r="E99" s="839"/>
      <c r="F99" s="1075">
        <f t="shared" si="5"/>
        <v>0</v>
      </c>
    </row>
    <row r="100" spans="1:6" ht="14.25" customHeight="1">
      <c r="A100" s="854">
        <v>3</v>
      </c>
      <c r="B100" s="873" t="s">
        <v>136</v>
      </c>
      <c r="C100" s="855"/>
      <c r="D100" s="173"/>
      <c r="E100" s="855"/>
      <c r="F100" s="3"/>
    </row>
    <row r="101" spans="1:6" ht="15" customHeight="1">
      <c r="A101" s="854"/>
      <c r="B101" s="873"/>
      <c r="C101" s="855"/>
      <c r="D101" s="173"/>
      <c r="E101" s="855"/>
      <c r="F101" s="3"/>
    </row>
    <row r="102" spans="1:6" ht="15" customHeight="1">
      <c r="A102" s="854"/>
      <c r="B102" s="873" t="s">
        <v>137</v>
      </c>
      <c r="C102" s="855" t="s">
        <v>138</v>
      </c>
      <c r="D102" s="173"/>
      <c r="E102" s="855"/>
      <c r="F102" s="3"/>
    </row>
    <row r="103" spans="1:6" ht="15" customHeight="1">
      <c r="A103" s="854"/>
      <c r="B103" s="873" t="s">
        <v>139</v>
      </c>
      <c r="C103" s="855" t="s">
        <v>138</v>
      </c>
      <c r="D103" s="173"/>
      <c r="E103" s="855"/>
      <c r="F103" s="3"/>
    </row>
    <row r="104" spans="1:6" ht="15" customHeight="1">
      <c r="A104" s="1122" t="s">
        <v>140</v>
      </c>
      <c r="B104" s="1123"/>
      <c r="C104" s="1123"/>
      <c r="D104" s="1123"/>
      <c r="E104" s="1124"/>
      <c r="F104" s="3"/>
    </row>
    <row r="105" spans="1:6" ht="15" customHeight="1">
      <c r="A105" s="10" t="s">
        <v>141</v>
      </c>
      <c r="B105" s="1117" t="s">
        <v>67</v>
      </c>
      <c r="C105" s="1118"/>
      <c r="D105" s="1118"/>
      <c r="E105" s="1118"/>
      <c r="F105" s="1119"/>
    </row>
    <row r="106" spans="1:6" ht="28.5">
      <c r="A106" s="854">
        <v>1</v>
      </c>
      <c r="B106" s="873" t="s">
        <v>142</v>
      </c>
      <c r="C106" s="855" t="s">
        <v>13</v>
      </c>
      <c r="D106" s="173">
        <v>12</v>
      </c>
      <c r="E106" s="839"/>
      <c r="F106" s="1075">
        <f>+E106*D106</f>
        <v>0</v>
      </c>
    </row>
    <row r="107" spans="1:6" ht="15" customHeight="1">
      <c r="A107" s="854">
        <v>2</v>
      </c>
      <c r="B107" s="873" t="s">
        <v>143</v>
      </c>
      <c r="C107" s="855"/>
      <c r="D107" s="173"/>
      <c r="E107" s="855"/>
      <c r="F107" s="3"/>
    </row>
    <row r="108" spans="1:6" ht="15">
      <c r="A108" s="854"/>
      <c r="B108" s="873" t="s">
        <v>144</v>
      </c>
      <c r="C108" s="855" t="s">
        <v>13</v>
      </c>
      <c r="D108" s="173">
        <v>4</v>
      </c>
      <c r="E108" s="839"/>
      <c r="F108" s="1075">
        <f t="shared" ref="F108:F110" si="6">+E108*D108</f>
        <v>0</v>
      </c>
    </row>
    <row r="109" spans="1:6" ht="15">
      <c r="A109" s="854"/>
      <c r="B109" s="873" t="s">
        <v>145</v>
      </c>
      <c r="C109" s="855" t="s">
        <v>13</v>
      </c>
      <c r="D109" s="173">
        <v>4</v>
      </c>
      <c r="E109" s="839"/>
      <c r="F109" s="1075">
        <f t="shared" si="6"/>
        <v>0</v>
      </c>
    </row>
    <row r="110" spans="1:6" ht="15">
      <c r="A110" s="854"/>
      <c r="B110" s="873" t="s">
        <v>146</v>
      </c>
      <c r="C110" s="855" t="s">
        <v>13</v>
      </c>
      <c r="D110" s="173">
        <v>4</v>
      </c>
      <c r="E110" s="839"/>
      <c r="F110" s="1075">
        <f t="shared" si="6"/>
        <v>0</v>
      </c>
    </row>
    <row r="111" spans="1:6" ht="14.25" customHeight="1">
      <c r="A111" s="922">
        <v>4.3</v>
      </c>
      <c r="B111" s="1122" t="s">
        <v>147</v>
      </c>
      <c r="C111" s="1123"/>
      <c r="D111" s="1123"/>
      <c r="E111" s="1124"/>
      <c r="F111" s="3"/>
    </row>
    <row r="112" spans="1:6" ht="15" customHeight="1">
      <c r="A112" s="48">
        <v>4</v>
      </c>
      <c r="B112" s="1120" t="s">
        <v>148</v>
      </c>
      <c r="C112" s="1114"/>
      <c r="D112" s="1114"/>
      <c r="E112" s="1121"/>
      <c r="F112" s="3"/>
    </row>
    <row r="113" spans="1:6" ht="15.75" customHeight="1">
      <c r="A113" s="1193" t="s">
        <v>149</v>
      </c>
      <c r="B113" s="1194"/>
      <c r="C113" s="1194"/>
      <c r="D113" s="1194"/>
      <c r="E113" s="1195"/>
      <c r="F113" s="3"/>
    </row>
    <row r="114" spans="1:6" ht="15" customHeight="1">
      <c r="A114" s="1113" t="s">
        <v>4</v>
      </c>
      <c r="B114" s="1115"/>
      <c r="C114" s="1115"/>
      <c r="D114" s="1115"/>
      <c r="E114" s="1116"/>
      <c r="F114" s="3"/>
    </row>
    <row r="115" spans="1:6" ht="15" customHeight="1">
      <c r="A115" s="1113" t="s">
        <v>150</v>
      </c>
      <c r="B115" s="1115"/>
      <c r="C115" s="1115"/>
      <c r="D115" s="1115"/>
      <c r="E115" s="1116"/>
      <c r="F115" s="3"/>
    </row>
    <row r="116" spans="1:6" ht="15" customHeight="1">
      <c r="A116" s="1113" t="s">
        <v>151</v>
      </c>
      <c r="B116" s="1115"/>
      <c r="C116" s="1115"/>
      <c r="D116" s="1115"/>
      <c r="E116" s="1116"/>
      <c r="F116" s="3"/>
    </row>
    <row r="117" spans="1:6" ht="15" customHeight="1">
      <c r="A117" s="1113" t="s">
        <v>124</v>
      </c>
      <c r="B117" s="1115"/>
      <c r="C117" s="1115"/>
      <c r="D117" s="1115"/>
      <c r="E117" s="1116"/>
      <c r="F117" s="3"/>
    </row>
    <row r="118" spans="1:6" ht="15" customHeight="1">
      <c r="A118" s="1113" t="s">
        <v>152</v>
      </c>
      <c r="B118" s="1115"/>
      <c r="C118" s="1115"/>
      <c r="D118" s="1115"/>
      <c r="E118" s="1116"/>
      <c r="F118" s="3"/>
    </row>
    <row r="119" spans="1:6" ht="14.25" customHeight="1">
      <c r="A119" s="138"/>
      <c r="B119" s="138"/>
      <c r="C119" s="138"/>
      <c r="D119" s="138"/>
      <c r="E119" s="138"/>
      <c r="F119" s="138"/>
    </row>
    <row r="120" spans="1:6" ht="14.25" customHeight="1">
      <c r="A120" s="139" t="s">
        <v>566</v>
      </c>
      <c r="B120" s="139"/>
      <c r="C120" s="139"/>
      <c r="D120" s="139"/>
      <c r="E120" s="139"/>
      <c r="F120" s="139"/>
    </row>
    <row r="121" spans="1:6" ht="14.25" customHeight="1">
      <c r="A121" s="139"/>
      <c r="B121" s="139"/>
      <c r="C121" s="139"/>
      <c r="D121" s="139"/>
      <c r="E121" s="139"/>
      <c r="F121" s="139"/>
    </row>
    <row r="122" spans="1:6" ht="44.25" customHeight="1">
      <c r="A122" s="854" t="s">
        <v>155</v>
      </c>
      <c r="B122" s="854" t="s">
        <v>156</v>
      </c>
      <c r="C122" s="883" t="s">
        <v>157</v>
      </c>
      <c r="D122" s="883" t="s">
        <v>158</v>
      </c>
      <c r="E122" s="883"/>
      <c r="F122" s="883" t="s">
        <v>159</v>
      </c>
    </row>
    <row r="123" spans="1:6" ht="59.25" customHeight="1">
      <c r="A123" s="876">
        <v>1</v>
      </c>
      <c r="B123" s="854" t="s">
        <v>1028</v>
      </c>
      <c r="C123" s="883"/>
      <c r="D123" s="883"/>
      <c r="E123" s="884"/>
      <c r="F123" s="884"/>
    </row>
    <row r="124" spans="1:6" ht="57" customHeight="1">
      <c r="A124" s="876"/>
      <c r="B124" s="854" t="s">
        <v>161</v>
      </c>
      <c r="C124" s="883"/>
      <c r="D124" s="883"/>
      <c r="E124" s="884"/>
      <c r="F124" s="884"/>
    </row>
    <row r="125" spans="1:6" ht="14.25" customHeight="1">
      <c r="A125" s="876"/>
      <c r="B125" s="854" t="s">
        <v>162</v>
      </c>
      <c r="C125" s="883"/>
      <c r="D125" s="883"/>
      <c r="E125" s="884"/>
      <c r="F125" s="884"/>
    </row>
    <row r="126" spans="1:6" ht="33" customHeight="1">
      <c r="A126" s="876"/>
      <c r="B126" s="38" t="s">
        <v>163</v>
      </c>
      <c r="C126" s="883"/>
      <c r="D126" s="883"/>
      <c r="E126" s="884"/>
      <c r="F126" s="884"/>
    </row>
    <row r="127" spans="1:6" ht="14.25" customHeight="1">
      <c r="A127" s="876"/>
      <c r="B127" s="854" t="s">
        <v>164</v>
      </c>
      <c r="C127" s="883"/>
      <c r="D127" s="883"/>
      <c r="E127" s="884"/>
      <c r="F127" s="884"/>
    </row>
    <row r="128" spans="1:6" ht="33" customHeight="1">
      <c r="A128" s="876"/>
      <c r="B128" s="38" t="s">
        <v>165</v>
      </c>
      <c r="C128" s="883"/>
      <c r="D128" s="883"/>
      <c r="E128" s="884"/>
      <c r="F128" s="884"/>
    </row>
    <row r="129" spans="1:6" ht="14.25" customHeight="1">
      <c r="A129" s="876"/>
      <c r="B129" s="854" t="s">
        <v>166</v>
      </c>
      <c r="C129" s="883"/>
      <c r="D129" s="883"/>
      <c r="E129" s="884"/>
      <c r="F129" s="884"/>
    </row>
    <row r="130" spans="1:6" ht="14.25" customHeight="1">
      <c r="A130" s="876"/>
      <c r="B130" s="38" t="s">
        <v>175</v>
      </c>
      <c r="C130" s="883"/>
      <c r="D130" s="883"/>
      <c r="E130" s="884"/>
      <c r="F130" s="884"/>
    </row>
    <row r="131" spans="1:6" ht="14.25" customHeight="1">
      <c r="A131" s="876"/>
      <c r="B131" s="38" t="s">
        <v>168</v>
      </c>
      <c r="C131" s="883"/>
      <c r="D131" s="883"/>
      <c r="E131" s="884"/>
      <c r="F131" s="884"/>
    </row>
    <row r="132" spans="1:6" ht="28.5" customHeight="1">
      <c r="A132" s="876"/>
      <c r="B132" s="38" t="s">
        <v>169</v>
      </c>
      <c r="C132" s="883"/>
      <c r="D132" s="883"/>
      <c r="E132" s="884"/>
      <c r="F132" s="884"/>
    </row>
    <row r="133" spans="1:6" ht="28.5" customHeight="1">
      <c r="A133" s="876"/>
      <c r="B133" s="38" t="s">
        <v>170</v>
      </c>
      <c r="C133" s="883"/>
      <c r="D133" s="883"/>
      <c r="E133" s="884"/>
      <c r="F133" s="884"/>
    </row>
    <row r="134" spans="1:6" ht="45" customHeight="1">
      <c r="A134" s="876"/>
      <c r="B134" s="38" t="s">
        <v>450</v>
      </c>
      <c r="C134" s="883"/>
      <c r="D134" s="883"/>
      <c r="E134" s="884"/>
      <c r="F134" s="884"/>
    </row>
    <row r="135" spans="1:6" ht="42.75" customHeight="1">
      <c r="A135" s="876"/>
      <c r="B135" s="38" t="s">
        <v>179</v>
      </c>
      <c r="C135" s="883"/>
      <c r="D135" s="883"/>
      <c r="E135" s="884"/>
      <c r="F135" s="884"/>
    </row>
    <row r="136" spans="1:6" ht="14.25" customHeight="1">
      <c r="A136" s="876"/>
      <c r="B136" s="38" t="s">
        <v>173</v>
      </c>
      <c r="C136" s="883"/>
      <c r="D136" s="883"/>
      <c r="E136" s="884"/>
      <c r="F136" s="884"/>
    </row>
    <row r="137" spans="1:6" ht="57" customHeight="1">
      <c r="A137" s="876"/>
      <c r="B137" s="38" t="s">
        <v>876</v>
      </c>
      <c r="C137" s="883"/>
      <c r="D137" s="883"/>
      <c r="E137" s="884"/>
      <c r="F137" s="884"/>
    </row>
    <row r="138" spans="1:6" ht="14.25" customHeight="1">
      <c r="A138" s="876"/>
      <c r="B138" s="38" t="s">
        <v>366</v>
      </c>
      <c r="C138" s="883"/>
      <c r="D138" s="883"/>
      <c r="E138" s="884"/>
      <c r="F138" s="884"/>
    </row>
    <row r="139" spans="1:6" ht="14.25" customHeight="1">
      <c r="A139" s="876"/>
      <c r="B139" s="854"/>
      <c r="C139" s="883"/>
      <c r="D139" s="883"/>
      <c r="E139" s="884"/>
      <c r="F139" s="884"/>
    </row>
    <row r="140" spans="1:6" ht="14.25" customHeight="1">
      <c r="A140" s="876"/>
      <c r="B140" s="854" t="s">
        <v>781</v>
      </c>
      <c r="C140" s="883"/>
      <c r="D140" s="883"/>
      <c r="E140" s="884"/>
      <c r="F140" s="884"/>
    </row>
    <row r="141" spans="1:6" ht="14.25" customHeight="1">
      <c r="A141" s="876"/>
      <c r="B141" s="135" t="s">
        <v>782</v>
      </c>
      <c r="C141" s="883"/>
      <c r="D141" s="883"/>
      <c r="E141" s="884"/>
      <c r="F141" s="884"/>
    </row>
    <row r="142" spans="1:6" ht="28.5" customHeight="1">
      <c r="A142" s="876"/>
      <c r="B142" s="135" t="s">
        <v>783</v>
      </c>
      <c r="C142" s="883"/>
      <c r="D142" s="883"/>
      <c r="E142" s="884"/>
      <c r="F142" s="884"/>
    </row>
    <row r="143" spans="1:6" ht="14.25" customHeight="1">
      <c r="A143" s="876"/>
      <c r="B143" s="135" t="s">
        <v>784</v>
      </c>
      <c r="C143" s="883"/>
      <c r="D143" s="883"/>
      <c r="E143" s="884"/>
      <c r="F143" s="884"/>
    </row>
    <row r="144" spans="1:6" ht="42.75" customHeight="1">
      <c r="A144" s="876"/>
      <c r="B144" s="135" t="s">
        <v>785</v>
      </c>
      <c r="C144" s="883"/>
      <c r="D144" s="883"/>
      <c r="E144" s="884"/>
      <c r="F144" s="884"/>
    </row>
    <row r="145" spans="1:6" ht="71.25" customHeight="1">
      <c r="A145" s="876"/>
      <c r="B145" s="135" t="s">
        <v>877</v>
      </c>
      <c r="C145" s="883"/>
      <c r="D145" s="883"/>
      <c r="E145" s="884"/>
      <c r="F145" s="884"/>
    </row>
    <row r="146" spans="1:6" ht="14.25" customHeight="1">
      <c r="A146" s="876"/>
      <c r="B146" s="135" t="s">
        <v>787</v>
      </c>
      <c r="C146" s="883"/>
      <c r="D146" s="883"/>
      <c r="E146" s="884"/>
      <c r="F146" s="884"/>
    </row>
    <row r="147" spans="1:6" ht="14.25" customHeight="1">
      <c r="A147" s="876"/>
      <c r="B147" s="135" t="s">
        <v>782</v>
      </c>
      <c r="C147" s="883"/>
      <c r="D147" s="883"/>
      <c r="E147" s="884"/>
      <c r="F147" s="884"/>
    </row>
    <row r="148" spans="1:6" ht="14.25" customHeight="1">
      <c r="A148" s="876"/>
      <c r="B148" s="854" t="s">
        <v>484</v>
      </c>
      <c r="C148" s="883"/>
      <c r="D148" s="883"/>
      <c r="E148" s="884"/>
      <c r="F148" s="884"/>
    </row>
    <row r="149" spans="1:6" ht="15" customHeight="1">
      <c r="A149" s="876"/>
      <c r="B149" s="894"/>
      <c r="C149" s="883" t="s">
        <v>182</v>
      </c>
      <c r="D149" s="883">
        <v>1</v>
      </c>
      <c r="E149" s="839"/>
      <c r="F149" s="1075">
        <f>+E149*D149</f>
        <v>0</v>
      </c>
    </row>
    <row r="150" spans="1:6" ht="58.5" customHeight="1">
      <c r="A150" s="876">
        <v>2</v>
      </c>
      <c r="B150" s="854" t="s">
        <v>183</v>
      </c>
      <c r="C150" s="883"/>
      <c r="D150" s="883"/>
      <c r="E150" s="884"/>
      <c r="F150" s="884"/>
    </row>
    <row r="151" spans="1:6" ht="30.75" customHeight="1">
      <c r="A151" s="876"/>
      <c r="B151" s="854" t="s">
        <v>184</v>
      </c>
      <c r="C151" s="883"/>
      <c r="D151" s="883"/>
      <c r="E151" s="884"/>
      <c r="F151" s="884"/>
    </row>
    <row r="152" spans="1:6" ht="14.25" customHeight="1">
      <c r="A152" s="876"/>
      <c r="B152" s="854" t="s">
        <v>185</v>
      </c>
      <c r="C152" s="883"/>
      <c r="D152" s="883"/>
      <c r="E152" s="884"/>
      <c r="F152" s="884"/>
    </row>
    <row r="153" spans="1:6" ht="42.75" customHeight="1">
      <c r="A153" s="876"/>
      <c r="B153" s="854" t="s">
        <v>186</v>
      </c>
      <c r="C153" s="883"/>
      <c r="D153" s="883"/>
      <c r="E153" s="884"/>
      <c r="F153" s="884"/>
    </row>
    <row r="154" spans="1:6" ht="45" customHeight="1">
      <c r="A154" s="876"/>
      <c r="B154" s="854" t="s">
        <v>1029</v>
      </c>
      <c r="C154" s="883"/>
      <c r="D154" s="883"/>
      <c r="E154" s="884"/>
      <c r="F154" s="884"/>
    </row>
    <row r="155" spans="1:6" ht="30.75" customHeight="1">
      <c r="A155" s="876"/>
      <c r="B155" s="854" t="s">
        <v>1030</v>
      </c>
      <c r="C155" s="883"/>
      <c r="D155" s="883"/>
      <c r="E155" s="884"/>
      <c r="F155" s="884"/>
    </row>
    <row r="156" spans="1:6" ht="42.75" customHeight="1">
      <c r="A156" s="876"/>
      <c r="B156" s="854" t="s">
        <v>189</v>
      </c>
      <c r="C156" s="883"/>
      <c r="D156" s="883"/>
      <c r="E156" s="884"/>
      <c r="F156" s="884"/>
    </row>
    <row r="157" spans="1:6" ht="15" customHeight="1">
      <c r="A157" s="876"/>
      <c r="B157" s="894"/>
      <c r="C157" s="883" t="s">
        <v>182</v>
      </c>
      <c r="D157" s="883">
        <v>1</v>
      </c>
      <c r="E157" s="839"/>
      <c r="F157" s="1075">
        <f>+E157*D157</f>
        <v>0</v>
      </c>
    </row>
    <row r="158" spans="1:6" ht="14.25" customHeight="1">
      <c r="A158" s="876">
        <v>3</v>
      </c>
      <c r="B158" s="854" t="s">
        <v>190</v>
      </c>
      <c r="C158" s="883"/>
      <c r="D158" s="883"/>
      <c r="E158" s="884"/>
      <c r="F158" s="884"/>
    </row>
    <row r="159" spans="1:6" ht="14.25" customHeight="1">
      <c r="A159" s="876"/>
      <c r="B159" s="854" t="s">
        <v>191</v>
      </c>
      <c r="C159" s="883"/>
      <c r="D159" s="883"/>
      <c r="E159" s="884"/>
      <c r="F159" s="884"/>
    </row>
    <row r="160" spans="1:6" ht="28.5" customHeight="1">
      <c r="A160" s="876"/>
      <c r="B160" s="854" t="s">
        <v>192</v>
      </c>
      <c r="C160" s="883"/>
      <c r="D160" s="883"/>
      <c r="E160" s="884"/>
      <c r="F160" s="884"/>
    </row>
    <row r="161" spans="1:6" ht="14.25" customHeight="1">
      <c r="A161" s="876"/>
      <c r="B161" s="854" t="s">
        <v>193</v>
      </c>
      <c r="C161" s="883"/>
      <c r="D161" s="883"/>
      <c r="E161" s="884"/>
      <c r="F161" s="884"/>
    </row>
    <row r="162" spans="1:6" ht="14.25" customHeight="1">
      <c r="A162" s="876"/>
      <c r="B162" s="854" t="s">
        <v>194</v>
      </c>
      <c r="C162" s="854"/>
      <c r="D162" s="854"/>
      <c r="E162" s="884"/>
      <c r="F162" s="884"/>
    </row>
    <row r="163" spans="1:6" ht="28.5" customHeight="1">
      <c r="A163" s="876"/>
      <c r="B163" s="854" t="s">
        <v>195</v>
      </c>
      <c r="C163" s="883"/>
      <c r="D163" s="883"/>
      <c r="E163" s="884"/>
      <c r="F163" s="884"/>
    </row>
    <row r="164" spans="1:6" ht="15" customHeight="1">
      <c r="A164" s="876"/>
      <c r="B164" s="894"/>
      <c r="C164" s="883" t="s">
        <v>182</v>
      </c>
      <c r="D164" s="883">
        <v>1</v>
      </c>
      <c r="E164" s="839"/>
      <c r="F164" s="1075">
        <f>+E164*D164</f>
        <v>0</v>
      </c>
    </row>
    <row r="165" spans="1:6" ht="71.25" customHeight="1">
      <c r="A165" s="876">
        <v>4</v>
      </c>
      <c r="B165" s="854" t="s">
        <v>370</v>
      </c>
      <c r="C165" s="883"/>
      <c r="D165" s="883"/>
      <c r="E165" s="884"/>
      <c r="F165" s="884"/>
    </row>
    <row r="166" spans="1:6" ht="42.75" customHeight="1">
      <c r="A166" s="876"/>
      <c r="B166" s="854" t="s">
        <v>371</v>
      </c>
      <c r="C166" s="883"/>
      <c r="D166" s="883"/>
      <c r="E166" s="884"/>
      <c r="F166" s="884"/>
    </row>
    <row r="167" spans="1:6" ht="14.25" customHeight="1">
      <c r="A167" s="876"/>
      <c r="B167" s="854" t="s">
        <v>819</v>
      </c>
      <c r="C167" s="883"/>
      <c r="D167" s="883"/>
      <c r="E167" s="884"/>
      <c r="F167" s="884"/>
    </row>
    <row r="168" spans="1:6" ht="14.25" customHeight="1">
      <c r="A168" s="876"/>
      <c r="B168" s="854" t="s">
        <v>219</v>
      </c>
      <c r="C168" s="883"/>
      <c r="D168" s="883"/>
      <c r="E168" s="884"/>
      <c r="F168" s="884"/>
    </row>
    <row r="169" spans="1:6" ht="14.25" customHeight="1">
      <c r="A169" s="876"/>
      <c r="B169" s="854" t="s">
        <v>820</v>
      </c>
      <c r="C169" s="883"/>
      <c r="D169" s="883"/>
      <c r="E169" s="884"/>
      <c r="F169" s="884"/>
    </row>
    <row r="170" spans="1:6" ht="28.5" customHeight="1">
      <c r="A170" s="876"/>
      <c r="B170" s="854" t="s">
        <v>374</v>
      </c>
      <c r="C170" s="883"/>
      <c r="D170" s="883"/>
      <c r="E170" s="884"/>
      <c r="F170" s="884"/>
    </row>
    <row r="171" spans="1:6" ht="14.25" customHeight="1">
      <c r="A171" s="876"/>
      <c r="B171" s="76" t="s">
        <v>465</v>
      </c>
      <c r="C171" s="883" t="s">
        <v>201</v>
      </c>
      <c r="D171" s="883">
        <v>1</v>
      </c>
      <c r="E171" s="839"/>
      <c r="F171" s="1075">
        <f>+E171*D171</f>
        <v>0</v>
      </c>
    </row>
    <row r="172" spans="1:6" ht="14.25" customHeight="1">
      <c r="A172" s="876"/>
      <c r="B172" s="76" t="s">
        <v>1031</v>
      </c>
      <c r="C172" s="883"/>
      <c r="D172" s="883"/>
      <c r="E172" s="884"/>
      <c r="F172" s="884"/>
    </row>
    <row r="173" spans="1:6" ht="28.5">
      <c r="A173" s="876"/>
      <c r="B173" s="76" t="s">
        <v>376</v>
      </c>
      <c r="C173" s="883" t="s">
        <v>201</v>
      </c>
      <c r="D173" s="883">
        <v>1</v>
      </c>
      <c r="E173" s="839"/>
      <c r="F173" s="1075">
        <f>+E173*D173</f>
        <v>0</v>
      </c>
    </row>
    <row r="174" spans="1:6" ht="14.25" customHeight="1">
      <c r="A174" s="876"/>
      <c r="B174" s="76" t="s">
        <v>856</v>
      </c>
      <c r="C174" s="883"/>
      <c r="D174" s="883"/>
      <c r="E174" s="884"/>
      <c r="F174" s="884"/>
    </row>
    <row r="175" spans="1:6" ht="14.25" customHeight="1">
      <c r="A175" s="876"/>
      <c r="B175" s="76" t="s">
        <v>377</v>
      </c>
      <c r="C175" s="883"/>
      <c r="D175" s="883"/>
      <c r="E175" s="884"/>
      <c r="F175" s="884"/>
    </row>
    <row r="176" spans="1:6" ht="14.25" customHeight="1">
      <c r="A176" s="876"/>
      <c r="B176" s="76" t="s">
        <v>921</v>
      </c>
      <c r="C176" s="883" t="s">
        <v>201</v>
      </c>
      <c r="D176" s="883">
        <v>8</v>
      </c>
      <c r="E176" s="839"/>
      <c r="F176" s="1075">
        <f t="shared" ref="F176:F177" si="7">+E176*D176</f>
        <v>0</v>
      </c>
    </row>
    <row r="177" spans="1:6" ht="14.25" customHeight="1">
      <c r="A177" s="876"/>
      <c r="B177" s="76" t="s">
        <v>225</v>
      </c>
      <c r="C177" s="883" t="s">
        <v>201</v>
      </c>
      <c r="D177" s="883">
        <v>8</v>
      </c>
      <c r="E177" s="839"/>
      <c r="F177" s="1075">
        <f t="shared" si="7"/>
        <v>0</v>
      </c>
    </row>
    <row r="178" spans="1:6" ht="14.25" customHeight="1">
      <c r="A178" s="876"/>
      <c r="B178" s="76" t="s">
        <v>1032</v>
      </c>
      <c r="C178" s="854"/>
      <c r="D178" s="854"/>
      <c r="E178" s="884"/>
      <c r="F178" s="884"/>
    </row>
    <row r="179" spans="1:6" ht="14.25" customHeight="1">
      <c r="A179" s="876"/>
      <c r="B179" s="76" t="s">
        <v>1033</v>
      </c>
      <c r="C179" s="883" t="s">
        <v>201</v>
      </c>
      <c r="D179" s="883">
        <v>8</v>
      </c>
      <c r="E179" s="839"/>
      <c r="F179" s="1075">
        <f t="shared" ref="F179:F180" si="8">+E179*D179</f>
        <v>0</v>
      </c>
    </row>
    <row r="180" spans="1:6" ht="14.25" customHeight="1">
      <c r="A180" s="876"/>
      <c r="B180" s="76" t="s">
        <v>1034</v>
      </c>
      <c r="C180" s="883" t="s">
        <v>201</v>
      </c>
      <c r="D180" s="883">
        <v>8</v>
      </c>
      <c r="E180" s="839"/>
      <c r="F180" s="1075">
        <f t="shared" si="8"/>
        <v>0</v>
      </c>
    </row>
    <row r="181" spans="1:6" ht="57" customHeight="1">
      <c r="A181" s="876"/>
      <c r="B181" s="76" t="s">
        <v>886</v>
      </c>
      <c r="C181" s="883"/>
      <c r="D181" s="883"/>
      <c r="E181" s="884"/>
      <c r="F181" s="884"/>
    </row>
    <row r="182" spans="1:6" ht="15" customHeight="1">
      <c r="A182" s="876"/>
      <c r="B182" s="76" t="s">
        <v>887</v>
      </c>
      <c r="C182" s="883"/>
      <c r="D182" s="883"/>
      <c r="E182" s="884"/>
      <c r="F182" s="884"/>
    </row>
    <row r="183" spans="1:6" ht="14.25" customHeight="1">
      <c r="A183" s="876"/>
      <c r="B183" s="854" t="s">
        <v>745</v>
      </c>
      <c r="C183" s="883" t="s">
        <v>201</v>
      </c>
      <c r="D183" s="883">
        <v>4</v>
      </c>
      <c r="E183" s="839"/>
      <c r="F183" s="1075">
        <f t="shared" ref="F183:F186" si="9">+E183*D183</f>
        <v>0</v>
      </c>
    </row>
    <row r="184" spans="1:6" ht="14.25" customHeight="1">
      <c r="A184" s="876"/>
      <c r="B184" s="894"/>
      <c r="C184" s="883" t="s">
        <v>241</v>
      </c>
      <c r="D184" s="883">
        <v>4</v>
      </c>
      <c r="E184" s="839"/>
      <c r="F184" s="1075">
        <f t="shared" si="9"/>
        <v>0</v>
      </c>
    </row>
    <row r="185" spans="1:6" ht="14.25" customHeight="1">
      <c r="A185" s="876"/>
      <c r="B185" s="894"/>
      <c r="C185" s="883" t="s">
        <v>201</v>
      </c>
      <c r="D185" s="883">
        <v>2</v>
      </c>
      <c r="E185" s="839"/>
      <c r="F185" s="1075">
        <f t="shared" si="9"/>
        <v>0</v>
      </c>
    </row>
    <row r="186" spans="1:6" ht="14.25" customHeight="1">
      <c r="A186" s="876"/>
      <c r="B186" s="894"/>
      <c r="C186" s="883" t="s">
        <v>201</v>
      </c>
      <c r="D186" s="883">
        <v>8</v>
      </c>
      <c r="E186" s="839"/>
      <c r="F186" s="1075">
        <f t="shared" si="9"/>
        <v>0</v>
      </c>
    </row>
    <row r="187" spans="1:6" ht="15" customHeight="1">
      <c r="A187" s="876"/>
      <c r="B187" s="894"/>
      <c r="C187" s="894"/>
      <c r="D187" s="883"/>
      <c r="E187" s="884"/>
      <c r="F187" s="884"/>
    </row>
    <row r="188" spans="1:6" ht="56.25" customHeight="1">
      <c r="A188" s="876">
        <v>5</v>
      </c>
      <c r="B188" s="854" t="s">
        <v>798</v>
      </c>
      <c r="C188" s="883"/>
      <c r="D188" s="158"/>
      <c r="E188" s="884"/>
      <c r="F188" s="884"/>
    </row>
    <row r="189" spans="1:6" ht="15" customHeight="1">
      <c r="A189" s="876"/>
      <c r="B189" s="854"/>
      <c r="C189" s="883" t="s">
        <v>244</v>
      </c>
      <c r="D189" s="159">
        <v>1350</v>
      </c>
      <c r="E189" s="839"/>
      <c r="F189" s="1075">
        <f>+E189*D189</f>
        <v>0</v>
      </c>
    </row>
    <row r="190" spans="1:6" ht="71.25" customHeight="1">
      <c r="A190" s="876">
        <v>6</v>
      </c>
      <c r="B190" s="854" t="s">
        <v>245</v>
      </c>
      <c r="C190" s="883"/>
      <c r="D190" s="883"/>
      <c r="E190" s="884"/>
      <c r="F190" s="884"/>
    </row>
    <row r="191" spans="1:6" ht="16.5" customHeight="1">
      <c r="A191" s="876"/>
      <c r="B191" s="854" t="s">
        <v>246</v>
      </c>
      <c r="C191" s="883"/>
      <c r="D191" s="883"/>
      <c r="E191" s="884"/>
      <c r="F191" s="884"/>
    </row>
    <row r="192" spans="1:6" ht="16.5">
      <c r="A192" s="876"/>
      <c r="B192" s="894"/>
      <c r="C192" s="883" t="s">
        <v>247</v>
      </c>
      <c r="D192" s="159">
        <v>200</v>
      </c>
      <c r="E192" s="839"/>
      <c r="F192" s="1075">
        <f>+E192*D192</f>
        <v>0</v>
      </c>
    </row>
    <row r="193" spans="1:6" ht="42.75" customHeight="1">
      <c r="A193" s="876">
        <v>7</v>
      </c>
      <c r="B193" s="854" t="s">
        <v>475</v>
      </c>
      <c r="C193" s="883"/>
      <c r="D193" s="158"/>
      <c r="E193" s="884"/>
      <c r="F193" s="884"/>
    </row>
    <row r="194" spans="1:6" ht="15" customHeight="1">
      <c r="A194" s="876"/>
      <c r="B194" s="170" t="s">
        <v>939</v>
      </c>
      <c r="C194" s="883"/>
      <c r="D194" s="158"/>
      <c r="E194" s="884"/>
      <c r="F194" s="884"/>
    </row>
    <row r="195" spans="1:6" ht="15" customHeight="1">
      <c r="A195" s="876"/>
      <c r="B195" s="170" t="s">
        <v>889</v>
      </c>
      <c r="C195" s="883"/>
      <c r="D195" s="158"/>
      <c r="E195" s="884"/>
      <c r="F195" s="884"/>
    </row>
    <row r="196" spans="1:6" ht="14.25" customHeight="1">
      <c r="A196" s="876"/>
      <c r="B196" s="894"/>
      <c r="C196" s="883" t="s">
        <v>74</v>
      </c>
      <c r="D196" s="159">
        <v>40</v>
      </c>
      <c r="E196" s="839"/>
      <c r="F196" s="1075">
        <f>+E196*D196</f>
        <v>0</v>
      </c>
    </row>
    <row r="197" spans="1:6" ht="14.25" customHeight="1">
      <c r="A197" s="876"/>
      <c r="B197" s="894"/>
      <c r="C197" s="883"/>
      <c r="D197" s="159"/>
      <c r="E197" s="884"/>
      <c r="F197" s="884"/>
    </row>
    <row r="198" spans="1:6" ht="15" customHeight="1">
      <c r="A198" s="876"/>
      <c r="B198" s="894"/>
      <c r="C198" s="883" t="s">
        <v>74</v>
      </c>
      <c r="D198" s="159">
        <v>40</v>
      </c>
      <c r="E198" s="839"/>
      <c r="F198" s="1075">
        <f>+E198*D198</f>
        <v>0</v>
      </c>
    </row>
    <row r="199" spans="1:6" ht="14.25" customHeight="1">
      <c r="A199" s="876">
        <v>8</v>
      </c>
      <c r="B199" s="854" t="s">
        <v>248</v>
      </c>
      <c r="C199" s="854" t="s">
        <v>249</v>
      </c>
      <c r="D199" s="883"/>
      <c r="E199" s="884"/>
      <c r="F199" s="884"/>
    </row>
    <row r="200" spans="1:6" ht="15" customHeight="1">
      <c r="A200" s="876"/>
      <c r="B200" s="854"/>
      <c r="C200" s="854"/>
      <c r="D200" s="883">
        <v>1</v>
      </c>
      <c r="E200" s="839"/>
      <c r="F200" s="1075">
        <f>+E200*D200</f>
        <v>0</v>
      </c>
    </row>
    <row r="201" spans="1:6" ht="15" customHeight="1">
      <c r="A201" s="1120" t="s">
        <v>799</v>
      </c>
      <c r="B201" s="1114"/>
      <c r="C201" s="1114"/>
      <c r="D201" s="1114"/>
      <c r="E201" s="1121"/>
      <c r="F201" s="883"/>
    </row>
    <row r="202" spans="1:6" ht="44.25" customHeight="1">
      <c r="A202" s="854" t="s">
        <v>155</v>
      </c>
      <c r="B202" s="854" t="s">
        <v>252</v>
      </c>
      <c r="C202" s="883" t="s">
        <v>157</v>
      </c>
      <c r="D202" s="883" t="s">
        <v>158</v>
      </c>
      <c r="E202" s="883"/>
      <c r="F202" s="854" t="s">
        <v>159</v>
      </c>
    </row>
    <row r="203" spans="1:6" ht="57" customHeight="1">
      <c r="A203" s="883">
        <v>1</v>
      </c>
      <c r="B203" s="854" t="s">
        <v>253</v>
      </c>
      <c r="C203" s="883"/>
      <c r="D203" s="883"/>
      <c r="E203" s="883"/>
      <c r="F203" s="883"/>
    </row>
    <row r="204" spans="1:6" ht="14.25" customHeight="1">
      <c r="A204" s="883"/>
      <c r="B204" s="40" t="s">
        <v>254</v>
      </c>
      <c r="C204" s="883"/>
      <c r="D204" s="883"/>
      <c r="E204" s="883"/>
      <c r="F204" s="883"/>
    </row>
    <row r="205" spans="1:6" ht="28.5" customHeight="1">
      <c r="A205" s="883"/>
      <c r="B205" s="40" t="s">
        <v>255</v>
      </c>
      <c r="C205" s="883"/>
      <c r="D205" s="883"/>
      <c r="E205" s="883"/>
      <c r="F205" s="883"/>
    </row>
    <row r="206" spans="1:6" ht="14.25" customHeight="1">
      <c r="A206" s="883"/>
      <c r="B206" s="40" t="s">
        <v>256</v>
      </c>
      <c r="C206" s="883"/>
      <c r="D206" s="883"/>
      <c r="E206" s="883"/>
      <c r="F206" s="883"/>
    </row>
    <row r="207" spans="1:6" ht="16.5" customHeight="1">
      <c r="A207" s="883"/>
      <c r="B207" s="40" t="s">
        <v>257</v>
      </c>
      <c r="C207" s="883"/>
      <c r="D207" s="883"/>
      <c r="E207" s="883"/>
      <c r="F207" s="883"/>
    </row>
    <row r="208" spans="1:6" ht="14.25" customHeight="1">
      <c r="A208" s="883"/>
      <c r="B208" s="40" t="s">
        <v>258</v>
      </c>
      <c r="C208" s="883"/>
      <c r="D208" s="883"/>
      <c r="E208" s="883"/>
      <c r="F208" s="883"/>
    </row>
    <row r="209" spans="1:6" ht="28.5" customHeight="1">
      <c r="A209" s="883"/>
      <c r="B209" s="40" t="s">
        <v>259</v>
      </c>
      <c r="C209" s="883"/>
      <c r="D209" s="883"/>
      <c r="E209" s="883"/>
      <c r="F209" s="883"/>
    </row>
    <row r="210" spans="1:6" ht="14.25" customHeight="1">
      <c r="A210" s="883"/>
      <c r="B210" s="40" t="s">
        <v>260</v>
      </c>
      <c r="C210" s="883"/>
      <c r="D210" s="883"/>
      <c r="E210" s="883"/>
      <c r="F210" s="883"/>
    </row>
    <row r="211" spans="1:6" ht="14.25" customHeight="1">
      <c r="A211" s="883"/>
      <c r="B211" s="894"/>
      <c r="C211" s="883"/>
      <c r="D211" s="854"/>
      <c r="E211" s="883"/>
      <c r="F211" s="883"/>
    </row>
    <row r="212" spans="1:6">
      <c r="A212" s="883"/>
      <c r="B212" s="894"/>
      <c r="C212" s="854" t="s">
        <v>182</v>
      </c>
      <c r="D212" s="883">
        <v>1</v>
      </c>
      <c r="E212" s="839"/>
      <c r="F212" s="1075">
        <f>+E212*D212</f>
        <v>0</v>
      </c>
    </row>
    <row r="213" spans="1:6" ht="14.25" customHeight="1">
      <c r="A213" s="883">
        <v>2</v>
      </c>
      <c r="B213" s="854" t="s">
        <v>261</v>
      </c>
      <c r="C213" s="883" t="s">
        <v>201</v>
      </c>
      <c r="D213" s="883"/>
      <c r="E213" s="883"/>
      <c r="F213" s="883"/>
    </row>
    <row r="214" spans="1:6">
      <c r="A214" s="883"/>
      <c r="B214" s="854"/>
      <c r="C214" s="883"/>
      <c r="D214" s="883">
        <v>1</v>
      </c>
      <c r="E214" s="839"/>
      <c r="F214" s="1075">
        <f>+E214*D214</f>
        <v>0</v>
      </c>
    </row>
    <row r="215" spans="1:6" ht="14.25" customHeight="1">
      <c r="A215" s="883">
        <v>3</v>
      </c>
      <c r="B215" s="854" t="s">
        <v>262</v>
      </c>
      <c r="C215" s="854"/>
      <c r="D215" s="883"/>
      <c r="E215" s="883"/>
      <c r="F215" s="883"/>
    </row>
    <row r="216" spans="1:6">
      <c r="A216" s="883"/>
      <c r="B216" s="854"/>
      <c r="C216" s="883" t="s">
        <v>74</v>
      </c>
      <c r="D216" s="883">
        <v>60</v>
      </c>
      <c r="E216" s="839"/>
      <c r="F216" s="1075">
        <f>+E216*D216</f>
        <v>0</v>
      </c>
    </row>
    <row r="217" spans="1:6" ht="14.25" customHeight="1">
      <c r="A217" s="883">
        <v>4</v>
      </c>
      <c r="B217" s="854" t="s">
        <v>263</v>
      </c>
      <c r="C217" s="854"/>
      <c r="D217" s="883"/>
      <c r="E217" s="883"/>
      <c r="F217" s="883"/>
    </row>
    <row r="218" spans="1:6" ht="14.25" customHeight="1">
      <c r="A218" s="883"/>
      <c r="B218" s="854"/>
      <c r="C218" s="883" t="s">
        <v>264</v>
      </c>
      <c r="D218" s="883"/>
      <c r="E218" s="883"/>
      <c r="F218" s="883"/>
    </row>
    <row r="219" spans="1:6">
      <c r="A219" s="883"/>
      <c r="B219" s="854"/>
      <c r="C219" s="894"/>
      <c r="D219" s="883">
        <v>14</v>
      </c>
      <c r="E219" s="839"/>
      <c r="F219" s="1075">
        <f>+E219*D219</f>
        <v>0</v>
      </c>
    </row>
    <row r="220" spans="1:6" ht="14.25" customHeight="1">
      <c r="A220" s="883">
        <v>5</v>
      </c>
      <c r="B220" s="854" t="s">
        <v>265</v>
      </c>
      <c r="C220" s="854"/>
      <c r="D220" s="883"/>
      <c r="E220" s="883"/>
      <c r="F220" s="883"/>
    </row>
    <row r="221" spans="1:6" ht="14.25" customHeight="1">
      <c r="A221" s="883"/>
      <c r="B221" s="854"/>
      <c r="C221" s="883"/>
      <c r="D221" s="883"/>
      <c r="E221" s="883"/>
      <c r="F221" s="883"/>
    </row>
    <row r="222" spans="1:6">
      <c r="A222" s="883"/>
      <c r="B222" s="854"/>
      <c r="C222" s="883" t="s">
        <v>201</v>
      </c>
      <c r="D222" s="883">
        <v>9</v>
      </c>
      <c r="E222" s="839"/>
      <c r="F222" s="1075">
        <f>+E222*D222</f>
        <v>0</v>
      </c>
    </row>
    <row r="223" spans="1:6" ht="42.75" customHeight="1">
      <c r="A223" s="883">
        <v>6</v>
      </c>
      <c r="B223" s="854" t="s">
        <v>266</v>
      </c>
      <c r="C223" s="883"/>
      <c r="D223" s="883"/>
      <c r="E223" s="883"/>
      <c r="F223" s="883"/>
    </row>
    <row r="224" spans="1:6" ht="14.25" customHeight="1">
      <c r="A224" s="883"/>
      <c r="B224" s="854" t="s">
        <v>267</v>
      </c>
      <c r="C224" s="883"/>
      <c r="D224" s="883"/>
      <c r="E224" s="883"/>
      <c r="F224" s="883"/>
    </row>
    <row r="225" spans="1:6">
      <c r="A225" s="883"/>
      <c r="B225" s="894"/>
      <c r="C225" s="883" t="s">
        <v>201</v>
      </c>
      <c r="D225" s="883">
        <v>6</v>
      </c>
      <c r="E225" s="839"/>
      <c r="F225" s="1075">
        <f>+E225*D225</f>
        <v>0</v>
      </c>
    </row>
    <row r="226" spans="1:6" ht="27.75" customHeight="1">
      <c r="A226" s="883">
        <v>7</v>
      </c>
      <c r="B226" s="854" t="s">
        <v>268</v>
      </c>
      <c r="C226" s="883"/>
      <c r="D226" s="883"/>
      <c r="E226" s="883"/>
      <c r="F226" s="883"/>
    </row>
    <row r="227" spans="1:6">
      <c r="A227" s="883"/>
      <c r="B227" s="854"/>
      <c r="C227" s="883" t="s">
        <v>201</v>
      </c>
      <c r="D227" s="883">
        <v>5</v>
      </c>
      <c r="E227" s="839"/>
      <c r="F227" s="1075">
        <f>+E227*D227</f>
        <v>0</v>
      </c>
    </row>
    <row r="228" spans="1:6" ht="14.25" customHeight="1">
      <c r="A228" s="883">
        <v>8</v>
      </c>
      <c r="B228" s="854" t="s">
        <v>269</v>
      </c>
      <c r="C228" s="883"/>
      <c r="D228" s="883"/>
      <c r="E228" s="883"/>
      <c r="F228" s="883"/>
    </row>
    <row r="229" spans="1:6">
      <c r="A229" s="883"/>
      <c r="B229" s="854"/>
      <c r="C229" s="883" t="s">
        <v>201</v>
      </c>
      <c r="D229" s="883">
        <v>15</v>
      </c>
      <c r="E229" s="839"/>
      <c r="F229" s="1075">
        <f t="shared" ref="F229:F230" si="10">+E229*D229</f>
        <v>0</v>
      </c>
    </row>
    <row r="230" spans="1:6" ht="28.5">
      <c r="A230" s="883">
        <v>9</v>
      </c>
      <c r="B230" s="854" t="s">
        <v>867</v>
      </c>
      <c r="C230" s="883" t="s">
        <v>271</v>
      </c>
      <c r="D230" s="883">
        <v>1</v>
      </c>
      <c r="E230" s="839"/>
      <c r="F230" s="1075">
        <f t="shared" si="10"/>
        <v>0</v>
      </c>
    </row>
    <row r="231" spans="1:6" ht="14.25" customHeight="1">
      <c r="A231" s="883">
        <v>10</v>
      </c>
      <c r="B231" s="854" t="s">
        <v>272</v>
      </c>
      <c r="C231" s="883" t="s">
        <v>271</v>
      </c>
      <c r="D231" s="883"/>
      <c r="E231" s="883"/>
      <c r="F231" s="883"/>
    </row>
    <row r="232" spans="1:6">
      <c r="A232" s="883"/>
      <c r="B232" s="854"/>
      <c r="C232" s="883"/>
      <c r="D232" s="883">
        <v>1</v>
      </c>
      <c r="E232" s="839"/>
      <c r="F232" s="1075">
        <f>+E232*D232</f>
        <v>0</v>
      </c>
    </row>
    <row r="233" spans="1:6" ht="15" customHeight="1">
      <c r="A233" s="1117" t="s">
        <v>274</v>
      </c>
      <c r="B233" s="1118"/>
      <c r="C233" s="1118"/>
      <c r="D233" s="1118"/>
      <c r="E233" s="1119"/>
      <c r="F233" s="883"/>
    </row>
    <row r="234" spans="1:6" ht="14.25" customHeight="1">
      <c r="A234" s="17"/>
      <c r="F234" s="1200">
        <f>SUM(F2:F233)</f>
        <v>0</v>
      </c>
    </row>
    <row r="235" spans="1:6" ht="15.75" customHeight="1">
      <c r="A235" s="702" t="s">
        <v>1223</v>
      </c>
      <c r="B235" s="697"/>
      <c r="C235" s="703"/>
      <c r="D235" s="704"/>
      <c r="E235" s="705"/>
      <c r="F235" s="706"/>
    </row>
    <row r="236" spans="1:6" ht="15" customHeight="1">
      <c r="A236" s="286"/>
      <c r="B236" s="288"/>
      <c r="C236" s="1189"/>
      <c r="D236" s="289"/>
      <c r="E236" s="286"/>
      <c r="F236" s="286"/>
    </row>
    <row r="237" spans="1:6" ht="15.75" customHeight="1">
      <c r="A237" s="290" t="s">
        <v>1224</v>
      </c>
      <c r="B237" s="1129" t="s">
        <v>1225</v>
      </c>
      <c r="C237" s="1130"/>
      <c r="D237" s="1130"/>
      <c r="E237" s="1130"/>
      <c r="F237" s="1131"/>
    </row>
    <row r="238" spans="1:6" ht="15" customHeight="1">
      <c r="A238" s="286"/>
      <c r="B238" s="288"/>
      <c r="C238" s="1189"/>
      <c r="D238" s="289"/>
      <c r="E238" s="286"/>
      <c r="F238" s="286"/>
    </row>
    <row r="239" spans="1:6" ht="225" customHeight="1">
      <c r="A239" s="291"/>
      <c r="B239" s="292" t="s">
        <v>1226</v>
      </c>
      <c r="C239" s="293"/>
      <c r="D239" s="294"/>
      <c r="E239" s="295"/>
      <c r="F239" s="296"/>
    </row>
    <row r="240" spans="1:6" ht="15.75" customHeight="1">
      <c r="A240" s="297" t="s">
        <v>1227</v>
      </c>
      <c r="B240" s="1132" t="s">
        <v>1228</v>
      </c>
      <c r="C240" s="1133"/>
      <c r="D240" s="1133"/>
      <c r="E240" s="298"/>
      <c r="F240" s="299"/>
    </row>
    <row r="241" spans="1:6" ht="15.75" customHeight="1">
      <c r="A241" s="287"/>
      <c r="B241" s="300"/>
      <c r="C241" s="301"/>
      <c r="D241" s="302"/>
      <c r="E241" s="300"/>
      <c r="F241" s="303"/>
    </row>
    <row r="242" spans="1:6" ht="15" customHeight="1">
      <c r="A242" s="304" t="s">
        <v>1229</v>
      </c>
      <c r="B242" s="304" t="s">
        <v>1230</v>
      </c>
      <c r="C242" s="1134" t="s">
        <v>1231</v>
      </c>
      <c r="D242" s="1136" t="s">
        <v>1232</v>
      </c>
      <c r="E242" s="1089"/>
      <c r="F242" s="1090"/>
    </row>
    <row r="243" spans="1:6" ht="15" customHeight="1">
      <c r="A243" s="305"/>
      <c r="B243" s="306"/>
      <c r="C243" s="1135"/>
      <c r="D243" s="1137"/>
      <c r="E243" s="307"/>
      <c r="F243" s="307" t="s">
        <v>1234</v>
      </c>
    </row>
    <row r="244" spans="1:6" ht="15.75" customHeight="1">
      <c r="A244" s="308" t="s">
        <v>1235</v>
      </c>
      <c r="B244" s="309" t="s">
        <v>1236</v>
      </c>
      <c r="C244" s="310"/>
      <c r="D244" s="311"/>
      <c r="E244" s="312"/>
      <c r="F244" s="312"/>
    </row>
    <row r="245" spans="1:6" ht="60" customHeight="1">
      <c r="A245" s="308"/>
      <c r="B245" s="306" t="s">
        <v>1237</v>
      </c>
      <c r="C245" s="313"/>
      <c r="D245" s="311"/>
      <c r="E245" s="312"/>
      <c r="F245" s="312"/>
    </row>
    <row r="246" spans="1:6" ht="15.75" customHeight="1">
      <c r="A246" s="314"/>
      <c r="B246" s="315"/>
      <c r="C246" s="316"/>
      <c r="D246" s="317"/>
      <c r="E246" s="318"/>
      <c r="F246" s="318"/>
    </row>
    <row r="247" spans="1:6" ht="31.5" customHeight="1">
      <c r="A247" s="308" t="s">
        <v>1238</v>
      </c>
      <c r="B247" s="319" t="s">
        <v>1647</v>
      </c>
      <c r="C247" s="316"/>
      <c r="D247" s="317"/>
      <c r="E247" s="318"/>
      <c r="F247" s="318"/>
    </row>
    <row r="248" spans="1:6" ht="135" customHeight="1">
      <c r="A248" s="320"/>
      <c r="B248" s="306" t="s">
        <v>1648</v>
      </c>
      <c r="C248" s="316"/>
      <c r="D248" s="317"/>
      <c r="E248" s="318"/>
      <c r="F248" s="318"/>
    </row>
    <row r="249" spans="1:6" ht="15" customHeight="1">
      <c r="A249" s="320"/>
      <c r="B249" s="306"/>
      <c r="C249" s="316"/>
      <c r="D249" s="317"/>
      <c r="E249" s="318"/>
      <c r="F249" s="318"/>
    </row>
    <row r="250" spans="1:6" ht="15" customHeight="1">
      <c r="A250" s="320"/>
      <c r="B250" s="306"/>
      <c r="C250" s="316"/>
      <c r="D250" s="317"/>
      <c r="E250" s="318"/>
      <c r="F250" s="318"/>
    </row>
    <row r="251" spans="1:6" ht="78.75" customHeight="1">
      <c r="A251" s="305"/>
      <c r="B251" s="319" t="s">
        <v>1241</v>
      </c>
      <c r="C251" s="313"/>
      <c r="D251" s="311"/>
      <c r="E251" s="312"/>
      <c r="F251" s="312"/>
    </row>
    <row r="252" spans="1:6" ht="15.75" customHeight="1">
      <c r="A252" s="305"/>
      <c r="B252" s="319"/>
      <c r="C252" s="313"/>
      <c r="D252" s="311"/>
      <c r="E252" s="312"/>
      <c r="F252" s="312"/>
    </row>
    <row r="253" spans="1:6" ht="15">
      <c r="A253" s="305"/>
      <c r="B253" s="306" t="s">
        <v>1242</v>
      </c>
      <c r="C253" s="313" t="s">
        <v>1243</v>
      </c>
      <c r="D253" s="311">
        <v>1</v>
      </c>
      <c r="E253" s="839"/>
      <c r="F253" s="1075">
        <f>+E253*D253</f>
        <v>0</v>
      </c>
    </row>
    <row r="254" spans="1:6" ht="15" customHeight="1">
      <c r="A254" s="320"/>
      <c r="B254" s="321"/>
      <c r="C254" s="316"/>
      <c r="D254" s="317"/>
      <c r="E254" s="318"/>
      <c r="F254" s="318"/>
    </row>
    <row r="255" spans="1:6" ht="15.75" customHeight="1">
      <c r="A255" s="320"/>
      <c r="B255" s="319" t="s">
        <v>1244</v>
      </c>
      <c r="C255" s="316"/>
      <c r="D255" s="317"/>
      <c r="E255" s="318"/>
      <c r="F255" s="318"/>
    </row>
    <row r="256" spans="1:6" ht="15" customHeight="1">
      <c r="A256" s="320"/>
      <c r="B256" s="321"/>
      <c r="C256" s="316"/>
      <c r="D256" s="317"/>
      <c r="E256" s="318"/>
      <c r="F256" s="318"/>
    </row>
    <row r="257" spans="1:6" ht="15.75" customHeight="1">
      <c r="A257" s="308" t="s">
        <v>1245</v>
      </c>
      <c r="B257" s="309" t="s">
        <v>1246</v>
      </c>
      <c r="C257" s="323"/>
      <c r="D257" s="324"/>
      <c r="E257" s="290"/>
      <c r="F257" s="290"/>
    </row>
    <row r="258" spans="1:6" ht="15.75" customHeight="1">
      <c r="A258" s="308"/>
      <c r="B258" s="319"/>
      <c r="C258" s="323"/>
      <c r="D258" s="324"/>
      <c r="E258" s="290"/>
      <c r="F258" s="290"/>
    </row>
    <row r="259" spans="1:6" ht="75" customHeight="1">
      <c r="A259" s="305">
        <v>1</v>
      </c>
      <c r="B259" s="306" t="s">
        <v>1247</v>
      </c>
      <c r="C259" s="313"/>
      <c r="D259" s="311"/>
      <c r="E259" s="312"/>
      <c r="F259" s="312"/>
    </row>
    <row r="260" spans="1:6" ht="15.75" customHeight="1">
      <c r="A260" s="320"/>
      <c r="B260" s="321"/>
      <c r="C260" s="316"/>
      <c r="D260" s="317"/>
      <c r="E260" s="318"/>
      <c r="F260" s="318"/>
    </row>
    <row r="261" spans="1:6" ht="15">
      <c r="A261" s="320"/>
      <c r="B261" s="306" t="s">
        <v>1649</v>
      </c>
      <c r="C261" s="313" t="s">
        <v>74</v>
      </c>
      <c r="D261" s="311">
        <v>100</v>
      </c>
      <c r="E261" s="839"/>
      <c r="F261" s="1075">
        <f t="shared" ref="F261:F268" si="11">+E261*D261</f>
        <v>0</v>
      </c>
    </row>
    <row r="262" spans="1:6" ht="15">
      <c r="A262" s="320"/>
      <c r="B262" s="306" t="s">
        <v>1252</v>
      </c>
      <c r="C262" s="313" t="s">
        <v>74</v>
      </c>
      <c r="D262" s="311">
        <v>15</v>
      </c>
      <c r="E262" s="839"/>
      <c r="F262" s="1075">
        <f t="shared" si="11"/>
        <v>0</v>
      </c>
    </row>
    <row r="263" spans="1:6" ht="15">
      <c r="A263" s="320"/>
      <c r="B263" s="306" t="s">
        <v>1607</v>
      </c>
      <c r="C263" s="313" t="s">
        <v>74</v>
      </c>
      <c r="D263" s="311">
        <v>15</v>
      </c>
      <c r="E263" s="839"/>
      <c r="F263" s="1075">
        <f t="shared" si="11"/>
        <v>0</v>
      </c>
    </row>
    <row r="264" spans="1:6" ht="15">
      <c r="A264" s="320"/>
      <c r="B264" s="306" t="s">
        <v>1608</v>
      </c>
      <c r="C264" s="313" t="s">
        <v>74</v>
      </c>
      <c r="D264" s="311">
        <v>15</v>
      </c>
      <c r="E264" s="839"/>
      <c r="F264" s="1075">
        <f t="shared" si="11"/>
        <v>0</v>
      </c>
    </row>
    <row r="265" spans="1:6" ht="15">
      <c r="A265" s="320"/>
      <c r="B265" s="306" t="s">
        <v>1254</v>
      </c>
      <c r="C265" s="313" t="s">
        <v>74</v>
      </c>
      <c r="D265" s="311">
        <v>5</v>
      </c>
      <c r="E265" s="839"/>
      <c r="F265" s="1075">
        <f t="shared" si="11"/>
        <v>0</v>
      </c>
    </row>
    <row r="266" spans="1:6" ht="15">
      <c r="A266" s="320"/>
      <c r="B266" s="306" t="s">
        <v>1255</v>
      </c>
      <c r="C266" s="313" t="s">
        <v>74</v>
      </c>
      <c r="D266" s="311">
        <v>100</v>
      </c>
      <c r="E266" s="839"/>
      <c r="F266" s="1075">
        <f t="shared" si="11"/>
        <v>0</v>
      </c>
    </row>
    <row r="267" spans="1:6" ht="15">
      <c r="A267" s="320"/>
      <c r="B267" s="306" t="s">
        <v>1256</v>
      </c>
      <c r="C267" s="313" t="s">
        <v>74</v>
      </c>
      <c r="D267" s="311">
        <v>180</v>
      </c>
      <c r="E267" s="839"/>
      <c r="F267" s="1075">
        <f t="shared" si="11"/>
        <v>0</v>
      </c>
    </row>
    <row r="268" spans="1:6" ht="15">
      <c r="A268" s="320"/>
      <c r="B268" s="306" t="s">
        <v>1650</v>
      </c>
      <c r="C268" s="313" t="s">
        <v>74</v>
      </c>
      <c r="D268" s="311">
        <v>15</v>
      </c>
      <c r="E268" s="839"/>
      <c r="F268" s="1075">
        <f t="shared" si="11"/>
        <v>0</v>
      </c>
    </row>
    <row r="269" spans="1:6" ht="15" customHeight="1">
      <c r="A269" s="320"/>
      <c r="B269" s="321"/>
      <c r="C269" s="316"/>
      <c r="D269" s="317"/>
      <c r="E269" s="318"/>
      <c r="F269" s="318"/>
    </row>
    <row r="270" spans="1:6" ht="105" customHeight="1">
      <c r="A270" s="325">
        <v>2</v>
      </c>
      <c r="B270" s="326" t="s">
        <v>1258</v>
      </c>
      <c r="C270" s="327"/>
      <c r="D270" s="328"/>
      <c r="E270" s="329"/>
      <c r="F270" s="329"/>
    </row>
    <row r="271" spans="1:6" ht="15" customHeight="1">
      <c r="A271" s="325"/>
      <c r="B271" s="325"/>
      <c r="C271" s="327"/>
      <c r="D271" s="328"/>
      <c r="E271" s="329"/>
      <c r="F271" s="329"/>
    </row>
    <row r="272" spans="1:6" ht="15">
      <c r="A272" s="325"/>
      <c r="B272" s="325" t="s">
        <v>1259</v>
      </c>
      <c r="C272" s="327" t="s">
        <v>74</v>
      </c>
      <c r="D272" s="328">
        <v>150</v>
      </c>
      <c r="E272" s="839"/>
      <c r="F272" s="1075">
        <f>+E272*D272</f>
        <v>0</v>
      </c>
    </row>
    <row r="273" spans="1:6" ht="15" customHeight="1">
      <c r="A273" s="320"/>
      <c r="B273" s="321"/>
      <c r="C273" s="316"/>
      <c r="D273" s="317"/>
      <c r="E273" s="318"/>
      <c r="F273" s="318"/>
    </row>
    <row r="274" spans="1:6" ht="30">
      <c r="A274" s="305">
        <v>3</v>
      </c>
      <c r="B274" s="306" t="s">
        <v>1260</v>
      </c>
      <c r="C274" s="1189" t="s">
        <v>474</v>
      </c>
      <c r="D274" s="1191">
        <v>15</v>
      </c>
      <c r="E274" s="839"/>
      <c r="F274" s="1075">
        <f>+E274*D274</f>
        <v>0</v>
      </c>
    </row>
    <row r="275" spans="1:6" ht="15" customHeight="1">
      <c r="A275" s="320"/>
      <c r="B275" s="321"/>
      <c r="C275" s="331"/>
      <c r="D275" s="332"/>
      <c r="E275" s="318"/>
      <c r="F275" s="318"/>
    </row>
    <row r="276" spans="1:6" ht="15">
      <c r="A276" s="305">
        <v>4</v>
      </c>
      <c r="B276" s="306" t="s">
        <v>1261</v>
      </c>
      <c r="C276" s="313" t="s">
        <v>1262</v>
      </c>
      <c r="D276" s="311">
        <v>1</v>
      </c>
      <c r="E276" s="839"/>
      <c r="F276" s="1075">
        <f>+E276*D276</f>
        <v>0</v>
      </c>
    </row>
    <row r="277" spans="1:6" ht="15" customHeight="1">
      <c r="A277" s="305"/>
      <c r="B277" s="306"/>
      <c r="C277" s="313"/>
      <c r="D277" s="311"/>
      <c r="E277" s="312"/>
      <c r="F277" s="318"/>
    </row>
    <row r="278" spans="1:6" ht="45">
      <c r="A278" s="305">
        <v>5</v>
      </c>
      <c r="B278" s="306" t="s">
        <v>1263</v>
      </c>
      <c r="C278" s="313" t="s">
        <v>1262</v>
      </c>
      <c r="D278" s="311">
        <v>1</v>
      </c>
      <c r="E278" s="839"/>
      <c r="F278" s="1075">
        <f>+E278*D278</f>
        <v>0</v>
      </c>
    </row>
    <row r="279" spans="1:6" ht="15.75" customHeight="1">
      <c r="A279" s="320"/>
      <c r="B279" s="333" t="s">
        <v>1264</v>
      </c>
      <c r="C279" s="316"/>
      <c r="D279" s="317"/>
      <c r="E279" s="318"/>
      <c r="F279" s="334"/>
    </row>
    <row r="280" spans="1:6" ht="15.75" customHeight="1">
      <c r="A280" s="320"/>
      <c r="B280" s="315"/>
      <c r="C280" s="316"/>
      <c r="D280" s="317"/>
      <c r="E280" s="318"/>
      <c r="F280" s="334"/>
    </row>
    <row r="281" spans="1:6" ht="15.75" customHeight="1">
      <c r="A281" s="320"/>
      <c r="B281" s="314"/>
      <c r="C281" s="316"/>
      <c r="D281" s="317"/>
      <c r="E281" s="318"/>
      <c r="F281" s="318"/>
    </row>
    <row r="282" spans="1:6" ht="31.5" customHeight="1">
      <c r="A282" s="308" t="s">
        <v>1265</v>
      </c>
      <c r="B282" s="309" t="s">
        <v>1266</v>
      </c>
      <c r="C282" s="323"/>
      <c r="D282" s="324"/>
      <c r="E282" s="290"/>
      <c r="F282" s="312"/>
    </row>
    <row r="283" spans="1:6" ht="15.75" customHeight="1">
      <c r="A283" s="308"/>
      <c r="B283" s="319"/>
      <c r="C283" s="323"/>
      <c r="D283" s="324"/>
      <c r="E283" s="290"/>
      <c r="F283" s="312"/>
    </row>
    <row r="284" spans="1:6" ht="120" customHeight="1">
      <c r="A284" s="305"/>
      <c r="B284" s="306" t="s">
        <v>1267</v>
      </c>
      <c r="C284" s="313"/>
      <c r="D284" s="311"/>
      <c r="E284" s="312"/>
      <c r="F284" s="312"/>
    </row>
    <row r="285" spans="1:6" ht="75.75" customHeight="1">
      <c r="A285" s="305">
        <v>1</v>
      </c>
      <c r="B285" s="306" t="s">
        <v>1268</v>
      </c>
      <c r="C285" s="313"/>
      <c r="D285" s="311"/>
      <c r="E285" s="312"/>
      <c r="F285" s="312"/>
    </row>
    <row r="286" spans="1:6" ht="15">
      <c r="A286" s="305"/>
      <c r="B286" s="306" t="s">
        <v>1269</v>
      </c>
      <c r="C286" s="313" t="s">
        <v>74</v>
      </c>
      <c r="D286" s="311">
        <v>5</v>
      </c>
      <c r="E286" s="839"/>
      <c r="F286" s="1075">
        <f t="shared" ref="F286:F288" si="12">+E286*D286</f>
        <v>0</v>
      </c>
    </row>
    <row r="287" spans="1:6" ht="15">
      <c r="A287" s="305"/>
      <c r="B287" s="306" t="s">
        <v>1270</v>
      </c>
      <c r="C287" s="313" t="s">
        <v>74</v>
      </c>
      <c r="D287" s="311">
        <v>30</v>
      </c>
      <c r="E287" s="839"/>
      <c r="F287" s="1075">
        <f t="shared" si="12"/>
        <v>0</v>
      </c>
    </row>
    <row r="288" spans="1:6" ht="15">
      <c r="A288" s="320"/>
      <c r="B288" s="306" t="s">
        <v>1271</v>
      </c>
      <c r="C288" s="313" t="s">
        <v>74</v>
      </c>
      <c r="D288" s="311">
        <v>30</v>
      </c>
      <c r="E288" s="839"/>
      <c r="F288" s="1075">
        <f t="shared" si="12"/>
        <v>0</v>
      </c>
    </row>
    <row r="289" spans="1:6" ht="15" customHeight="1">
      <c r="A289" s="320"/>
      <c r="B289" s="321"/>
      <c r="C289" s="316"/>
      <c r="D289" s="317"/>
      <c r="E289" s="318"/>
      <c r="F289" s="318"/>
    </row>
    <row r="290" spans="1:6" ht="75" customHeight="1">
      <c r="A290" s="305">
        <v>2</v>
      </c>
      <c r="B290" s="306" t="s">
        <v>1272</v>
      </c>
      <c r="C290" s="313"/>
      <c r="D290" s="311"/>
      <c r="E290" s="312"/>
      <c r="F290" s="312"/>
    </row>
    <row r="291" spans="1:6" ht="15">
      <c r="A291" s="305"/>
      <c r="B291" s="306" t="s">
        <v>1273</v>
      </c>
      <c r="C291" s="313" t="s">
        <v>74</v>
      </c>
      <c r="D291" s="311">
        <v>10</v>
      </c>
      <c r="E291" s="839"/>
      <c r="F291" s="1075">
        <f>+E291*D291</f>
        <v>0</v>
      </c>
    </row>
    <row r="292" spans="1:6" ht="15.75" customHeight="1">
      <c r="A292" s="305"/>
      <c r="B292" s="306"/>
      <c r="C292" s="313"/>
      <c r="D292" s="311"/>
      <c r="E292" s="312"/>
      <c r="F292" s="312"/>
    </row>
    <row r="293" spans="1:6" ht="15">
      <c r="A293" s="305">
        <v>3</v>
      </c>
      <c r="B293" s="306" t="s">
        <v>1274</v>
      </c>
      <c r="C293" s="313" t="s">
        <v>1275</v>
      </c>
      <c r="D293" s="311">
        <v>1</v>
      </c>
      <c r="E293" s="839"/>
      <c r="F293" s="1075">
        <f>+E293*D293</f>
        <v>0</v>
      </c>
    </row>
    <row r="294" spans="1:6" ht="15.75" customHeight="1">
      <c r="A294" s="305"/>
      <c r="B294" s="333" t="s">
        <v>1276</v>
      </c>
      <c r="C294" s="313"/>
      <c r="D294" s="311"/>
      <c r="E294" s="312"/>
      <c r="F294" s="312"/>
    </row>
    <row r="295" spans="1:6" ht="15" customHeight="1">
      <c r="A295" s="320"/>
      <c r="B295" s="321"/>
      <c r="C295" s="316"/>
      <c r="D295" s="317"/>
      <c r="E295" s="318"/>
      <c r="F295" s="318"/>
    </row>
    <row r="296" spans="1:6" ht="15.75" customHeight="1">
      <c r="A296" s="308" t="s">
        <v>1277</v>
      </c>
      <c r="B296" s="309" t="s">
        <v>1278</v>
      </c>
      <c r="C296" s="313"/>
      <c r="D296" s="311"/>
      <c r="E296" s="312"/>
      <c r="F296" s="312"/>
    </row>
    <row r="297" spans="1:6" ht="15.75" customHeight="1">
      <c r="A297" s="308"/>
      <c r="B297" s="319"/>
      <c r="C297" s="313"/>
      <c r="D297" s="311"/>
      <c r="E297" s="312"/>
      <c r="F297" s="312"/>
    </row>
    <row r="298" spans="1:6" ht="30" customHeight="1">
      <c r="A298" s="305"/>
      <c r="B298" s="306" t="s">
        <v>1279</v>
      </c>
      <c r="C298" s="313"/>
      <c r="D298" s="311"/>
      <c r="E298" s="312"/>
      <c r="F298" s="312"/>
    </row>
    <row r="299" spans="1:6" ht="15.75" customHeight="1">
      <c r="A299" s="305"/>
      <c r="B299" s="306"/>
      <c r="C299" s="313"/>
      <c r="D299" s="311"/>
      <c r="E299" s="312"/>
      <c r="F299" s="312"/>
    </row>
    <row r="300" spans="1:6" ht="195.75">
      <c r="A300" s="305">
        <v>1</v>
      </c>
      <c r="B300" s="306" t="s">
        <v>1280</v>
      </c>
      <c r="C300" s="313" t="s">
        <v>1243</v>
      </c>
      <c r="D300" s="311">
        <v>21</v>
      </c>
      <c r="E300" s="839"/>
      <c r="F300" s="1075">
        <f>+E300*D300</f>
        <v>0</v>
      </c>
    </row>
    <row r="301" spans="1:6" ht="15" customHeight="1">
      <c r="A301" s="305"/>
      <c r="B301" s="306"/>
      <c r="C301" s="313"/>
      <c r="D301" s="311"/>
      <c r="E301" s="312"/>
      <c r="F301" s="318"/>
    </row>
    <row r="302" spans="1:6" ht="195.75">
      <c r="A302" s="305">
        <v>2</v>
      </c>
      <c r="B302" s="319" t="s">
        <v>1281</v>
      </c>
      <c r="C302" s="313" t="s">
        <v>1243</v>
      </c>
      <c r="D302" s="311">
        <v>3</v>
      </c>
      <c r="E302" s="839"/>
      <c r="F302" s="1075">
        <f>+E302*D302</f>
        <v>0</v>
      </c>
    </row>
    <row r="303" spans="1:6" ht="15" customHeight="1">
      <c r="A303" s="320"/>
      <c r="B303" s="321"/>
      <c r="C303" s="316"/>
      <c r="D303" s="317"/>
      <c r="E303" s="318"/>
      <c r="F303" s="318"/>
    </row>
    <row r="304" spans="1:6" ht="196.5">
      <c r="A304" s="305" t="s">
        <v>1282</v>
      </c>
      <c r="B304" s="306" t="s">
        <v>1283</v>
      </c>
      <c r="C304" s="313" t="s">
        <v>1243</v>
      </c>
      <c r="D304" s="311">
        <v>1</v>
      </c>
      <c r="E304" s="839"/>
      <c r="F304" s="1075">
        <f>+E304*D304</f>
        <v>0</v>
      </c>
    </row>
    <row r="305" spans="1:6" ht="15" customHeight="1">
      <c r="A305" s="320"/>
      <c r="B305" s="335"/>
      <c r="C305" s="316"/>
      <c r="D305" s="317"/>
      <c r="E305" s="318"/>
      <c r="F305" s="318"/>
    </row>
    <row r="306" spans="1:6" ht="331.5">
      <c r="A306" s="305" t="s">
        <v>1284</v>
      </c>
      <c r="B306" s="336" t="s">
        <v>1285</v>
      </c>
      <c r="C306" s="313" t="s">
        <v>1243</v>
      </c>
      <c r="D306" s="311">
        <v>5</v>
      </c>
      <c r="E306" s="839"/>
      <c r="F306" s="1075">
        <f>+E306*D306</f>
        <v>0</v>
      </c>
    </row>
    <row r="307" spans="1:6" ht="15" customHeight="1">
      <c r="A307" s="305"/>
      <c r="B307" s="336"/>
      <c r="C307" s="313"/>
      <c r="D307" s="311"/>
      <c r="E307" s="312"/>
      <c r="F307" s="312"/>
    </row>
    <row r="308" spans="1:6" ht="210.75">
      <c r="A308" s="305" t="s">
        <v>1286</v>
      </c>
      <c r="B308" s="336" t="s">
        <v>1287</v>
      </c>
      <c r="C308" s="313" t="s">
        <v>1243</v>
      </c>
      <c r="D308" s="311">
        <v>12</v>
      </c>
      <c r="E308" s="839"/>
      <c r="F308" s="1075">
        <f>+E308*D308</f>
        <v>0</v>
      </c>
    </row>
    <row r="309" spans="1:6" ht="15" customHeight="1">
      <c r="A309" s="320"/>
      <c r="B309" s="335"/>
      <c r="C309" s="316"/>
      <c r="D309" s="317"/>
      <c r="E309" s="318"/>
      <c r="F309" s="318"/>
    </row>
    <row r="310" spans="1:6" ht="60">
      <c r="A310" s="305" t="s">
        <v>1288</v>
      </c>
      <c r="B310" s="306" t="s">
        <v>1289</v>
      </c>
      <c r="C310" s="313" t="s">
        <v>1243</v>
      </c>
      <c r="D310" s="311">
        <v>1</v>
      </c>
      <c r="E310" s="839"/>
      <c r="F310" s="1075">
        <f>+E310*D310</f>
        <v>0</v>
      </c>
    </row>
    <row r="311" spans="1:6" ht="15" customHeight="1">
      <c r="A311" s="305"/>
      <c r="B311" s="306"/>
      <c r="C311" s="313"/>
      <c r="D311" s="311"/>
      <c r="E311" s="312"/>
      <c r="F311" s="312"/>
    </row>
    <row r="312" spans="1:6" ht="30">
      <c r="A312" s="305" t="s">
        <v>1290</v>
      </c>
      <c r="B312" s="306" t="s">
        <v>1291</v>
      </c>
      <c r="C312" s="313" t="s">
        <v>1292</v>
      </c>
      <c r="D312" s="311">
        <v>1</v>
      </c>
      <c r="E312" s="839"/>
      <c r="F312" s="1075">
        <f>+E312*D312</f>
        <v>0</v>
      </c>
    </row>
    <row r="313" spans="1:6" ht="15.75" customHeight="1">
      <c r="A313" s="305"/>
      <c r="B313" s="306"/>
      <c r="C313" s="313"/>
      <c r="D313" s="311"/>
      <c r="E313" s="312"/>
      <c r="F313" s="312"/>
    </row>
    <row r="314" spans="1:6" ht="30">
      <c r="A314" s="305" t="s">
        <v>1293</v>
      </c>
      <c r="B314" s="306" t="s">
        <v>1294</v>
      </c>
      <c r="C314" s="313" t="s">
        <v>1292</v>
      </c>
      <c r="D314" s="311">
        <v>1</v>
      </c>
      <c r="E314" s="839"/>
      <c r="F314" s="1075">
        <f>+E314*D314</f>
        <v>0</v>
      </c>
    </row>
    <row r="315" spans="1:6" ht="15.75" customHeight="1">
      <c r="A315" s="337"/>
      <c r="B315" s="333" t="s">
        <v>1295</v>
      </c>
      <c r="C315" s="338"/>
      <c r="D315" s="339"/>
      <c r="E315" s="3"/>
      <c r="F315" s="312"/>
    </row>
    <row r="316" spans="1:6" ht="15" customHeight="1">
      <c r="A316" s="320"/>
      <c r="B316" s="321"/>
      <c r="C316" s="316"/>
      <c r="D316" s="317"/>
      <c r="E316" s="318"/>
      <c r="F316" s="318"/>
    </row>
    <row r="317" spans="1:6" ht="15" customHeight="1">
      <c r="A317" s="320"/>
      <c r="B317" s="321"/>
      <c r="C317" s="316"/>
      <c r="D317" s="317"/>
      <c r="E317" s="318"/>
      <c r="F317" s="318"/>
    </row>
    <row r="318" spans="1:6" ht="15.75" customHeight="1">
      <c r="A318" s="308" t="s">
        <v>1296</v>
      </c>
      <c r="B318" s="309" t="s">
        <v>1297</v>
      </c>
      <c r="C318" s="313"/>
      <c r="D318" s="311"/>
      <c r="E318" s="312"/>
      <c r="F318" s="312"/>
    </row>
    <row r="319" spans="1:6" ht="15.75" customHeight="1">
      <c r="A319" s="337"/>
      <c r="B319" s="308"/>
      <c r="C319" s="323"/>
      <c r="D319" s="324"/>
      <c r="E319" s="312"/>
      <c r="F319" s="312"/>
    </row>
    <row r="320" spans="1:6" ht="15.75" customHeight="1">
      <c r="A320" s="308" t="s">
        <v>1298</v>
      </c>
      <c r="B320" s="308" t="s">
        <v>1299</v>
      </c>
      <c r="C320" s="323"/>
      <c r="D320" s="324"/>
      <c r="E320" s="312"/>
      <c r="F320" s="312"/>
    </row>
    <row r="321" spans="1:6" ht="150">
      <c r="A321" s="305" t="s">
        <v>1300</v>
      </c>
      <c r="B321" s="306" t="s">
        <v>1301</v>
      </c>
      <c r="C321" s="313" t="s">
        <v>1243</v>
      </c>
      <c r="D321" s="311">
        <v>36</v>
      </c>
      <c r="E321" s="839"/>
      <c r="F321" s="1075">
        <f>+E321*D321</f>
        <v>0</v>
      </c>
    </row>
    <row r="322" spans="1:6" ht="15" customHeight="1">
      <c r="A322" s="320"/>
      <c r="B322" s="321"/>
      <c r="C322" s="316"/>
      <c r="D322" s="317"/>
      <c r="E322" s="318"/>
      <c r="F322" s="318"/>
    </row>
    <row r="323" spans="1:6" ht="150">
      <c r="A323" s="305" t="s">
        <v>1302</v>
      </c>
      <c r="B323" s="306" t="s">
        <v>1303</v>
      </c>
      <c r="C323" s="313" t="s">
        <v>1243</v>
      </c>
      <c r="D323" s="311">
        <v>6</v>
      </c>
      <c r="E323" s="839"/>
      <c r="F323" s="1075">
        <f>+E323*D323</f>
        <v>0</v>
      </c>
    </row>
    <row r="324" spans="1:6" ht="15" customHeight="1">
      <c r="A324" s="337"/>
      <c r="B324" s="321"/>
      <c r="C324" s="313"/>
      <c r="D324" s="289"/>
      <c r="E324" s="318"/>
      <c r="F324" s="318"/>
    </row>
    <row r="325" spans="1:6" ht="90">
      <c r="A325" s="305" t="s">
        <v>1304</v>
      </c>
      <c r="B325" s="306" t="s">
        <v>1305</v>
      </c>
      <c r="C325" s="313" t="s">
        <v>1306</v>
      </c>
      <c r="D325" s="311">
        <v>25</v>
      </c>
      <c r="E325" s="839"/>
      <c r="F325" s="1075">
        <f>+E325*D325</f>
        <v>0</v>
      </c>
    </row>
    <row r="326" spans="1:6" ht="15" customHeight="1">
      <c r="A326" s="320"/>
      <c r="B326" s="321"/>
      <c r="C326" s="316"/>
      <c r="D326" s="317"/>
      <c r="E326" s="318"/>
      <c r="F326" s="318"/>
    </row>
    <row r="327" spans="1:6" ht="75">
      <c r="A327" s="305" t="s">
        <v>1307</v>
      </c>
      <c r="B327" s="306" t="s">
        <v>1308</v>
      </c>
      <c r="C327" s="313" t="s">
        <v>1306</v>
      </c>
      <c r="D327" s="311">
        <v>25</v>
      </c>
      <c r="E327" s="839"/>
      <c r="F327" s="1075">
        <f>+E327*D327</f>
        <v>0</v>
      </c>
    </row>
    <row r="328" spans="1:6" ht="15" customHeight="1">
      <c r="A328" s="337"/>
      <c r="B328" s="321"/>
      <c r="C328" s="316"/>
      <c r="D328" s="317"/>
      <c r="E328" s="318"/>
      <c r="F328" s="318"/>
    </row>
    <row r="329" spans="1:6" ht="30" customHeight="1">
      <c r="A329" s="325" t="s">
        <v>1309</v>
      </c>
      <c r="B329" s="326" t="s">
        <v>1310</v>
      </c>
      <c r="C329" s="327"/>
      <c r="D329" s="328"/>
      <c r="E329" s="329"/>
      <c r="F329" s="329"/>
    </row>
    <row r="330" spans="1:6" ht="15">
      <c r="A330" s="325"/>
      <c r="B330" s="326" t="s">
        <v>1311</v>
      </c>
      <c r="C330" s="327" t="s">
        <v>1243</v>
      </c>
      <c r="D330" s="328">
        <v>1</v>
      </c>
      <c r="E330" s="839"/>
      <c r="F330" s="1075">
        <f t="shared" ref="F330:F331" si="13">+E330*D330</f>
        <v>0</v>
      </c>
    </row>
    <row r="331" spans="1:6" ht="15">
      <c r="A331" s="325"/>
      <c r="B331" s="326" t="s">
        <v>1312</v>
      </c>
      <c r="C331" s="327" t="s">
        <v>1243</v>
      </c>
      <c r="D331" s="328">
        <v>2</v>
      </c>
      <c r="E331" s="839"/>
      <c r="F331" s="1075">
        <f t="shared" si="13"/>
        <v>0</v>
      </c>
    </row>
    <row r="332" spans="1:6" ht="15" customHeight="1">
      <c r="A332" s="305"/>
      <c r="B332" s="306"/>
      <c r="C332" s="313"/>
      <c r="D332" s="311"/>
      <c r="E332" s="312"/>
      <c r="F332" s="318"/>
    </row>
    <row r="333" spans="1:6" ht="15" customHeight="1">
      <c r="A333" s="305"/>
      <c r="B333" s="306"/>
      <c r="C333" s="313"/>
      <c r="D333" s="311"/>
      <c r="E333" s="312"/>
      <c r="F333" s="318"/>
    </row>
    <row r="334" spans="1:6" ht="60">
      <c r="A334" s="305"/>
      <c r="B334" s="306" t="s">
        <v>1313</v>
      </c>
      <c r="C334" s="313" t="s">
        <v>1243</v>
      </c>
      <c r="D334" s="311">
        <v>2</v>
      </c>
      <c r="E334" s="839"/>
      <c r="F334" s="1075">
        <f>+E334*D334</f>
        <v>0</v>
      </c>
    </row>
    <row r="335" spans="1:6" ht="15" customHeight="1">
      <c r="A335" s="305"/>
      <c r="B335" s="306"/>
      <c r="C335" s="313"/>
      <c r="D335" s="311"/>
      <c r="E335" s="312"/>
      <c r="F335" s="318"/>
    </row>
    <row r="336" spans="1:6" ht="15" customHeight="1">
      <c r="A336" s="305"/>
      <c r="B336" s="306"/>
      <c r="C336" s="313"/>
      <c r="D336" s="311"/>
      <c r="E336" s="312"/>
      <c r="F336" s="318"/>
    </row>
    <row r="337" spans="1:6" ht="60">
      <c r="A337" s="305"/>
      <c r="B337" s="306" t="s">
        <v>1314</v>
      </c>
      <c r="C337" s="313" t="s">
        <v>1243</v>
      </c>
      <c r="D337" s="311">
        <v>2</v>
      </c>
      <c r="E337" s="839"/>
      <c r="F337" s="1075">
        <f>+E337*D337</f>
        <v>0</v>
      </c>
    </row>
    <row r="338" spans="1:6" ht="15" customHeight="1">
      <c r="A338" s="305"/>
      <c r="B338" s="306"/>
      <c r="C338" s="313"/>
      <c r="D338" s="311"/>
      <c r="E338" s="312"/>
      <c r="F338" s="318"/>
    </row>
    <row r="339" spans="1:6" ht="60">
      <c r="A339" s="305"/>
      <c r="B339" s="306" t="s">
        <v>1315</v>
      </c>
      <c r="C339" s="313" t="s">
        <v>1243</v>
      </c>
      <c r="D339" s="311">
        <v>2</v>
      </c>
      <c r="E339" s="839"/>
      <c r="F339" s="1075">
        <f>+E339*D339</f>
        <v>0</v>
      </c>
    </row>
    <row r="340" spans="1:6" ht="15" customHeight="1">
      <c r="A340" s="320"/>
      <c r="B340" s="321"/>
      <c r="C340" s="316"/>
      <c r="D340" s="317"/>
      <c r="E340" s="318"/>
      <c r="F340" s="318"/>
    </row>
    <row r="341" spans="1:6" ht="15">
      <c r="A341" s="305">
        <v>11</v>
      </c>
      <c r="B341" s="306" t="s">
        <v>1274</v>
      </c>
      <c r="C341" s="313" t="s">
        <v>1275</v>
      </c>
      <c r="D341" s="311">
        <v>1</v>
      </c>
      <c r="E341" s="839"/>
      <c r="F341" s="1075">
        <f>+E341*D341</f>
        <v>0</v>
      </c>
    </row>
    <row r="342" spans="1:6" ht="15" customHeight="1">
      <c r="A342" s="305"/>
      <c r="B342" s="306"/>
      <c r="C342" s="313"/>
      <c r="D342" s="311"/>
      <c r="E342" s="312"/>
      <c r="F342" s="312"/>
    </row>
    <row r="343" spans="1:6" ht="30">
      <c r="A343" s="305">
        <v>12</v>
      </c>
      <c r="B343" s="306" t="s">
        <v>1316</v>
      </c>
      <c r="C343" s="313" t="s">
        <v>1275</v>
      </c>
      <c r="D343" s="311">
        <v>1</v>
      </c>
      <c r="E343" s="839"/>
      <c r="F343" s="1075">
        <f>+E343*D343</f>
        <v>0</v>
      </c>
    </row>
    <row r="344" spans="1:6" ht="15.75" customHeight="1">
      <c r="A344" s="337"/>
      <c r="B344" s="333" t="s">
        <v>1317</v>
      </c>
      <c r="C344" s="313"/>
      <c r="D344" s="289"/>
      <c r="E344" s="318"/>
      <c r="F344" s="318"/>
    </row>
    <row r="345" spans="1:6" ht="15.75" customHeight="1">
      <c r="A345" s="320"/>
      <c r="B345" s="315"/>
      <c r="C345" s="316"/>
      <c r="D345" s="317"/>
      <c r="E345" s="318"/>
      <c r="F345" s="318"/>
    </row>
    <row r="346" spans="1:6" ht="14.25" customHeight="1">
      <c r="A346" s="279"/>
      <c r="B346" s="279"/>
      <c r="C346" s="340"/>
      <c r="D346" s="341"/>
    </row>
    <row r="347" spans="1:6" ht="14.25" customHeight="1">
      <c r="A347" s="279"/>
      <c r="B347" s="279"/>
      <c r="C347" s="340"/>
      <c r="D347" s="341"/>
    </row>
    <row r="348" spans="1:6" ht="14.25" customHeight="1">
      <c r="A348" s="279"/>
      <c r="B348" s="279"/>
      <c r="C348" s="340"/>
      <c r="D348" s="341"/>
    </row>
    <row r="349" spans="1:6" ht="15.75" customHeight="1">
      <c r="A349" s="314"/>
      <c r="B349" s="342"/>
      <c r="C349" s="316"/>
      <c r="D349" s="317"/>
      <c r="E349" s="318"/>
      <c r="F349" s="318"/>
    </row>
    <row r="350" spans="1:6" ht="31.5" customHeight="1">
      <c r="A350" s="308" t="s">
        <v>1318</v>
      </c>
      <c r="B350" s="309" t="s">
        <v>1319</v>
      </c>
      <c r="C350" s="316"/>
      <c r="D350" s="343"/>
      <c r="E350" s="344"/>
      <c r="F350" s="344"/>
    </row>
    <row r="351" spans="1:6" ht="15.75" customHeight="1">
      <c r="A351" s="320"/>
      <c r="B351" s="315"/>
      <c r="C351" s="316"/>
      <c r="D351" s="317"/>
      <c r="E351" s="318"/>
      <c r="F351" s="318"/>
    </row>
    <row r="352" spans="1:6" ht="150">
      <c r="A352" s="325">
        <v>1</v>
      </c>
      <c r="B352" s="326" t="s">
        <v>1320</v>
      </c>
      <c r="C352" s="327" t="s">
        <v>1306</v>
      </c>
      <c r="D352" s="328">
        <v>10</v>
      </c>
      <c r="E352" s="839"/>
      <c r="F352" s="1075">
        <f>+E352*D352</f>
        <v>0</v>
      </c>
    </row>
    <row r="353" spans="1:6" ht="15" customHeight="1">
      <c r="A353" s="345"/>
      <c r="B353" s="326"/>
      <c r="C353" s="346"/>
      <c r="D353" s="347"/>
      <c r="E353" s="329"/>
      <c r="F353" s="329"/>
    </row>
    <row r="354" spans="1:6" ht="135">
      <c r="A354" s="325">
        <v>2</v>
      </c>
      <c r="B354" s="326" t="s">
        <v>1321</v>
      </c>
      <c r="C354" s="327" t="s">
        <v>1306</v>
      </c>
      <c r="D354" s="328">
        <v>10</v>
      </c>
      <c r="E354" s="839"/>
      <c r="F354" s="1075">
        <f>+E354*D354</f>
        <v>0</v>
      </c>
    </row>
    <row r="355" spans="1:6" ht="15" customHeight="1">
      <c r="A355" s="279"/>
      <c r="B355" s="321"/>
      <c r="C355" s="316"/>
      <c r="D355" s="317"/>
      <c r="E355" s="318"/>
      <c r="F355" s="318"/>
    </row>
    <row r="356" spans="1:6" ht="90">
      <c r="A356" s="305" t="s">
        <v>1284</v>
      </c>
      <c r="B356" s="306" t="s">
        <v>1323</v>
      </c>
      <c r="C356" s="313" t="s">
        <v>1306</v>
      </c>
      <c r="D356" s="311">
        <v>20</v>
      </c>
      <c r="E356" s="839"/>
      <c r="F356" s="1075">
        <f>+E356*D356</f>
        <v>0</v>
      </c>
    </row>
    <row r="357" spans="1:6" ht="15" customHeight="1">
      <c r="A357" s="320"/>
      <c r="B357" s="321"/>
      <c r="C357" s="340"/>
      <c r="D357" s="341"/>
      <c r="E357" s="318"/>
      <c r="F357" s="318"/>
    </row>
    <row r="358" spans="1:6" ht="30">
      <c r="A358" s="305" t="s">
        <v>1286</v>
      </c>
      <c r="B358" s="306" t="s">
        <v>1324</v>
      </c>
      <c r="C358" s="313" t="s">
        <v>1243</v>
      </c>
      <c r="D358" s="311">
        <v>2</v>
      </c>
      <c r="E358" s="839"/>
      <c r="F358" s="1075">
        <f>+E358*D358</f>
        <v>0</v>
      </c>
    </row>
    <row r="359" spans="1:6" ht="15" customHeight="1">
      <c r="A359" s="305"/>
      <c r="B359" s="306"/>
      <c r="C359" s="313"/>
      <c r="D359" s="311"/>
      <c r="E359" s="312"/>
      <c r="F359" s="312"/>
    </row>
    <row r="360" spans="1:6" ht="30">
      <c r="A360" s="305" t="s">
        <v>1288</v>
      </c>
      <c r="B360" s="306" t="s">
        <v>1325</v>
      </c>
      <c r="C360" s="313" t="s">
        <v>1243</v>
      </c>
      <c r="D360" s="311">
        <v>2</v>
      </c>
      <c r="E360" s="839"/>
      <c r="F360" s="1075">
        <f>+E360*D360</f>
        <v>0</v>
      </c>
    </row>
    <row r="361" spans="1:6" ht="15" customHeight="1">
      <c r="A361" s="349"/>
      <c r="B361" s="306"/>
      <c r="C361" s="313"/>
      <c r="D361" s="311"/>
      <c r="E361" s="312"/>
      <c r="F361" s="312"/>
    </row>
    <row r="362" spans="1:6" ht="45">
      <c r="A362" s="305" t="s">
        <v>1290</v>
      </c>
      <c r="B362" s="306" t="s">
        <v>1326</v>
      </c>
      <c r="C362" s="313" t="s">
        <v>1243</v>
      </c>
      <c r="D362" s="311">
        <v>2</v>
      </c>
      <c r="E362" s="839"/>
      <c r="F362" s="1075">
        <f>+E362*D362</f>
        <v>0</v>
      </c>
    </row>
    <row r="363" spans="1:6" ht="15" customHeight="1">
      <c r="A363" s="305"/>
      <c r="B363" s="306"/>
      <c r="C363" s="340"/>
      <c r="D363" s="350"/>
      <c r="E363" s="312"/>
      <c r="F363" s="312"/>
    </row>
    <row r="364" spans="1:6" ht="15">
      <c r="A364" s="305" t="s">
        <v>1293</v>
      </c>
      <c r="B364" s="306" t="s">
        <v>1274</v>
      </c>
      <c r="C364" s="313" t="s">
        <v>1275</v>
      </c>
      <c r="D364" s="311">
        <v>1</v>
      </c>
      <c r="E364" s="839"/>
      <c r="F364" s="1075">
        <f>+E364*D364</f>
        <v>0</v>
      </c>
    </row>
    <row r="365" spans="1:6" ht="15" customHeight="1">
      <c r="A365" s="305"/>
      <c r="B365" s="306"/>
      <c r="C365" s="340"/>
      <c r="D365" s="351"/>
      <c r="E365" s="312"/>
      <c r="F365" s="312"/>
    </row>
    <row r="366" spans="1:6" ht="30">
      <c r="A366" s="305" t="s">
        <v>1327</v>
      </c>
      <c r="B366" s="306" t="s">
        <v>1316</v>
      </c>
      <c r="C366" s="313" t="s">
        <v>1275</v>
      </c>
      <c r="D366" s="311">
        <v>1</v>
      </c>
      <c r="E366" s="839"/>
      <c r="F366" s="1075">
        <f>+E366*D366</f>
        <v>0</v>
      </c>
    </row>
    <row r="367" spans="1:6" ht="15.75" customHeight="1">
      <c r="A367" s="305"/>
      <c r="B367" s="333" t="s">
        <v>1328</v>
      </c>
      <c r="C367" s="352"/>
      <c r="D367" s="353"/>
      <c r="E367" s="312"/>
      <c r="F367" s="312"/>
    </row>
    <row r="368" spans="1:6" ht="15.75" customHeight="1">
      <c r="A368" s="354"/>
      <c r="B368" s="355"/>
      <c r="C368" s="356"/>
      <c r="D368" s="357"/>
      <c r="E368" s="358"/>
      <c r="F368" s="358"/>
    </row>
    <row r="369" spans="1:6" ht="15.75" customHeight="1">
      <c r="A369" s="354"/>
      <c r="B369" s="355"/>
      <c r="C369" s="356"/>
      <c r="D369" s="357"/>
      <c r="E369" s="358"/>
      <c r="F369" s="358"/>
    </row>
    <row r="370" spans="1:6" ht="15.75" customHeight="1">
      <c r="A370" s="354"/>
      <c r="B370" s="355"/>
      <c r="C370" s="356"/>
      <c r="D370" s="357"/>
      <c r="E370" s="358"/>
      <c r="F370" s="358"/>
    </row>
    <row r="371" spans="1:6" ht="15.75" customHeight="1">
      <c r="A371" s="354"/>
      <c r="B371" s="355"/>
      <c r="C371" s="356"/>
      <c r="D371" s="357"/>
      <c r="E371" s="358"/>
      <c r="F371" s="358"/>
    </row>
    <row r="372" spans="1:6" ht="15.75" customHeight="1">
      <c r="A372" s="354"/>
      <c r="B372" s="355"/>
      <c r="C372" s="356"/>
      <c r="D372" s="357"/>
      <c r="E372" s="358"/>
      <c r="F372" s="358"/>
    </row>
    <row r="373" spans="1:6" ht="15.75" customHeight="1">
      <c r="A373" s="359"/>
      <c r="B373" s="360"/>
      <c r="C373" s="361"/>
      <c r="D373" s="362"/>
      <c r="E373" s="363"/>
      <c r="F373" s="364"/>
    </row>
    <row r="374" spans="1:6" ht="31.5" customHeight="1">
      <c r="A374" s="308" t="s">
        <v>1329</v>
      </c>
      <c r="B374" s="319" t="s">
        <v>1330</v>
      </c>
      <c r="C374" s="323"/>
      <c r="D374" s="324"/>
      <c r="E374" s="290"/>
      <c r="F374" s="312"/>
    </row>
    <row r="375" spans="1:6" ht="15.75" customHeight="1">
      <c r="A375" s="308"/>
      <c r="B375" s="319"/>
      <c r="C375" s="323"/>
      <c r="D375" s="324"/>
      <c r="E375" s="290"/>
      <c r="F375" s="312"/>
    </row>
    <row r="376" spans="1:6" ht="135">
      <c r="A376" s="305">
        <v>1</v>
      </c>
      <c r="B376" s="306" t="s">
        <v>1331</v>
      </c>
      <c r="C376" s="313" t="s">
        <v>1243</v>
      </c>
      <c r="D376" s="311">
        <v>1</v>
      </c>
      <c r="E376" s="839"/>
      <c r="F376" s="1075">
        <f>+E376*D376</f>
        <v>0</v>
      </c>
    </row>
    <row r="377" spans="1:6" ht="15" customHeight="1">
      <c r="A377" s="320"/>
      <c r="B377" s="321"/>
      <c r="C377" s="316"/>
      <c r="D377" s="317"/>
      <c r="E377" s="318"/>
      <c r="F377" s="318"/>
    </row>
    <row r="378" spans="1:6" ht="90">
      <c r="A378" s="305">
        <v>2</v>
      </c>
      <c r="B378" s="306" t="s">
        <v>1332</v>
      </c>
      <c r="C378" s="313" t="s">
        <v>1243</v>
      </c>
      <c r="D378" s="311">
        <v>3</v>
      </c>
      <c r="E378" s="839"/>
      <c r="F378" s="1075">
        <f>+E378*D378</f>
        <v>0</v>
      </c>
    </row>
    <row r="379" spans="1:6" ht="15" customHeight="1">
      <c r="A379" s="320"/>
      <c r="B379" s="321"/>
      <c r="C379" s="313"/>
      <c r="D379" s="289"/>
      <c r="E379" s="318"/>
      <c r="F379" s="318"/>
    </row>
    <row r="380" spans="1:6" ht="30">
      <c r="A380" s="305">
        <v>3</v>
      </c>
      <c r="B380" s="306" t="s">
        <v>1333</v>
      </c>
      <c r="C380" s="313" t="s">
        <v>1243</v>
      </c>
      <c r="D380" s="311">
        <v>2</v>
      </c>
      <c r="E380" s="839"/>
      <c r="F380" s="1075">
        <f>+E380*D380</f>
        <v>0</v>
      </c>
    </row>
    <row r="381" spans="1:6" ht="15" customHeight="1">
      <c r="A381" s="305"/>
      <c r="B381" s="306"/>
      <c r="C381" s="313"/>
      <c r="D381" s="311"/>
      <c r="E381" s="312"/>
      <c r="F381" s="312"/>
    </row>
    <row r="382" spans="1:6" ht="75">
      <c r="A382" s="305">
        <v>4</v>
      </c>
      <c r="B382" s="306" t="s">
        <v>1334</v>
      </c>
      <c r="C382" s="313" t="s">
        <v>1306</v>
      </c>
      <c r="D382" s="311">
        <v>4</v>
      </c>
      <c r="E382" s="839"/>
      <c r="F382" s="1075">
        <f>+E382*D382</f>
        <v>0</v>
      </c>
    </row>
    <row r="383" spans="1:6" ht="15" customHeight="1">
      <c r="A383" s="320"/>
      <c r="B383" s="321"/>
      <c r="C383" s="313"/>
      <c r="D383" s="289"/>
      <c r="E383" s="318"/>
      <c r="F383" s="318"/>
    </row>
    <row r="384" spans="1:6" ht="81">
      <c r="A384" s="305">
        <v>5</v>
      </c>
      <c r="B384" s="306" t="s">
        <v>1335</v>
      </c>
      <c r="C384" s="313" t="s">
        <v>1243</v>
      </c>
      <c r="D384" s="311">
        <v>9</v>
      </c>
      <c r="E384" s="839"/>
      <c r="F384" s="1075">
        <f>+E384*D384</f>
        <v>0</v>
      </c>
    </row>
    <row r="385" spans="1:6" ht="15" customHeight="1">
      <c r="A385" s="305"/>
      <c r="B385" s="306"/>
      <c r="C385" s="313"/>
      <c r="D385" s="289"/>
      <c r="E385" s="312"/>
      <c r="F385" s="312"/>
    </row>
    <row r="386" spans="1:6" ht="15">
      <c r="A386" s="305">
        <v>6</v>
      </c>
      <c r="B386" s="306" t="s">
        <v>1336</v>
      </c>
      <c r="C386" s="313" t="s">
        <v>1243</v>
      </c>
      <c r="D386" s="311">
        <v>2</v>
      </c>
      <c r="E386" s="839"/>
      <c r="F386" s="1075">
        <f>+E386*D386</f>
        <v>0</v>
      </c>
    </row>
    <row r="387" spans="1:6" ht="15" customHeight="1">
      <c r="A387" s="305"/>
      <c r="B387" s="306"/>
      <c r="C387" s="313"/>
      <c r="D387" s="311"/>
      <c r="E387" s="312"/>
      <c r="F387" s="312"/>
    </row>
    <row r="388" spans="1:6" ht="30">
      <c r="A388" s="305">
        <v>7</v>
      </c>
      <c r="B388" s="306" t="s">
        <v>1337</v>
      </c>
      <c r="C388" s="313" t="s">
        <v>1338</v>
      </c>
      <c r="D388" s="311">
        <v>1</v>
      </c>
      <c r="E388" s="839"/>
      <c r="F388" s="1075">
        <f>+E388*D388</f>
        <v>0</v>
      </c>
    </row>
    <row r="389" spans="1:6" ht="15" customHeight="1">
      <c r="A389" s="337"/>
      <c r="B389" s="306"/>
      <c r="C389" s="313"/>
      <c r="D389" s="311"/>
      <c r="E389" s="312"/>
      <c r="F389" s="312"/>
    </row>
    <row r="390" spans="1:6" ht="15">
      <c r="A390" s="305">
        <v>8</v>
      </c>
      <c r="B390" s="306" t="s">
        <v>1339</v>
      </c>
      <c r="C390" s="313" t="s">
        <v>1338</v>
      </c>
      <c r="D390" s="311">
        <v>1</v>
      </c>
      <c r="E390" s="839"/>
      <c r="F390" s="1075">
        <f>+E390*D390</f>
        <v>0</v>
      </c>
    </row>
    <row r="391" spans="1:6" ht="15.75" customHeight="1">
      <c r="A391" s="337"/>
      <c r="B391" s="333" t="s">
        <v>1340</v>
      </c>
      <c r="C391" s="313"/>
      <c r="D391" s="311"/>
      <c r="E391" s="312"/>
      <c r="F391" s="312"/>
    </row>
    <row r="392" spans="1:6" ht="15.75" customHeight="1">
      <c r="A392" s="365"/>
      <c r="B392" s="366"/>
      <c r="C392" s="361"/>
      <c r="D392" s="362"/>
      <c r="E392" s="363"/>
      <c r="F392" s="363"/>
    </row>
    <row r="393" spans="1:6" ht="15.75" customHeight="1">
      <c r="A393" s="308" t="s">
        <v>1341</v>
      </c>
      <c r="B393" s="308" t="s">
        <v>1342</v>
      </c>
      <c r="C393" s="313"/>
      <c r="D393" s="311"/>
      <c r="E393" s="312"/>
      <c r="F393" s="312"/>
    </row>
    <row r="394" spans="1:6" ht="60" customHeight="1">
      <c r="A394" s="279"/>
      <c r="B394" s="306" t="s">
        <v>1343</v>
      </c>
      <c r="C394" s="313"/>
      <c r="D394" s="311"/>
      <c r="E394" s="312"/>
      <c r="F394" s="312"/>
    </row>
    <row r="395" spans="1:6" ht="60">
      <c r="A395" s="305">
        <v>1</v>
      </c>
      <c r="B395" s="306" t="s">
        <v>1344</v>
      </c>
      <c r="C395" s="313" t="s">
        <v>1243</v>
      </c>
      <c r="D395" s="311">
        <v>2</v>
      </c>
      <c r="E395" s="839"/>
      <c r="F395" s="1075">
        <f>+E395*D395</f>
        <v>0</v>
      </c>
    </row>
    <row r="396" spans="1:6" ht="15" customHeight="1">
      <c r="A396" s="305"/>
      <c r="B396" s="306"/>
      <c r="C396" s="313"/>
      <c r="D396" s="311"/>
      <c r="E396" s="312"/>
      <c r="F396" s="312"/>
    </row>
    <row r="397" spans="1:6" ht="45">
      <c r="A397" s="305">
        <v>2</v>
      </c>
      <c r="B397" s="306" t="s">
        <v>1345</v>
      </c>
      <c r="C397" s="313" t="s">
        <v>74</v>
      </c>
      <c r="D397" s="311">
        <v>6</v>
      </c>
      <c r="E397" s="839"/>
      <c r="F397" s="1075">
        <f>+E397*D397</f>
        <v>0</v>
      </c>
    </row>
    <row r="398" spans="1:6" ht="15.75" customHeight="1">
      <c r="A398" s="305"/>
      <c r="B398" s="306"/>
      <c r="C398" s="313"/>
      <c r="D398" s="311"/>
      <c r="E398" s="312"/>
      <c r="F398" s="312"/>
    </row>
    <row r="399" spans="1:6" ht="135.75">
      <c r="A399" s="305" t="s">
        <v>1282</v>
      </c>
      <c r="B399" s="306" t="s">
        <v>1346</v>
      </c>
      <c r="C399" s="313" t="s">
        <v>1243</v>
      </c>
      <c r="D399" s="311">
        <v>2</v>
      </c>
      <c r="E399" s="839"/>
      <c r="F399" s="1075">
        <f>+E399*D399</f>
        <v>0</v>
      </c>
    </row>
    <row r="400" spans="1:6" ht="15.75" customHeight="1">
      <c r="A400" s="354"/>
      <c r="B400" s="306"/>
      <c r="C400" s="316"/>
      <c r="D400" s="317"/>
      <c r="E400" s="312"/>
      <c r="F400" s="312"/>
    </row>
    <row r="401" spans="1:6" ht="30" customHeight="1">
      <c r="A401" s="305" t="s">
        <v>1284</v>
      </c>
      <c r="B401" s="306" t="s">
        <v>1347</v>
      </c>
      <c r="C401" s="316"/>
      <c r="D401" s="317"/>
      <c r="E401" s="318"/>
      <c r="F401" s="318"/>
    </row>
    <row r="402" spans="1:6" ht="15" customHeight="1">
      <c r="A402" s="320"/>
      <c r="B402" s="321"/>
      <c r="C402" s="316"/>
      <c r="D402" s="317"/>
      <c r="E402" s="318"/>
      <c r="F402" s="318"/>
    </row>
    <row r="403" spans="1:6" ht="409.5">
      <c r="A403" s="305" t="s">
        <v>1286</v>
      </c>
      <c r="B403" s="306" t="s">
        <v>1348</v>
      </c>
      <c r="C403" s="313" t="s">
        <v>1243</v>
      </c>
      <c r="D403" s="311">
        <v>2</v>
      </c>
      <c r="E403" s="839"/>
      <c r="F403" s="1075">
        <f>+E403*D403</f>
        <v>0</v>
      </c>
    </row>
    <row r="404" spans="1:6" ht="15.75" customHeight="1">
      <c r="A404" s="320"/>
      <c r="B404" s="367"/>
      <c r="C404" s="313"/>
      <c r="D404" s="311"/>
      <c r="E404" s="312"/>
      <c r="F404" s="312"/>
    </row>
    <row r="405" spans="1:6" ht="165" customHeight="1">
      <c r="A405" s="305" t="s">
        <v>1288</v>
      </c>
      <c r="B405" s="306" t="s">
        <v>1349</v>
      </c>
      <c r="C405" s="313"/>
      <c r="D405" s="311"/>
      <c r="E405" s="312"/>
      <c r="F405" s="312"/>
    </row>
    <row r="406" spans="1:6" ht="15">
      <c r="A406" s="305"/>
      <c r="B406" s="306" t="s">
        <v>1350</v>
      </c>
      <c r="C406" s="313" t="s">
        <v>335</v>
      </c>
      <c r="D406" s="311">
        <v>30</v>
      </c>
      <c r="E406" s="839"/>
      <c r="F406" s="1075">
        <f t="shared" ref="F406:F407" si="14">+E406*D406</f>
        <v>0</v>
      </c>
    </row>
    <row r="407" spans="1:6" ht="15">
      <c r="A407" s="305"/>
      <c r="B407" s="306" t="s">
        <v>1351</v>
      </c>
      <c r="C407" s="313" t="s">
        <v>1352</v>
      </c>
      <c r="D407" s="311">
        <v>6</v>
      </c>
      <c r="E407" s="839"/>
      <c r="F407" s="1075">
        <f t="shared" si="14"/>
        <v>0</v>
      </c>
    </row>
    <row r="408" spans="1:6" ht="15" customHeight="1">
      <c r="A408" s="320"/>
      <c r="B408" s="321"/>
      <c r="C408" s="316"/>
      <c r="D408" s="317"/>
      <c r="E408" s="318"/>
      <c r="F408" s="318"/>
    </row>
    <row r="409" spans="1:6" ht="30" customHeight="1">
      <c r="A409" s="305">
        <v>7</v>
      </c>
      <c r="B409" s="306" t="s">
        <v>1353</v>
      </c>
      <c r="C409" s="313"/>
      <c r="D409" s="311"/>
      <c r="E409" s="318"/>
      <c r="F409" s="318"/>
    </row>
    <row r="410" spans="1:6" ht="15">
      <c r="A410" s="320"/>
      <c r="B410" s="306" t="s">
        <v>1354</v>
      </c>
      <c r="C410" s="313" t="s">
        <v>1243</v>
      </c>
      <c r="D410" s="311">
        <v>30</v>
      </c>
      <c r="E410" s="839"/>
      <c r="F410" s="1075">
        <f t="shared" ref="F410:F411" si="15">+E410*D410</f>
        <v>0</v>
      </c>
    </row>
    <row r="411" spans="1:6" ht="15">
      <c r="A411" s="320"/>
      <c r="B411" s="306" t="s">
        <v>1355</v>
      </c>
      <c r="C411" s="313" t="s">
        <v>1306</v>
      </c>
      <c r="D411" s="311">
        <v>30</v>
      </c>
      <c r="E411" s="839"/>
      <c r="F411" s="1075">
        <f t="shared" si="15"/>
        <v>0</v>
      </c>
    </row>
    <row r="412" spans="1:6" ht="15" customHeight="1">
      <c r="A412" s="320"/>
      <c r="B412" s="321"/>
      <c r="C412" s="316"/>
      <c r="D412" s="317"/>
      <c r="E412" s="318"/>
      <c r="F412" s="318"/>
    </row>
    <row r="413" spans="1:6" ht="30">
      <c r="A413" s="305">
        <v>9</v>
      </c>
      <c r="B413" s="306" t="s">
        <v>1356</v>
      </c>
      <c r="C413" s="313" t="s">
        <v>1275</v>
      </c>
      <c r="D413" s="311">
        <v>1</v>
      </c>
      <c r="E413" s="839"/>
      <c r="F413" s="1075">
        <f>+E413*D413</f>
        <v>0</v>
      </c>
    </row>
    <row r="414" spans="1:6" ht="15" customHeight="1">
      <c r="A414" s="305"/>
      <c r="B414" s="306"/>
      <c r="C414" s="313"/>
      <c r="D414" s="311"/>
      <c r="E414" s="312"/>
      <c r="F414" s="312"/>
    </row>
    <row r="415" spans="1:6" ht="30">
      <c r="A415" s="305">
        <v>10</v>
      </c>
      <c r="B415" s="306" t="s">
        <v>1316</v>
      </c>
      <c r="C415" s="313" t="s">
        <v>1275</v>
      </c>
      <c r="D415" s="311">
        <v>1</v>
      </c>
      <c r="E415" s="839"/>
      <c r="F415" s="1075">
        <f>+E415*D415</f>
        <v>0</v>
      </c>
    </row>
    <row r="416" spans="1:6" ht="45" customHeight="1">
      <c r="A416" s="337"/>
      <c r="B416" s="306" t="s">
        <v>1357</v>
      </c>
      <c r="C416" s="313"/>
      <c r="D416" s="311"/>
      <c r="E416" s="312"/>
      <c r="F416" s="312"/>
    </row>
    <row r="417" spans="1:6" ht="15.75" customHeight="1">
      <c r="A417" s="305"/>
      <c r="B417" s="333" t="s">
        <v>1358</v>
      </c>
      <c r="C417" s="313"/>
      <c r="D417" s="289"/>
      <c r="E417" s="312"/>
      <c r="F417" s="312"/>
    </row>
    <row r="418" spans="1:6" ht="15.75" customHeight="1">
      <c r="A418" s="365"/>
      <c r="B418" s="366"/>
      <c r="C418" s="361"/>
      <c r="D418" s="362"/>
      <c r="E418" s="363"/>
      <c r="F418" s="363"/>
    </row>
    <row r="419" spans="1:6" ht="15.75" customHeight="1">
      <c r="A419" s="368"/>
      <c r="B419" s="366"/>
      <c r="C419" s="361"/>
      <c r="D419" s="369"/>
      <c r="E419" s="370"/>
      <c r="F419" s="370"/>
    </row>
    <row r="420" spans="1:6" ht="15.75" customHeight="1">
      <c r="A420" s="308" t="s">
        <v>1359</v>
      </c>
      <c r="B420" s="308" t="s">
        <v>1360</v>
      </c>
      <c r="C420" s="313"/>
      <c r="D420" s="311"/>
      <c r="E420" s="312"/>
      <c r="F420" s="312"/>
    </row>
    <row r="421" spans="1:6" ht="15.75" customHeight="1">
      <c r="A421" s="308"/>
      <c r="B421" s="305"/>
      <c r="C421" s="313"/>
      <c r="D421" s="311"/>
      <c r="E421" s="312"/>
      <c r="F421" s="312"/>
    </row>
    <row r="422" spans="1:6" ht="30">
      <c r="A422" s="305">
        <v>1</v>
      </c>
      <c r="B422" s="306" t="s">
        <v>1361</v>
      </c>
      <c r="C422" s="1189" t="s">
        <v>74</v>
      </c>
      <c r="D422" s="311">
        <v>1</v>
      </c>
      <c r="E422" s="839"/>
      <c r="F422" s="1075">
        <f>+E422*D422</f>
        <v>0</v>
      </c>
    </row>
    <row r="423" spans="1:6" ht="15" customHeight="1">
      <c r="A423" s="305"/>
      <c r="B423" s="305"/>
      <c r="C423" s="1189"/>
      <c r="D423" s="311"/>
      <c r="E423" s="1192"/>
      <c r="F423" s="312"/>
    </row>
    <row r="424" spans="1:6" ht="60">
      <c r="A424" s="305">
        <v>2</v>
      </c>
      <c r="B424" s="306" t="s">
        <v>1362</v>
      </c>
      <c r="C424" s="1189" t="s">
        <v>1243</v>
      </c>
      <c r="D424" s="311">
        <v>1</v>
      </c>
      <c r="E424" s="839"/>
      <c r="F424" s="1075">
        <f>+E424*D424</f>
        <v>0</v>
      </c>
    </row>
    <row r="425" spans="1:6" ht="15" customHeight="1">
      <c r="A425" s="305"/>
      <c r="B425" s="305"/>
      <c r="C425" s="1189"/>
      <c r="D425" s="311"/>
      <c r="E425" s="1192"/>
      <c r="F425" s="312"/>
    </row>
    <row r="426" spans="1:6" ht="60">
      <c r="A426" s="305">
        <v>3</v>
      </c>
      <c r="B426" s="306" t="s">
        <v>1363</v>
      </c>
      <c r="C426" s="1189" t="s">
        <v>1243</v>
      </c>
      <c r="D426" s="311">
        <v>1</v>
      </c>
      <c r="E426" s="839"/>
      <c r="F426" s="1075">
        <f>+E426*D426</f>
        <v>0</v>
      </c>
    </row>
    <row r="427" spans="1:6" ht="15" customHeight="1">
      <c r="A427" s="305"/>
      <c r="B427" s="305"/>
      <c r="C427" s="1189"/>
      <c r="D427" s="1191"/>
      <c r="E427" s="1192"/>
      <c r="F427" s="312"/>
    </row>
    <row r="428" spans="1:6" ht="60">
      <c r="A428" s="305">
        <v>4</v>
      </c>
      <c r="B428" s="306" t="s">
        <v>1364</v>
      </c>
      <c r="C428" s="1189" t="s">
        <v>1243</v>
      </c>
      <c r="D428" s="311">
        <v>1</v>
      </c>
      <c r="E428" s="839"/>
      <c r="F428" s="1075">
        <f>+E428*D428</f>
        <v>0</v>
      </c>
    </row>
    <row r="429" spans="1:6" ht="15.75" customHeight="1">
      <c r="A429" s="337"/>
      <c r="B429" s="371" t="s">
        <v>1365</v>
      </c>
      <c r="C429" s="1189"/>
      <c r="D429" s="1191"/>
      <c r="E429" s="1192"/>
      <c r="F429" s="312"/>
    </row>
    <row r="430" spans="1:6" ht="15.75" customHeight="1">
      <c r="A430" s="372"/>
      <c r="B430" s="373"/>
      <c r="C430" s="356"/>
      <c r="D430" s="374"/>
      <c r="E430" s="18"/>
      <c r="F430" s="18"/>
    </row>
    <row r="431" spans="1:6" ht="14.25" customHeight="1">
      <c r="A431" s="368"/>
      <c r="B431" s="360"/>
      <c r="C431" s="361"/>
      <c r="D431" s="369"/>
      <c r="E431" s="370"/>
      <c r="F431" s="370"/>
    </row>
    <row r="432" spans="1:6" ht="15.75" customHeight="1">
      <c r="A432" s="308" t="s">
        <v>1366</v>
      </c>
      <c r="B432" s="319" t="s">
        <v>1367</v>
      </c>
      <c r="C432" s="313"/>
      <c r="D432" s="289"/>
      <c r="E432" s="286"/>
      <c r="F432" s="286"/>
    </row>
    <row r="433" spans="1:6" ht="15.75" customHeight="1">
      <c r="A433" s="308"/>
      <c r="B433" s="319"/>
      <c r="C433" s="1189"/>
      <c r="D433" s="1191"/>
      <c r="E433" s="312"/>
      <c r="F433" s="312"/>
    </row>
    <row r="434" spans="1:6" ht="15.75" customHeight="1">
      <c r="A434" s="305"/>
      <c r="B434" s="319" t="s">
        <v>1368</v>
      </c>
      <c r="C434" s="1189"/>
      <c r="D434" s="1191"/>
      <c r="E434" s="312"/>
      <c r="F434" s="312"/>
    </row>
    <row r="435" spans="1:6" ht="180">
      <c r="A435" s="337" t="s">
        <v>1369</v>
      </c>
      <c r="B435" s="306" t="s">
        <v>1370</v>
      </c>
      <c r="C435" s="1189" t="s">
        <v>1243</v>
      </c>
      <c r="D435" s="1191">
        <v>5</v>
      </c>
      <c r="E435" s="839"/>
      <c r="F435" s="1075">
        <f>+E435*D435</f>
        <v>0</v>
      </c>
    </row>
    <row r="436" spans="1:6" ht="15" customHeight="1">
      <c r="A436" s="305"/>
      <c r="B436" s="306"/>
      <c r="C436" s="1189"/>
      <c r="D436" s="1191"/>
      <c r="E436" s="312"/>
      <c r="F436" s="1192"/>
    </row>
    <row r="437" spans="1:6" ht="30">
      <c r="A437" s="305" t="s">
        <v>1371</v>
      </c>
      <c r="B437" s="306" t="s">
        <v>1372</v>
      </c>
      <c r="C437" s="1189" t="s">
        <v>1243</v>
      </c>
      <c r="D437" s="1191">
        <v>5</v>
      </c>
      <c r="E437" s="839"/>
      <c r="F437" s="1075">
        <f>+E437*D437</f>
        <v>0</v>
      </c>
    </row>
    <row r="438" spans="1:6" ht="15" customHeight="1">
      <c r="A438" s="305"/>
      <c r="B438" s="306"/>
      <c r="C438" s="1189"/>
      <c r="D438" s="1191"/>
      <c r="E438" s="312"/>
      <c r="F438" s="1192"/>
    </row>
    <row r="439" spans="1:6" ht="30">
      <c r="A439" s="305" t="s">
        <v>1282</v>
      </c>
      <c r="B439" s="306" t="s">
        <v>1373</v>
      </c>
      <c r="C439" s="1189" t="s">
        <v>1243</v>
      </c>
      <c r="D439" s="1191">
        <v>5</v>
      </c>
      <c r="E439" s="839"/>
      <c r="F439" s="1075">
        <f>+E439*D439</f>
        <v>0</v>
      </c>
    </row>
    <row r="440" spans="1:6" ht="15" customHeight="1">
      <c r="A440" s="305"/>
      <c r="B440" s="306"/>
      <c r="C440" s="1189"/>
      <c r="D440" s="1191"/>
      <c r="E440" s="1192"/>
      <c r="F440" s="1192"/>
    </row>
    <row r="441" spans="1:6" ht="90">
      <c r="A441" s="305" t="s">
        <v>1284</v>
      </c>
      <c r="B441" s="306" t="s">
        <v>1374</v>
      </c>
      <c r="C441" s="1189" t="s">
        <v>1243</v>
      </c>
      <c r="D441" s="1191">
        <v>1</v>
      </c>
      <c r="E441" s="839"/>
      <c r="F441" s="1075">
        <f>+E441*D441</f>
        <v>0</v>
      </c>
    </row>
    <row r="442" spans="1:6" ht="15" customHeight="1">
      <c r="A442" s="305"/>
      <c r="B442" s="306"/>
      <c r="C442" s="1189"/>
      <c r="D442" s="1191"/>
      <c r="E442" s="1192"/>
      <c r="F442" s="1192"/>
    </row>
    <row r="443" spans="1:6" ht="30">
      <c r="A443" s="305" t="s">
        <v>1286</v>
      </c>
      <c r="B443" s="306" t="s">
        <v>1375</v>
      </c>
      <c r="C443" s="1189" t="s">
        <v>1243</v>
      </c>
      <c r="D443" s="1191">
        <v>5</v>
      </c>
      <c r="E443" s="839"/>
      <c r="F443" s="1075">
        <f>+E443*D443</f>
        <v>0</v>
      </c>
    </row>
    <row r="444" spans="1:6" ht="15" customHeight="1">
      <c r="A444" s="305"/>
      <c r="B444" s="306"/>
      <c r="C444" s="1189"/>
      <c r="D444" s="1191"/>
      <c r="E444" s="1192"/>
      <c r="F444" s="1192"/>
    </row>
    <row r="445" spans="1:6" ht="30">
      <c r="A445" s="305" t="s">
        <v>1288</v>
      </c>
      <c r="B445" s="306" t="s">
        <v>1376</v>
      </c>
      <c r="C445" s="1189" t="s">
        <v>1243</v>
      </c>
      <c r="D445" s="1191">
        <v>5</v>
      </c>
      <c r="E445" s="839"/>
      <c r="F445" s="1075">
        <f>+E445*D445</f>
        <v>0</v>
      </c>
    </row>
    <row r="446" spans="1:6" ht="15" customHeight="1">
      <c r="A446" s="305"/>
      <c r="B446" s="306"/>
      <c r="C446" s="1189"/>
      <c r="D446" s="1191"/>
      <c r="E446" s="1192"/>
      <c r="F446" s="1192"/>
    </row>
    <row r="447" spans="1:6" ht="30">
      <c r="A447" s="305" t="s">
        <v>1290</v>
      </c>
      <c r="B447" s="306" t="s">
        <v>1377</v>
      </c>
      <c r="C447" s="1189" t="s">
        <v>1243</v>
      </c>
      <c r="D447" s="1191">
        <v>5</v>
      </c>
      <c r="E447" s="839"/>
      <c r="F447" s="1075">
        <f>+E447*D447</f>
        <v>0</v>
      </c>
    </row>
    <row r="448" spans="1:6" ht="15" customHeight="1">
      <c r="A448" s="305"/>
      <c r="B448" s="306" t="s">
        <v>1378</v>
      </c>
      <c r="C448" s="1189"/>
      <c r="D448" s="1191"/>
      <c r="E448" s="1192"/>
      <c r="F448" s="1192"/>
    </row>
    <row r="449" spans="1:6" ht="15" customHeight="1">
      <c r="A449" s="305"/>
      <c r="B449" s="306"/>
      <c r="C449" s="1189"/>
      <c r="D449" s="378"/>
      <c r="E449" s="1192"/>
      <c r="F449" s="379"/>
    </row>
    <row r="450" spans="1:6" ht="30">
      <c r="A450" s="305" t="s">
        <v>1293</v>
      </c>
      <c r="B450" s="306" t="s">
        <v>1379</v>
      </c>
      <c r="C450" s="1189" t="s">
        <v>1380</v>
      </c>
      <c r="D450" s="1191">
        <v>1</v>
      </c>
      <c r="E450" s="839"/>
      <c r="F450" s="1075">
        <f>+E450*D450</f>
        <v>0</v>
      </c>
    </row>
    <row r="451" spans="1:6" ht="15.75" customHeight="1">
      <c r="A451" s="305"/>
      <c r="B451" s="380" t="s">
        <v>1381</v>
      </c>
      <c r="C451" s="1189"/>
      <c r="D451" s="1191"/>
      <c r="E451" s="1192"/>
      <c r="F451" s="1192"/>
    </row>
    <row r="452" spans="1:6" ht="15.75" customHeight="1">
      <c r="A452" s="334"/>
      <c r="B452" s="381"/>
      <c r="C452" s="382"/>
      <c r="D452" s="383"/>
      <c r="E452" s="384"/>
      <c r="F452" s="318"/>
    </row>
    <row r="453" spans="1:6" ht="15.75" customHeight="1">
      <c r="A453" s="337" t="s">
        <v>1382</v>
      </c>
      <c r="B453" s="319" t="s">
        <v>1383</v>
      </c>
      <c r="C453" s="313"/>
      <c r="D453" s="289"/>
      <c r="E453" s="286"/>
      <c r="F453" s="286"/>
    </row>
    <row r="454" spans="1:6" ht="15.75" customHeight="1">
      <c r="A454" s="308"/>
      <c r="B454" s="319"/>
      <c r="C454" s="1189"/>
      <c r="D454" s="1191"/>
      <c r="E454" s="1192"/>
      <c r="F454" s="312"/>
    </row>
    <row r="455" spans="1:6" ht="210" customHeight="1">
      <c r="A455" s="305">
        <v>1</v>
      </c>
      <c r="B455" s="306" t="s">
        <v>1384</v>
      </c>
      <c r="C455" s="1189" t="s">
        <v>1243</v>
      </c>
      <c r="D455" s="1191">
        <v>6</v>
      </c>
      <c r="E455" s="839"/>
      <c r="F455" s="1075">
        <f>+E455*D455</f>
        <v>0</v>
      </c>
    </row>
    <row r="456" spans="1:6" ht="15" customHeight="1">
      <c r="A456" s="305"/>
      <c r="B456" s="306"/>
      <c r="C456" s="1189"/>
      <c r="D456" s="1191"/>
      <c r="E456" s="1192"/>
      <c r="F456" s="1192"/>
    </row>
    <row r="457" spans="1:6" ht="165">
      <c r="A457" s="305">
        <v>2</v>
      </c>
      <c r="B457" s="306" t="s">
        <v>1385</v>
      </c>
      <c r="C457" s="1189" t="s">
        <v>1243</v>
      </c>
      <c r="D457" s="1191">
        <v>1</v>
      </c>
      <c r="E457" s="839"/>
      <c r="F457" s="1075">
        <f>+E457*D457</f>
        <v>0</v>
      </c>
    </row>
    <row r="458" spans="1:6" ht="15" customHeight="1">
      <c r="A458" s="354"/>
      <c r="B458" s="306"/>
      <c r="C458" s="1189"/>
      <c r="D458" s="1191"/>
      <c r="E458" s="1192"/>
      <c r="F458" s="1192"/>
    </row>
    <row r="459" spans="1:6" ht="120">
      <c r="A459" s="305" t="s">
        <v>1282</v>
      </c>
      <c r="B459" s="306" t="s">
        <v>1386</v>
      </c>
      <c r="C459" s="1189" t="s">
        <v>1243</v>
      </c>
      <c r="D459" s="1191">
        <v>2</v>
      </c>
      <c r="E459" s="839"/>
      <c r="F459" s="1075">
        <f>+E459*D459</f>
        <v>0</v>
      </c>
    </row>
    <row r="460" spans="1:6" ht="15" customHeight="1">
      <c r="A460" s="305"/>
      <c r="B460" s="306"/>
      <c r="C460" s="1189"/>
      <c r="D460" s="1191"/>
      <c r="E460" s="1192"/>
      <c r="F460" s="385"/>
    </row>
    <row r="461" spans="1:6" ht="90">
      <c r="A461" s="305" t="s">
        <v>1284</v>
      </c>
      <c r="B461" s="306" t="s">
        <v>1387</v>
      </c>
      <c r="C461" s="1189" t="s">
        <v>1243</v>
      </c>
      <c r="D461" s="1191">
        <v>1</v>
      </c>
      <c r="E461" s="839"/>
      <c r="F461" s="1075">
        <f>+E461*D461</f>
        <v>0</v>
      </c>
    </row>
    <row r="462" spans="1:6" ht="15" customHeight="1">
      <c r="A462" s="305"/>
      <c r="B462" s="306"/>
      <c r="C462" s="1189"/>
      <c r="D462" s="1191"/>
      <c r="E462" s="1192"/>
      <c r="F462" s="385"/>
    </row>
    <row r="463" spans="1:6" ht="90">
      <c r="A463" s="305" t="s">
        <v>1286</v>
      </c>
      <c r="B463" s="306" t="s">
        <v>1388</v>
      </c>
      <c r="C463" s="1189" t="s">
        <v>1243</v>
      </c>
      <c r="D463" s="1191">
        <v>5</v>
      </c>
      <c r="E463" s="839"/>
      <c r="F463" s="1075">
        <f>+E463*D463</f>
        <v>0</v>
      </c>
    </row>
    <row r="464" spans="1:6" ht="15" customHeight="1">
      <c r="A464" s="305"/>
      <c r="B464" s="306"/>
      <c r="C464" s="1189"/>
      <c r="D464" s="1191"/>
      <c r="E464" s="1192"/>
      <c r="F464" s="385"/>
    </row>
    <row r="465" spans="1:6" ht="15" customHeight="1">
      <c r="A465" s="305"/>
      <c r="B465" s="306"/>
      <c r="C465" s="1189"/>
      <c r="D465" s="1191"/>
      <c r="E465" s="1192"/>
      <c r="F465" s="385"/>
    </row>
    <row r="466" spans="1:6" ht="105" customHeight="1">
      <c r="A466" s="305" t="s">
        <v>1288</v>
      </c>
      <c r="B466" s="306" t="s">
        <v>1389</v>
      </c>
      <c r="C466" s="1189" t="s">
        <v>1243</v>
      </c>
      <c r="D466" s="1191">
        <v>1</v>
      </c>
      <c r="E466" s="839"/>
      <c r="F466" s="1075">
        <f>+E466*D466</f>
        <v>0</v>
      </c>
    </row>
    <row r="467" spans="1:6" ht="15" customHeight="1">
      <c r="A467" s="305"/>
      <c r="B467" s="306"/>
      <c r="C467" s="1189"/>
      <c r="D467" s="1191"/>
      <c r="E467" s="1192"/>
      <c r="F467" s="385"/>
    </row>
    <row r="468" spans="1:6" ht="225" customHeight="1">
      <c r="A468" s="305" t="s">
        <v>1290</v>
      </c>
      <c r="B468" s="386" t="s">
        <v>1390</v>
      </c>
      <c r="C468" s="1189" t="s">
        <v>1243</v>
      </c>
      <c r="D468" s="1191">
        <v>2</v>
      </c>
      <c r="E468" s="839"/>
      <c r="F468" s="1075">
        <f>+E468*D468</f>
        <v>0</v>
      </c>
    </row>
    <row r="469" spans="1:6" ht="15" customHeight="1">
      <c r="A469" s="305"/>
      <c r="B469" s="306"/>
      <c r="C469" s="1189"/>
      <c r="D469" s="1191"/>
      <c r="E469" s="1192"/>
      <c r="F469" s="385"/>
    </row>
    <row r="470" spans="1:6" ht="150">
      <c r="A470" s="305" t="s">
        <v>1293</v>
      </c>
      <c r="B470" s="306" t="s">
        <v>1391</v>
      </c>
      <c r="C470" s="1189" t="s">
        <v>1243</v>
      </c>
      <c r="D470" s="1191">
        <v>2</v>
      </c>
      <c r="E470" s="839"/>
      <c r="F470" s="1075">
        <f>+E470*D470</f>
        <v>0</v>
      </c>
    </row>
    <row r="471" spans="1:6" ht="15" customHeight="1">
      <c r="A471" s="305"/>
      <c r="B471" s="306"/>
      <c r="C471" s="1189"/>
      <c r="D471" s="1191"/>
      <c r="E471" s="1192"/>
      <c r="F471" s="385"/>
    </row>
    <row r="472" spans="1:6" ht="60">
      <c r="A472" s="305" t="s">
        <v>1327</v>
      </c>
      <c r="B472" s="306" t="s">
        <v>1392</v>
      </c>
      <c r="C472" s="1189" t="s">
        <v>1243</v>
      </c>
      <c r="D472" s="1191">
        <v>1</v>
      </c>
      <c r="E472" s="839"/>
      <c r="F472" s="1075">
        <f>+E472*D472</f>
        <v>0</v>
      </c>
    </row>
    <row r="473" spans="1:6" ht="15" customHeight="1">
      <c r="A473" s="305"/>
      <c r="B473" s="306"/>
      <c r="C473" s="1189"/>
      <c r="D473" s="1191"/>
      <c r="E473" s="1192"/>
      <c r="F473" s="385"/>
    </row>
    <row r="474" spans="1:6" ht="90">
      <c r="A474" s="305" t="s">
        <v>1393</v>
      </c>
      <c r="B474" s="306" t="s">
        <v>1394</v>
      </c>
      <c r="C474" s="1189" t="s">
        <v>1243</v>
      </c>
      <c r="D474" s="1191">
        <v>20</v>
      </c>
      <c r="E474" s="839"/>
      <c r="F474" s="1075">
        <f>+E474*D474</f>
        <v>0</v>
      </c>
    </row>
    <row r="475" spans="1:6" ht="15" customHeight="1">
      <c r="A475" s="305"/>
      <c r="B475" s="306"/>
      <c r="C475" s="1189"/>
      <c r="D475" s="1191"/>
      <c r="E475" s="1192"/>
      <c r="F475" s="385"/>
    </row>
    <row r="476" spans="1:6" ht="30">
      <c r="A476" s="305" t="s">
        <v>1395</v>
      </c>
      <c r="B476" s="306" t="s">
        <v>1396</v>
      </c>
      <c r="C476" s="1189" t="s">
        <v>1243</v>
      </c>
      <c r="D476" s="1191">
        <v>12</v>
      </c>
      <c r="E476" s="839"/>
      <c r="F476" s="1075">
        <f>+E476*D476</f>
        <v>0</v>
      </c>
    </row>
    <row r="477" spans="1:6" ht="15" customHeight="1">
      <c r="A477" s="305"/>
      <c r="B477" s="306"/>
      <c r="C477" s="1189"/>
      <c r="D477" s="1191"/>
      <c r="E477" s="1192"/>
      <c r="F477" s="385"/>
    </row>
    <row r="478" spans="1:6" ht="105" customHeight="1">
      <c r="A478" s="305" t="s">
        <v>1397</v>
      </c>
      <c r="B478" s="306" t="s">
        <v>1398</v>
      </c>
      <c r="C478" s="1189" t="s">
        <v>1399</v>
      </c>
      <c r="D478" s="1191">
        <v>1</v>
      </c>
      <c r="E478" s="839"/>
      <c r="F478" s="1075">
        <f>+E478*D478</f>
        <v>0</v>
      </c>
    </row>
    <row r="479" spans="1:6" ht="15" customHeight="1">
      <c r="A479" s="305"/>
      <c r="B479" s="387"/>
      <c r="C479" s="1189"/>
      <c r="D479" s="1191"/>
      <c r="E479" s="1192"/>
      <c r="F479" s="385"/>
    </row>
    <row r="480" spans="1:6" ht="15" customHeight="1">
      <c r="A480" s="305"/>
      <c r="B480" s="387"/>
      <c r="C480" s="1189"/>
      <c r="D480" s="1191"/>
      <c r="E480" s="1192"/>
      <c r="F480" s="385"/>
    </row>
    <row r="481" spans="1:6" ht="75">
      <c r="A481" s="305" t="s">
        <v>1400</v>
      </c>
      <c r="B481" s="306" t="s">
        <v>1401</v>
      </c>
      <c r="C481" s="1189" t="s">
        <v>1399</v>
      </c>
      <c r="D481" s="1191">
        <v>1</v>
      </c>
      <c r="E481" s="839"/>
      <c r="F481" s="1075">
        <f>+E481*D481</f>
        <v>0</v>
      </c>
    </row>
    <row r="482" spans="1:6" ht="15" customHeight="1">
      <c r="A482" s="305"/>
      <c r="B482" s="387"/>
      <c r="C482" s="1189"/>
      <c r="D482" s="1191"/>
      <c r="E482" s="1192"/>
      <c r="F482" s="385"/>
    </row>
    <row r="483" spans="1:6" ht="45">
      <c r="A483" s="305" t="s">
        <v>1402</v>
      </c>
      <c r="B483" s="306" t="s">
        <v>1403</v>
      </c>
      <c r="C483" s="1189" t="s">
        <v>1399</v>
      </c>
      <c r="D483" s="1191">
        <v>1</v>
      </c>
      <c r="E483" s="839"/>
      <c r="F483" s="1075">
        <f>+E483*D483</f>
        <v>0</v>
      </c>
    </row>
    <row r="484" spans="1:6" ht="15" customHeight="1">
      <c r="A484" s="305"/>
      <c r="B484" s="306"/>
      <c r="C484" s="1189"/>
      <c r="D484" s="1191"/>
      <c r="E484" s="1192"/>
      <c r="F484" s="385"/>
    </row>
    <row r="485" spans="1:6" ht="45">
      <c r="A485" s="305" t="s">
        <v>1404</v>
      </c>
      <c r="B485" s="306" t="s">
        <v>1405</v>
      </c>
      <c r="C485" s="1189" t="s">
        <v>1399</v>
      </c>
      <c r="D485" s="1191">
        <v>1</v>
      </c>
      <c r="E485" s="839"/>
      <c r="F485" s="1075">
        <f>+E485*D485</f>
        <v>0</v>
      </c>
    </row>
    <row r="486" spans="1:6" ht="15" customHeight="1">
      <c r="A486" s="305"/>
      <c r="B486" s="306"/>
      <c r="C486" s="1189"/>
      <c r="D486" s="1191"/>
      <c r="E486" s="1192"/>
      <c r="F486" s="385"/>
    </row>
    <row r="487" spans="1:6" ht="105">
      <c r="A487" s="305" t="s">
        <v>1406</v>
      </c>
      <c r="B487" s="306" t="s">
        <v>1407</v>
      </c>
      <c r="C487" s="1189" t="s">
        <v>1243</v>
      </c>
      <c r="D487" s="1191">
        <v>1</v>
      </c>
      <c r="E487" s="839"/>
      <c r="F487" s="1075">
        <f>+E487*D487</f>
        <v>0</v>
      </c>
    </row>
    <row r="488" spans="1:6" ht="15" customHeight="1">
      <c r="A488" s="305"/>
      <c r="B488" s="306"/>
      <c r="C488" s="313"/>
      <c r="D488" s="289"/>
      <c r="E488" s="1192"/>
      <c r="F488" s="1192"/>
    </row>
    <row r="489" spans="1:6" ht="75">
      <c r="A489" s="305" t="s">
        <v>1408</v>
      </c>
      <c r="B489" s="306" t="s">
        <v>1409</v>
      </c>
      <c r="C489" s="1189" t="s">
        <v>1243</v>
      </c>
      <c r="D489" s="1191">
        <v>4</v>
      </c>
      <c r="E489" s="839"/>
      <c r="F489" s="1075">
        <f>+E489*D489</f>
        <v>0</v>
      </c>
    </row>
    <row r="490" spans="1:6" ht="15" customHeight="1">
      <c r="A490" s="305"/>
      <c r="B490" s="306"/>
      <c r="C490" s="1189"/>
      <c r="D490" s="1191"/>
      <c r="E490" s="1192"/>
      <c r="F490" s="1192"/>
    </row>
    <row r="491" spans="1:6" ht="30">
      <c r="A491" s="305" t="s">
        <v>1410</v>
      </c>
      <c r="B491" s="306" t="s">
        <v>1377</v>
      </c>
      <c r="C491" s="1189" t="s">
        <v>1243</v>
      </c>
      <c r="D491" s="1191">
        <v>7</v>
      </c>
      <c r="E491" s="839"/>
      <c r="F491" s="1075">
        <f>+E491*D491</f>
        <v>0</v>
      </c>
    </row>
    <row r="492" spans="1:6" ht="15" customHeight="1">
      <c r="A492" s="305"/>
      <c r="B492" s="306"/>
      <c r="C492" s="1189"/>
      <c r="D492" s="1191"/>
      <c r="E492" s="1192"/>
      <c r="F492" s="1192"/>
    </row>
    <row r="493" spans="1:6" ht="15">
      <c r="A493" s="305" t="s">
        <v>1411</v>
      </c>
      <c r="B493" s="306" t="s">
        <v>1378</v>
      </c>
      <c r="C493" s="1189" t="s">
        <v>1380</v>
      </c>
      <c r="D493" s="1191">
        <v>1</v>
      </c>
      <c r="E493" s="839"/>
      <c r="F493" s="1075">
        <f t="shared" ref="F493:F494" si="16">+E493*D493</f>
        <v>0</v>
      </c>
    </row>
    <row r="494" spans="1:6" ht="30">
      <c r="A494" s="305" t="s">
        <v>1412</v>
      </c>
      <c r="B494" s="306" t="s">
        <v>1413</v>
      </c>
      <c r="C494" s="1189" t="s">
        <v>1380</v>
      </c>
      <c r="D494" s="1191">
        <v>4</v>
      </c>
      <c r="E494" s="839"/>
      <c r="F494" s="1075">
        <f t="shared" si="16"/>
        <v>0</v>
      </c>
    </row>
    <row r="495" spans="1:6" ht="15.75" customHeight="1">
      <c r="A495" s="388"/>
      <c r="B495" s="380" t="s">
        <v>1414</v>
      </c>
      <c r="C495" s="338"/>
      <c r="D495" s="350"/>
      <c r="E495" s="1192"/>
      <c r="F495" s="1192"/>
    </row>
    <row r="496" spans="1:6" ht="15.75" customHeight="1">
      <c r="A496" s="349"/>
      <c r="B496" s="389"/>
      <c r="C496" s="356"/>
      <c r="D496" s="357"/>
      <c r="E496" s="390"/>
      <c r="F496" s="390"/>
    </row>
    <row r="497" spans="1:6" ht="15.75" customHeight="1">
      <c r="A497" s="349"/>
      <c r="B497" s="389"/>
      <c r="C497" s="356"/>
      <c r="D497" s="357"/>
      <c r="E497" s="390"/>
      <c r="F497" s="390"/>
    </row>
    <row r="498" spans="1:6" ht="15.75" customHeight="1">
      <c r="A498" s="290" t="s">
        <v>1415</v>
      </c>
      <c r="B498" s="319" t="s">
        <v>1416</v>
      </c>
      <c r="C498" s="310"/>
      <c r="D498" s="391"/>
      <c r="E498" s="392"/>
      <c r="F498" s="1192"/>
    </row>
    <row r="499" spans="1:6" ht="90" customHeight="1">
      <c r="A499" s="305" t="s">
        <v>1369</v>
      </c>
      <c r="B499" s="306" t="s">
        <v>1417</v>
      </c>
      <c r="C499" s="310"/>
      <c r="D499" s="391"/>
      <c r="E499" s="392"/>
      <c r="F499" s="1192"/>
    </row>
    <row r="500" spans="1:6" ht="15.75" customHeight="1">
      <c r="A500" s="305"/>
      <c r="B500" s="306"/>
      <c r="C500" s="310"/>
      <c r="D500" s="391"/>
      <c r="E500" s="392"/>
      <c r="F500" s="1192"/>
    </row>
    <row r="501" spans="1:6" ht="60" customHeight="1">
      <c r="A501" s="305">
        <v>2</v>
      </c>
      <c r="B501" s="306" t="s">
        <v>1418</v>
      </c>
      <c r="C501" s="1189" t="s">
        <v>1243</v>
      </c>
      <c r="D501" s="1191">
        <v>1</v>
      </c>
      <c r="E501" s="839"/>
      <c r="F501" s="1075">
        <f>+E501*D501</f>
        <v>0</v>
      </c>
    </row>
    <row r="502" spans="1:6" ht="15" customHeight="1">
      <c r="A502" s="305"/>
      <c r="B502" s="306"/>
      <c r="C502" s="1189"/>
      <c r="D502" s="1191"/>
      <c r="E502" s="1192"/>
      <c r="F502" s="1192"/>
    </row>
    <row r="503" spans="1:6" ht="75">
      <c r="A503" s="305" t="s">
        <v>1282</v>
      </c>
      <c r="B503" s="306" t="s">
        <v>1419</v>
      </c>
      <c r="C503" s="1189" t="s">
        <v>1243</v>
      </c>
      <c r="D503" s="1191">
        <v>1</v>
      </c>
      <c r="E503" s="839"/>
      <c r="F503" s="1075">
        <f>+E503*D503</f>
        <v>0</v>
      </c>
    </row>
    <row r="504" spans="1:6" ht="15" customHeight="1">
      <c r="A504" s="305"/>
      <c r="B504" s="306"/>
      <c r="C504" s="1189"/>
      <c r="D504" s="1191"/>
      <c r="E504" s="1192"/>
      <c r="F504" s="1192"/>
    </row>
    <row r="505" spans="1:6" ht="30">
      <c r="A505" s="305" t="s">
        <v>1284</v>
      </c>
      <c r="B505" s="306" t="s">
        <v>1375</v>
      </c>
      <c r="C505" s="1189" t="s">
        <v>1243</v>
      </c>
      <c r="D505" s="1191">
        <v>1</v>
      </c>
      <c r="E505" s="839"/>
      <c r="F505" s="1075">
        <f>+E505*D505</f>
        <v>0</v>
      </c>
    </row>
    <row r="506" spans="1:6" ht="15" customHeight="1">
      <c r="A506" s="305"/>
      <c r="B506" s="306"/>
      <c r="C506" s="1189"/>
      <c r="D506" s="289"/>
      <c r="E506" s="1192"/>
      <c r="F506" s="1192"/>
    </row>
    <row r="507" spans="1:6" ht="30">
      <c r="A507" s="305" t="s">
        <v>1286</v>
      </c>
      <c r="B507" s="306" t="s">
        <v>1420</v>
      </c>
      <c r="C507" s="1189" t="s">
        <v>1243</v>
      </c>
      <c r="D507" s="1191">
        <v>1</v>
      </c>
      <c r="E507" s="839"/>
      <c r="F507" s="1075">
        <f>+E507*D507</f>
        <v>0</v>
      </c>
    </row>
    <row r="508" spans="1:6" ht="15" customHeight="1">
      <c r="A508" s="305"/>
      <c r="B508" s="306"/>
      <c r="C508" s="1189"/>
      <c r="D508" s="289"/>
      <c r="E508" s="1192"/>
      <c r="F508" s="1192"/>
    </row>
    <row r="509" spans="1:6" ht="30">
      <c r="A509" s="305" t="s">
        <v>1288</v>
      </c>
      <c r="B509" s="306" t="s">
        <v>1421</v>
      </c>
      <c r="C509" s="1189" t="s">
        <v>1243</v>
      </c>
      <c r="D509" s="1191">
        <v>2</v>
      </c>
      <c r="E509" s="839"/>
      <c r="F509" s="1075">
        <f>+E509*D509</f>
        <v>0</v>
      </c>
    </row>
    <row r="510" spans="1:6" ht="15" customHeight="1">
      <c r="A510" s="305"/>
      <c r="B510" s="306"/>
      <c r="C510" s="1189"/>
      <c r="D510" s="1191"/>
      <c r="E510" s="1192"/>
      <c r="F510" s="385"/>
    </row>
    <row r="511" spans="1:6" ht="30">
      <c r="A511" s="305" t="s">
        <v>1290</v>
      </c>
      <c r="B511" s="306" t="s">
        <v>1422</v>
      </c>
      <c r="C511" s="1189" t="s">
        <v>1380</v>
      </c>
      <c r="D511" s="1191">
        <v>1</v>
      </c>
      <c r="E511" s="839"/>
      <c r="F511" s="1075">
        <f>+E511*D511</f>
        <v>0</v>
      </c>
    </row>
    <row r="512" spans="1:6" ht="15.75" customHeight="1">
      <c r="A512" s="349"/>
      <c r="B512" s="380" t="s">
        <v>1423</v>
      </c>
      <c r="C512" s="338"/>
      <c r="D512" s="350"/>
      <c r="E512" s="1192"/>
      <c r="F512" s="1192"/>
    </row>
    <row r="513" spans="1:6" ht="15.75" customHeight="1">
      <c r="A513" s="334"/>
      <c r="B513" s="315"/>
      <c r="C513" s="382"/>
      <c r="D513" s="383"/>
      <c r="E513" s="384"/>
      <c r="F513" s="393"/>
    </row>
    <row r="514" spans="1:6" ht="15.75" customHeight="1">
      <c r="A514" s="308" t="s">
        <v>1424</v>
      </c>
      <c r="B514" s="319" t="s">
        <v>1425</v>
      </c>
      <c r="C514" s="1189"/>
      <c r="D514" s="1191"/>
      <c r="E514" s="1192"/>
      <c r="F514" s="1192"/>
    </row>
    <row r="515" spans="1:6" ht="15.75" customHeight="1">
      <c r="A515" s="308"/>
      <c r="B515" s="319"/>
      <c r="C515" s="1189"/>
      <c r="D515" s="1191"/>
      <c r="E515" s="1192"/>
      <c r="F515" s="1192"/>
    </row>
    <row r="516" spans="1:6" ht="120" customHeight="1">
      <c r="A516" s="305" t="s">
        <v>1369</v>
      </c>
      <c r="B516" s="306" t="s">
        <v>1426</v>
      </c>
      <c r="C516" s="1189" t="s">
        <v>1243</v>
      </c>
      <c r="D516" s="1191">
        <v>1</v>
      </c>
      <c r="E516" s="839"/>
      <c r="F516" s="1075">
        <f>+E516*D516</f>
        <v>0</v>
      </c>
    </row>
    <row r="517" spans="1:6" ht="15.75" customHeight="1">
      <c r="A517" s="305"/>
      <c r="B517" s="306"/>
      <c r="C517" s="1189"/>
      <c r="D517" s="1191"/>
      <c r="E517" s="1192"/>
      <c r="F517" s="1192"/>
    </row>
    <row r="518" spans="1:6" ht="120" customHeight="1">
      <c r="A518" s="305" t="s">
        <v>1371</v>
      </c>
      <c r="B518" s="306" t="s">
        <v>1427</v>
      </c>
      <c r="C518" s="1189" t="s">
        <v>1428</v>
      </c>
      <c r="D518" s="1191">
        <v>1</v>
      </c>
      <c r="E518" s="839"/>
      <c r="F518" s="1075">
        <f>+E518*D518</f>
        <v>0</v>
      </c>
    </row>
    <row r="519" spans="1:6" ht="15" customHeight="1">
      <c r="A519" s="320"/>
      <c r="B519" s="321"/>
      <c r="C519" s="331"/>
      <c r="D519" s="332"/>
      <c r="E519" s="393"/>
      <c r="F519" s="393"/>
    </row>
    <row r="520" spans="1:6" ht="60" customHeight="1">
      <c r="A520" s="305" t="s">
        <v>1282</v>
      </c>
      <c r="B520" s="306" t="s">
        <v>1418</v>
      </c>
      <c r="C520" s="1189" t="s">
        <v>1243</v>
      </c>
      <c r="D520" s="1191">
        <v>1</v>
      </c>
      <c r="E520" s="839"/>
      <c r="F520" s="1075">
        <f>+E520*D520</f>
        <v>0</v>
      </c>
    </row>
    <row r="521" spans="1:6" ht="15" customHeight="1">
      <c r="A521" s="305"/>
      <c r="B521" s="306"/>
      <c r="C521" s="1189"/>
      <c r="D521" s="1191"/>
      <c r="E521" s="1192"/>
      <c r="F521" s="1192"/>
    </row>
    <row r="522" spans="1:6" ht="75">
      <c r="A522" s="305" t="s">
        <v>1284</v>
      </c>
      <c r="B522" s="306" t="s">
        <v>1429</v>
      </c>
      <c r="C522" s="1189" t="s">
        <v>1243</v>
      </c>
      <c r="D522" s="1191">
        <v>1</v>
      </c>
      <c r="E522" s="839"/>
      <c r="F522" s="1075">
        <f>+E522*D522</f>
        <v>0</v>
      </c>
    </row>
    <row r="523" spans="1:6" ht="15" customHeight="1">
      <c r="A523" s="305"/>
      <c r="B523" s="306"/>
      <c r="C523" s="1189"/>
      <c r="D523" s="1191"/>
      <c r="E523" s="1192"/>
      <c r="F523" s="1192"/>
    </row>
    <row r="524" spans="1:6" ht="30">
      <c r="A524" s="305" t="s">
        <v>1286</v>
      </c>
      <c r="B524" s="306" t="s">
        <v>1421</v>
      </c>
      <c r="C524" s="1189" t="s">
        <v>1243</v>
      </c>
      <c r="D524" s="1191">
        <v>1</v>
      </c>
      <c r="E524" s="839"/>
      <c r="F524" s="1075">
        <f>+E524*D524</f>
        <v>0</v>
      </c>
    </row>
    <row r="525" spans="1:6" ht="15.75" customHeight="1">
      <c r="A525" s="305"/>
      <c r="B525" s="306"/>
      <c r="C525" s="1189"/>
      <c r="D525" s="1191"/>
      <c r="E525" s="1192"/>
      <c r="F525" s="392"/>
    </row>
    <row r="526" spans="1:6" ht="30">
      <c r="A526" s="305" t="s">
        <v>1288</v>
      </c>
      <c r="B526" s="306" t="s">
        <v>1430</v>
      </c>
      <c r="C526" s="1189" t="s">
        <v>1380</v>
      </c>
      <c r="D526" s="1191">
        <v>1</v>
      </c>
      <c r="E526" s="839"/>
      <c r="F526" s="1075">
        <f>+E526*D526</f>
        <v>0</v>
      </c>
    </row>
    <row r="527" spans="1:6" ht="15.75" customHeight="1">
      <c r="A527" s="305"/>
      <c r="B527" s="380" t="s">
        <v>1431</v>
      </c>
      <c r="C527" s="338"/>
      <c r="D527" s="350"/>
      <c r="E527" s="1192"/>
      <c r="F527" s="312"/>
    </row>
    <row r="528" spans="1:6" ht="15.75" customHeight="1">
      <c r="A528" s="359"/>
      <c r="B528" s="394"/>
      <c r="C528" s="356"/>
      <c r="D528" s="374"/>
      <c r="E528" s="395"/>
      <c r="F528" s="363"/>
    </row>
    <row r="529" spans="1:6" ht="15.75" customHeight="1">
      <c r="A529" s="359"/>
      <c r="B529" s="394"/>
      <c r="C529" s="356"/>
      <c r="D529" s="374"/>
      <c r="E529" s="395"/>
      <c r="F529" s="363"/>
    </row>
    <row r="530" spans="1:6" ht="15.75" customHeight="1">
      <c r="A530" s="359"/>
      <c r="B530" s="366"/>
      <c r="C530" s="396"/>
      <c r="D530" s="397"/>
      <c r="E530" s="398"/>
      <c r="F530" s="395"/>
    </row>
    <row r="531" spans="1:6" ht="15.75" customHeight="1">
      <c r="A531" s="372"/>
      <c r="B531" s="366"/>
      <c r="C531" s="399"/>
      <c r="D531" s="400"/>
      <c r="E531" s="395"/>
      <c r="F531" s="395"/>
    </row>
    <row r="532" spans="1:6" ht="15.75" customHeight="1">
      <c r="A532" s="372"/>
      <c r="B532" s="366"/>
      <c r="C532" s="399"/>
      <c r="D532" s="400"/>
      <c r="E532" s="395"/>
      <c r="F532" s="395"/>
    </row>
    <row r="533" spans="1:6" ht="15.75" customHeight="1">
      <c r="A533" s="308" t="s">
        <v>1432</v>
      </c>
      <c r="B533" s="308" t="s">
        <v>1433</v>
      </c>
      <c r="C533" s="313"/>
      <c r="D533" s="311"/>
      <c r="E533" s="312"/>
      <c r="F533" s="1192"/>
    </row>
    <row r="534" spans="1:6" ht="90" customHeight="1">
      <c r="A534" s="305"/>
      <c r="B534" s="306" t="s">
        <v>1434</v>
      </c>
      <c r="C534" s="1189"/>
      <c r="D534" s="1191"/>
      <c r="E534" s="1192"/>
      <c r="F534" s="1192"/>
    </row>
    <row r="535" spans="1:6" ht="15.75" customHeight="1">
      <c r="A535" s="401"/>
      <c r="B535" s="402"/>
      <c r="C535" s="1138"/>
      <c r="D535" s="1141"/>
      <c r="E535" s="1142"/>
      <c r="F535" s="1142"/>
    </row>
    <row r="536" spans="1:6" ht="120">
      <c r="A536" s="401" t="s">
        <v>1369</v>
      </c>
      <c r="B536" s="403" t="s">
        <v>1435</v>
      </c>
      <c r="C536" s="1138" t="s">
        <v>1380</v>
      </c>
      <c r="D536" s="1141">
        <v>1</v>
      </c>
      <c r="E536" s="839"/>
      <c r="F536" s="1075">
        <f>+E536*D536</f>
        <v>0</v>
      </c>
    </row>
    <row r="537" spans="1:6" ht="15" customHeight="1">
      <c r="A537" s="404"/>
      <c r="B537" s="405"/>
      <c r="C537" s="1139"/>
      <c r="D537" s="1139"/>
      <c r="E537" s="1143"/>
      <c r="F537" s="1143"/>
    </row>
    <row r="538" spans="1:6" ht="120" customHeight="1">
      <c r="A538" s="404"/>
      <c r="B538" s="405" t="s">
        <v>1436</v>
      </c>
      <c r="C538" s="1139"/>
      <c r="D538" s="1139"/>
      <c r="E538" s="1143"/>
      <c r="F538" s="1143"/>
    </row>
    <row r="539" spans="1:6" ht="180" customHeight="1">
      <c r="A539" s="404"/>
      <c r="B539" s="405" t="s">
        <v>1437</v>
      </c>
      <c r="C539" s="1139"/>
      <c r="D539" s="1139"/>
      <c r="E539" s="1143"/>
      <c r="F539" s="1143"/>
    </row>
    <row r="540" spans="1:6" ht="15" customHeight="1">
      <c r="A540" s="404"/>
      <c r="B540" s="405"/>
      <c r="C540" s="1139"/>
      <c r="D540" s="1139"/>
      <c r="E540" s="1143"/>
      <c r="F540" s="1143"/>
    </row>
    <row r="541" spans="1:6" ht="120" customHeight="1">
      <c r="A541" s="404"/>
      <c r="B541" s="405" t="s">
        <v>1438</v>
      </c>
      <c r="C541" s="1139"/>
      <c r="D541" s="1139"/>
      <c r="E541" s="1143"/>
      <c r="F541" s="1143"/>
    </row>
    <row r="542" spans="1:6" ht="45" customHeight="1">
      <c r="A542" s="404"/>
      <c r="B542" s="405" t="s">
        <v>1439</v>
      </c>
      <c r="C542" s="1139"/>
      <c r="D542" s="1139"/>
      <c r="E542" s="1143"/>
      <c r="F542" s="1143"/>
    </row>
    <row r="543" spans="1:6" ht="75" customHeight="1">
      <c r="A543" s="404"/>
      <c r="B543" s="405" t="s">
        <v>1440</v>
      </c>
      <c r="C543" s="1139"/>
      <c r="D543" s="1139"/>
      <c r="E543" s="1143"/>
      <c r="F543" s="1143"/>
    </row>
    <row r="544" spans="1:6" ht="120" customHeight="1">
      <c r="A544" s="406"/>
      <c r="B544" s="407" t="s">
        <v>1441</v>
      </c>
      <c r="C544" s="1140"/>
      <c r="D544" s="1140"/>
      <c r="E544" s="1144"/>
      <c r="F544" s="1144"/>
    </row>
    <row r="545" spans="1:6" ht="15.75" customHeight="1">
      <c r="A545" s="406"/>
      <c r="B545" s="408"/>
      <c r="C545" s="409"/>
      <c r="D545" s="410"/>
      <c r="E545" s="411"/>
      <c r="F545" s="411"/>
    </row>
    <row r="546" spans="1:6" ht="60" customHeight="1">
      <c r="A546" s="305" t="s">
        <v>1371</v>
      </c>
      <c r="B546" s="306" t="s">
        <v>1442</v>
      </c>
      <c r="C546" s="1189"/>
      <c r="D546" s="1191"/>
      <c r="E546" s="1192"/>
      <c r="F546" s="1192"/>
    </row>
    <row r="547" spans="1:6" ht="15.75" customHeight="1">
      <c r="A547" s="305"/>
      <c r="B547" s="306"/>
      <c r="C547" s="1189"/>
      <c r="D547" s="1191"/>
      <c r="E547" s="1192"/>
      <c r="F547" s="1192"/>
    </row>
    <row r="548" spans="1:6" ht="120">
      <c r="A548" s="305"/>
      <c r="B548" s="306" t="s">
        <v>1443</v>
      </c>
      <c r="C548" s="1189" t="s">
        <v>1243</v>
      </c>
      <c r="D548" s="1191">
        <v>1</v>
      </c>
      <c r="E548" s="839"/>
      <c r="F548" s="1075">
        <f>+E548*D548</f>
        <v>0</v>
      </c>
    </row>
    <row r="549" spans="1:6" ht="15.75" customHeight="1">
      <c r="A549" s="305"/>
      <c r="B549" s="306"/>
      <c r="C549" s="1189"/>
      <c r="D549" s="1191"/>
      <c r="E549" s="1192"/>
      <c r="F549" s="1192"/>
    </row>
    <row r="550" spans="1:6" ht="135">
      <c r="A550" s="305"/>
      <c r="B550" s="306" t="s">
        <v>1444</v>
      </c>
      <c r="C550" s="1189" t="s">
        <v>1243</v>
      </c>
      <c r="D550" s="1191">
        <v>1</v>
      </c>
      <c r="E550" s="839"/>
      <c r="F550" s="1075">
        <f>+E550*D550</f>
        <v>0</v>
      </c>
    </row>
    <row r="551" spans="1:6" ht="15.75" customHeight="1">
      <c r="A551" s="305"/>
      <c r="B551" s="306"/>
      <c r="C551" s="1189"/>
      <c r="D551" s="1191"/>
      <c r="E551" s="1192"/>
      <c r="F551" s="1192"/>
    </row>
    <row r="552" spans="1:6" ht="15">
      <c r="A552" s="305"/>
      <c r="B552" s="306" t="s">
        <v>1445</v>
      </c>
      <c r="C552" s="1189" t="s">
        <v>1243</v>
      </c>
      <c r="D552" s="1191">
        <v>1</v>
      </c>
      <c r="E552" s="839"/>
      <c r="F552" s="1075">
        <f>+E552*D552</f>
        <v>0</v>
      </c>
    </row>
    <row r="553" spans="1:6" ht="30" customHeight="1">
      <c r="A553" s="305"/>
      <c r="B553" s="306" t="s">
        <v>1446</v>
      </c>
      <c r="C553" s="1189"/>
      <c r="D553" s="1191"/>
      <c r="E553" s="1192"/>
      <c r="F553" s="1192"/>
    </row>
    <row r="554" spans="1:6" ht="30" customHeight="1">
      <c r="A554" s="305"/>
      <c r="B554" s="306" t="s">
        <v>1447</v>
      </c>
      <c r="C554" s="1189"/>
      <c r="D554" s="1191"/>
      <c r="E554" s="1192"/>
      <c r="F554" s="1192"/>
    </row>
    <row r="555" spans="1:6" ht="30" customHeight="1">
      <c r="A555" s="305"/>
      <c r="B555" s="306" t="s">
        <v>1448</v>
      </c>
      <c r="C555" s="1189"/>
      <c r="D555" s="1191"/>
      <c r="E555" s="1192"/>
      <c r="F555" s="1192"/>
    </row>
    <row r="556" spans="1:6" ht="15.75" customHeight="1">
      <c r="A556" s="305"/>
      <c r="B556" s="306" t="s">
        <v>1449</v>
      </c>
      <c r="C556" s="1189"/>
      <c r="D556" s="1191"/>
      <c r="E556" s="1192"/>
      <c r="F556" s="1192"/>
    </row>
    <row r="557" spans="1:6" ht="15.75" customHeight="1">
      <c r="A557" s="305"/>
      <c r="B557" s="306" t="s">
        <v>1450</v>
      </c>
      <c r="C557" s="1189"/>
      <c r="D557" s="1191"/>
      <c r="E557" s="1192"/>
      <c r="F557" s="1192"/>
    </row>
    <row r="558" spans="1:6" ht="30" customHeight="1">
      <c r="A558" s="305"/>
      <c r="B558" s="306" t="s">
        <v>1451</v>
      </c>
      <c r="C558" s="1189"/>
      <c r="D558" s="1191"/>
      <c r="E558" s="1192"/>
      <c r="F558" s="1192"/>
    </row>
    <row r="559" spans="1:6" ht="15.75" customHeight="1">
      <c r="A559" s="305"/>
      <c r="B559" s="306" t="s">
        <v>1452</v>
      </c>
      <c r="C559" s="1189"/>
      <c r="D559" s="1191"/>
      <c r="E559" s="1192"/>
      <c r="F559" s="1192"/>
    </row>
    <row r="560" spans="1:6" ht="15.75" customHeight="1">
      <c r="A560" s="305"/>
      <c r="B560" s="306" t="s">
        <v>1453</v>
      </c>
      <c r="C560" s="1189"/>
      <c r="D560" s="1191"/>
      <c r="E560" s="1192"/>
      <c r="F560" s="1192"/>
    </row>
    <row r="561" spans="1:6" ht="15.75" customHeight="1">
      <c r="A561" s="305"/>
      <c r="B561" s="306" t="s">
        <v>1454</v>
      </c>
      <c r="C561" s="1189"/>
      <c r="D561" s="1191"/>
      <c r="E561" s="1192"/>
      <c r="F561" s="1192"/>
    </row>
    <row r="562" spans="1:6" ht="15.75" customHeight="1">
      <c r="A562" s="305"/>
      <c r="B562" s="306" t="s">
        <v>1455</v>
      </c>
      <c r="C562" s="1189"/>
      <c r="D562" s="1191"/>
      <c r="E562" s="1192"/>
      <c r="F562" s="1192"/>
    </row>
    <row r="563" spans="1:6" ht="15.75" customHeight="1">
      <c r="A563" s="305"/>
      <c r="B563" s="306" t="s">
        <v>1456</v>
      </c>
      <c r="C563" s="1189"/>
      <c r="D563" s="1191"/>
      <c r="E563" s="1192"/>
      <c r="F563" s="1192"/>
    </row>
    <row r="564" spans="1:6" ht="15.75" customHeight="1">
      <c r="A564" s="305"/>
      <c r="B564" s="306" t="s">
        <v>1457</v>
      </c>
      <c r="C564" s="1189"/>
      <c r="D564" s="1191"/>
      <c r="E564" s="1192"/>
      <c r="F564" s="1192"/>
    </row>
    <row r="565" spans="1:6" ht="30" customHeight="1">
      <c r="A565" s="305"/>
      <c r="B565" s="306" t="s">
        <v>1458</v>
      </c>
      <c r="C565" s="1189"/>
      <c r="D565" s="1191"/>
      <c r="E565" s="1192"/>
      <c r="F565" s="1192"/>
    </row>
    <row r="566" spans="1:6" ht="90">
      <c r="A566" s="305" t="s">
        <v>1282</v>
      </c>
      <c r="B566" s="306" t="s">
        <v>1459</v>
      </c>
      <c r="C566" s="1189" t="s">
        <v>1243</v>
      </c>
      <c r="D566" s="1191">
        <v>2</v>
      </c>
      <c r="E566" s="839"/>
      <c r="F566" s="1075">
        <f t="shared" ref="F566:F567" si="17">+E566*D566</f>
        <v>0</v>
      </c>
    </row>
    <row r="567" spans="1:6" ht="30">
      <c r="A567" s="305" t="s">
        <v>1284</v>
      </c>
      <c r="B567" s="306" t="s">
        <v>1377</v>
      </c>
      <c r="C567" s="1189" t="s">
        <v>1243</v>
      </c>
      <c r="D567" s="1191">
        <v>2</v>
      </c>
      <c r="E567" s="839"/>
      <c r="F567" s="1075">
        <f t="shared" si="17"/>
        <v>0</v>
      </c>
    </row>
    <row r="568" spans="1:6" ht="15.75" customHeight="1">
      <c r="A568" s="305"/>
      <c r="B568" s="306"/>
      <c r="C568" s="1189"/>
      <c r="D568" s="1191"/>
      <c r="E568" s="1192"/>
      <c r="F568" s="1192"/>
    </row>
    <row r="569" spans="1:6" ht="15">
      <c r="A569" s="305" t="s">
        <v>1286</v>
      </c>
      <c r="B569" s="306" t="s">
        <v>1378</v>
      </c>
      <c r="C569" s="1189" t="s">
        <v>1380</v>
      </c>
      <c r="D569" s="1191">
        <v>1</v>
      </c>
      <c r="E569" s="839"/>
      <c r="F569" s="1075">
        <f>+E569*D569</f>
        <v>0</v>
      </c>
    </row>
    <row r="570" spans="1:6" ht="15" customHeight="1">
      <c r="A570" s="305"/>
      <c r="B570" s="306"/>
      <c r="C570" s="338"/>
      <c r="D570" s="350"/>
      <c r="E570" s="1192"/>
      <c r="F570" s="312"/>
    </row>
    <row r="571" spans="1:6" ht="30">
      <c r="A571" s="305" t="s">
        <v>1288</v>
      </c>
      <c r="B571" s="306" t="s">
        <v>1379</v>
      </c>
      <c r="C571" s="1189" t="s">
        <v>1380</v>
      </c>
      <c r="D571" s="1191">
        <v>1</v>
      </c>
      <c r="E571" s="839"/>
      <c r="F571" s="1075">
        <f>+E571*D571</f>
        <v>0</v>
      </c>
    </row>
    <row r="572" spans="1:6" ht="15" customHeight="1">
      <c r="A572" s="305"/>
      <c r="B572" s="306"/>
      <c r="C572" s="340"/>
      <c r="D572" s="350"/>
      <c r="E572" s="1192"/>
      <c r="F572" s="312"/>
    </row>
    <row r="573" spans="1:6" ht="15.75" customHeight="1">
      <c r="A573" s="305" t="s">
        <v>1290</v>
      </c>
      <c r="B573" s="306" t="s">
        <v>1460</v>
      </c>
      <c r="C573" s="1189"/>
      <c r="D573" s="1191"/>
      <c r="E573" s="1192"/>
      <c r="F573" s="312"/>
    </row>
    <row r="574" spans="1:6" ht="30" customHeight="1">
      <c r="A574" s="305"/>
      <c r="B574" s="306" t="s">
        <v>1461</v>
      </c>
      <c r="C574" s="1189"/>
      <c r="D574" s="1191"/>
      <c r="E574" s="1192"/>
      <c r="F574" s="312"/>
    </row>
    <row r="575" spans="1:6" ht="15" customHeight="1">
      <c r="A575" s="359"/>
      <c r="B575" s="373"/>
      <c r="C575" s="399"/>
      <c r="D575" s="400"/>
      <c r="E575" s="395"/>
      <c r="F575" s="363"/>
    </row>
    <row r="576" spans="1:6" ht="15" customHeight="1">
      <c r="A576" s="359"/>
      <c r="B576" s="368"/>
      <c r="C576" s="361"/>
      <c r="D576" s="362"/>
      <c r="E576" s="363"/>
      <c r="F576" s="395"/>
    </row>
    <row r="577" spans="1:6" ht="14.25" customHeight="1">
      <c r="A577" s="368"/>
      <c r="B577" s="368"/>
      <c r="C577" s="361"/>
      <c r="D577" s="369"/>
      <c r="E577" s="370"/>
      <c r="F577" s="412"/>
    </row>
    <row r="578" spans="1:6" ht="14.25" customHeight="1">
      <c r="A578" s="368"/>
      <c r="B578" s="368"/>
      <c r="C578" s="361"/>
      <c r="D578" s="369"/>
      <c r="E578" s="370"/>
      <c r="F578" s="412"/>
    </row>
    <row r="579" spans="1:6" ht="31.5" customHeight="1">
      <c r="A579" s="413" t="s">
        <v>1462</v>
      </c>
      <c r="B579" s="414" t="s">
        <v>1463</v>
      </c>
      <c r="C579" s="327"/>
      <c r="D579" s="415"/>
      <c r="E579" s="416"/>
      <c r="F579" s="417"/>
    </row>
    <row r="580" spans="1:6" ht="15.75" customHeight="1">
      <c r="A580" s="413"/>
      <c r="B580" s="326"/>
      <c r="C580" s="418"/>
      <c r="D580" s="419"/>
      <c r="E580" s="420"/>
      <c r="F580" s="329"/>
    </row>
    <row r="581" spans="1:6" ht="90" customHeight="1">
      <c r="A581" s="325" t="s">
        <v>1369</v>
      </c>
      <c r="B581" s="326" t="s">
        <v>1464</v>
      </c>
      <c r="C581" s="418"/>
      <c r="D581" s="419"/>
      <c r="E581" s="420"/>
      <c r="F581" s="329"/>
    </row>
    <row r="582" spans="1:6" ht="30">
      <c r="A582" s="325"/>
      <c r="B582" s="326" t="s">
        <v>1465</v>
      </c>
      <c r="C582" s="418" t="s">
        <v>1243</v>
      </c>
      <c r="D582" s="419">
        <v>1</v>
      </c>
      <c r="E582" s="839"/>
      <c r="F582" s="1075">
        <f>+E582*D582</f>
        <v>0</v>
      </c>
    </row>
    <row r="583" spans="1:6" ht="30" customHeight="1">
      <c r="A583" s="325"/>
      <c r="B583" s="326" t="s">
        <v>1466</v>
      </c>
      <c r="C583" s="418"/>
      <c r="D583" s="419"/>
      <c r="E583" s="420"/>
      <c r="F583" s="329"/>
    </row>
    <row r="584" spans="1:6" ht="30" customHeight="1">
      <c r="A584" s="325"/>
      <c r="B584" s="326" t="s">
        <v>1467</v>
      </c>
      <c r="C584" s="418"/>
      <c r="D584" s="419"/>
      <c r="E584" s="420"/>
      <c r="F584" s="329"/>
    </row>
    <row r="585" spans="1:6" ht="15" customHeight="1">
      <c r="A585" s="325"/>
      <c r="B585" s="326" t="s">
        <v>1468</v>
      </c>
      <c r="C585" s="418"/>
      <c r="D585" s="419"/>
      <c r="E585" s="420"/>
      <c r="F585" s="420"/>
    </row>
    <row r="586" spans="1:6" ht="15" customHeight="1">
      <c r="A586" s="325"/>
      <c r="B586" s="326" t="s">
        <v>1469</v>
      </c>
      <c r="C586" s="418"/>
      <c r="D586" s="419"/>
      <c r="E586" s="420"/>
      <c r="F586" s="420"/>
    </row>
    <row r="587" spans="1:6" ht="15" customHeight="1">
      <c r="A587" s="325"/>
      <c r="B587" s="326"/>
      <c r="C587" s="418"/>
      <c r="D587" s="419"/>
      <c r="E587" s="420"/>
      <c r="F587" s="420"/>
    </row>
    <row r="588" spans="1:6" ht="60">
      <c r="A588" s="325" t="s">
        <v>1371</v>
      </c>
      <c r="B588" s="326" t="s">
        <v>1470</v>
      </c>
      <c r="C588" s="418" t="s">
        <v>74</v>
      </c>
      <c r="D588" s="419">
        <v>30</v>
      </c>
      <c r="E588" s="839"/>
      <c r="F588" s="1075">
        <f>+E588*D588</f>
        <v>0</v>
      </c>
    </row>
    <row r="589" spans="1:6" ht="15" customHeight="1">
      <c r="A589" s="325"/>
      <c r="B589" s="326"/>
      <c r="C589" s="418"/>
      <c r="D589" s="419"/>
      <c r="E589" s="420"/>
      <c r="F589" s="420"/>
    </row>
    <row r="590" spans="1:6" ht="60">
      <c r="A590" s="325" t="s">
        <v>1282</v>
      </c>
      <c r="B590" s="326" t="s">
        <v>1471</v>
      </c>
      <c r="C590" s="418" t="s">
        <v>74</v>
      </c>
      <c r="D590" s="419">
        <v>4</v>
      </c>
      <c r="E590" s="839"/>
      <c r="F590" s="1075">
        <f>+E590*D590</f>
        <v>0</v>
      </c>
    </row>
    <row r="591" spans="1:6" ht="15" customHeight="1">
      <c r="A591" s="325"/>
      <c r="B591" s="326"/>
      <c r="C591" s="418"/>
      <c r="D591" s="419"/>
      <c r="E591" s="420"/>
      <c r="F591" s="420"/>
    </row>
    <row r="592" spans="1:6" ht="60">
      <c r="A592" s="325" t="s">
        <v>1284</v>
      </c>
      <c r="B592" s="326" t="s">
        <v>1472</v>
      </c>
      <c r="C592" s="418" t="s">
        <v>74</v>
      </c>
      <c r="D592" s="419">
        <v>10</v>
      </c>
      <c r="E592" s="839"/>
      <c r="F592" s="1075">
        <f>+E592*D592</f>
        <v>0</v>
      </c>
    </row>
    <row r="593" spans="1:6" ht="15" customHeight="1">
      <c r="A593" s="325"/>
      <c r="B593" s="326"/>
      <c r="C593" s="418"/>
      <c r="D593" s="419"/>
      <c r="E593" s="420"/>
      <c r="F593" s="420"/>
    </row>
    <row r="594" spans="1:6" ht="15">
      <c r="A594" s="325" t="s">
        <v>1286</v>
      </c>
      <c r="B594" s="326" t="s">
        <v>1378</v>
      </c>
      <c r="C594" s="418" t="s">
        <v>1380</v>
      </c>
      <c r="D594" s="419">
        <v>1</v>
      </c>
      <c r="E594" s="839"/>
      <c r="F594" s="1075">
        <f>+E594*D594</f>
        <v>0</v>
      </c>
    </row>
    <row r="595" spans="1:6" ht="15.75" customHeight="1">
      <c r="A595" s="325"/>
      <c r="B595" s="326"/>
      <c r="C595" s="418"/>
      <c r="D595" s="419"/>
      <c r="E595" s="420"/>
      <c r="F595" s="421"/>
    </row>
    <row r="596" spans="1:6" ht="30">
      <c r="A596" s="325" t="s">
        <v>1288</v>
      </c>
      <c r="B596" s="326" t="s">
        <v>1473</v>
      </c>
      <c r="C596" s="418" t="s">
        <v>1380</v>
      </c>
      <c r="D596" s="419">
        <v>1</v>
      </c>
      <c r="E596" s="839"/>
      <c r="F596" s="1075">
        <f>+E596*D596</f>
        <v>0</v>
      </c>
    </row>
    <row r="597" spans="1:6" ht="15" customHeight="1">
      <c r="A597" s="422"/>
      <c r="B597" s="423"/>
      <c r="C597" s="424"/>
      <c r="D597" s="425"/>
      <c r="E597" s="426"/>
      <c r="F597" s="426"/>
    </row>
    <row r="598" spans="1:6" ht="15.75" customHeight="1">
      <c r="A598" s="413" t="s">
        <v>1474</v>
      </c>
      <c r="B598" s="414" t="s">
        <v>1475</v>
      </c>
      <c r="C598" s="418"/>
      <c r="D598" s="419"/>
      <c r="E598" s="420"/>
      <c r="F598" s="420"/>
    </row>
    <row r="599" spans="1:6" ht="15.75" customHeight="1">
      <c r="A599" s="413"/>
      <c r="B599" s="414"/>
      <c r="C599" s="418"/>
      <c r="D599" s="419"/>
      <c r="E599" s="420"/>
      <c r="F599" s="420"/>
    </row>
    <row r="600" spans="1:6" ht="90" customHeight="1">
      <c r="A600" s="413" t="s">
        <v>1369</v>
      </c>
      <c r="B600" s="326" t="s">
        <v>1476</v>
      </c>
      <c r="C600" s="427"/>
      <c r="D600" s="428"/>
      <c r="E600" s="421"/>
      <c r="F600" s="420"/>
    </row>
    <row r="601" spans="1:6" ht="15.75" customHeight="1">
      <c r="A601" s="413"/>
      <c r="B601" s="326"/>
      <c r="C601" s="427"/>
      <c r="D601" s="428"/>
      <c r="E601" s="421"/>
      <c r="F601" s="420"/>
    </row>
    <row r="602" spans="1:6" ht="90">
      <c r="A602" s="325" t="s">
        <v>1371</v>
      </c>
      <c r="B602" s="326" t="s">
        <v>1477</v>
      </c>
      <c r="C602" s="418" t="s">
        <v>1352</v>
      </c>
      <c r="D602" s="419">
        <v>60</v>
      </c>
      <c r="E602" s="839"/>
      <c r="F602" s="1075">
        <f>+E602*D602</f>
        <v>0</v>
      </c>
    </row>
    <row r="603" spans="1:6" ht="15.75" customHeight="1">
      <c r="A603" s="325"/>
      <c r="B603" s="326"/>
      <c r="C603" s="418"/>
      <c r="D603" s="419"/>
      <c r="E603" s="420"/>
      <c r="F603" s="420"/>
    </row>
    <row r="604" spans="1:6" ht="75">
      <c r="A604" s="325" t="s">
        <v>1282</v>
      </c>
      <c r="B604" s="326" t="s">
        <v>1478</v>
      </c>
      <c r="C604" s="418" t="s">
        <v>1352</v>
      </c>
      <c r="D604" s="419">
        <v>60</v>
      </c>
      <c r="E604" s="839"/>
      <c r="F604" s="1075">
        <f>+E604*D604</f>
        <v>0</v>
      </c>
    </row>
    <row r="605" spans="1:6" ht="15.75" customHeight="1">
      <c r="A605" s="325"/>
      <c r="B605" s="326"/>
      <c r="C605" s="418"/>
      <c r="D605" s="419"/>
      <c r="E605" s="420"/>
      <c r="F605" s="420"/>
    </row>
    <row r="606" spans="1:6" ht="90">
      <c r="A606" s="325" t="s">
        <v>1284</v>
      </c>
      <c r="B606" s="326" t="s">
        <v>1479</v>
      </c>
      <c r="C606" s="418" t="s">
        <v>1352</v>
      </c>
      <c r="D606" s="419">
        <v>30</v>
      </c>
      <c r="E606" s="839"/>
      <c r="F606" s="1075">
        <f>+E606*D606</f>
        <v>0</v>
      </c>
    </row>
    <row r="607" spans="1:6" ht="15.75" customHeight="1">
      <c r="A607" s="325"/>
      <c r="B607" s="326"/>
      <c r="C607" s="418"/>
      <c r="D607" s="419"/>
      <c r="E607" s="420"/>
      <c r="F607" s="420"/>
    </row>
    <row r="608" spans="1:6" ht="90">
      <c r="A608" s="325" t="s">
        <v>1286</v>
      </c>
      <c r="B608" s="326" t="s">
        <v>1480</v>
      </c>
      <c r="C608" s="418" t="s">
        <v>1352</v>
      </c>
      <c r="D608" s="419">
        <v>30</v>
      </c>
      <c r="E608" s="839"/>
      <c r="F608" s="1075">
        <f>+E608*D608</f>
        <v>0</v>
      </c>
    </row>
    <row r="609" spans="1:6" ht="15.75" customHeight="1">
      <c r="A609" s="325"/>
      <c r="B609" s="326"/>
      <c r="C609" s="418"/>
      <c r="D609" s="419"/>
      <c r="E609" s="420"/>
      <c r="F609" s="420"/>
    </row>
    <row r="610" spans="1:6" ht="90">
      <c r="A610" s="325" t="s">
        <v>1288</v>
      </c>
      <c r="B610" s="326" t="s">
        <v>1481</v>
      </c>
      <c r="C610" s="418" t="s">
        <v>1352</v>
      </c>
      <c r="D610" s="419">
        <v>20</v>
      </c>
      <c r="E610" s="839"/>
      <c r="F610" s="1075">
        <f>+E610*D610</f>
        <v>0</v>
      </c>
    </row>
    <row r="611" spans="1:6" ht="15.75" customHeight="1">
      <c r="A611" s="325"/>
      <c r="B611" s="326"/>
      <c r="C611" s="418"/>
      <c r="D611" s="419"/>
      <c r="E611" s="420"/>
      <c r="F611" s="420"/>
    </row>
    <row r="612" spans="1:6" ht="90">
      <c r="A612" s="325" t="s">
        <v>1290</v>
      </c>
      <c r="B612" s="326" t="s">
        <v>1482</v>
      </c>
      <c r="C612" s="418" t="s">
        <v>1352</v>
      </c>
      <c r="D612" s="419">
        <v>10</v>
      </c>
      <c r="E612" s="839"/>
      <c r="F612" s="1075">
        <f t="shared" ref="F612:F613" si="18">+E612*D612</f>
        <v>0</v>
      </c>
    </row>
    <row r="613" spans="1:6" ht="63">
      <c r="A613" s="325" t="s">
        <v>1293</v>
      </c>
      <c r="B613" s="326" t="s">
        <v>1483</v>
      </c>
      <c r="C613" s="418" t="s">
        <v>1352</v>
      </c>
      <c r="D613" s="419">
        <v>25</v>
      </c>
      <c r="E613" s="839"/>
      <c r="F613" s="1075">
        <f t="shared" si="18"/>
        <v>0</v>
      </c>
    </row>
    <row r="614" spans="1:6" ht="15.75" customHeight="1">
      <c r="A614" s="325"/>
      <c r="B614" s="326"/>
      <c r="C614" s="418"/>
      <c r="D614" s="419"/>
      <c r="E614" s="420"/>
      <c r="F614" s="420"/>
    </row>
    <row r="615" spans="1:6" ht="15">
      <c r="A615" s="325" t="s">
        <v>1327</v>
      </c>
      <c r="B615" s="326" t="s">
        <v>1378</v>
      </c>
      <c r="C615" s="418" t="s">
        <v>1352</v>
      </c>
      <c r="D615" s="419">
        <v>15</v>
      </c>
      <c r="E615" s="839"/>
      <c r="F615" s="1075">
        <f>+E615*D615</f>
        <v>0</v>
      </c>
    </row>
    <row r="616" spans="1:6" ht="15" customHeight="1">
      <c r="A616" s="429"/>
      <c r="B616" s="423"/>
      <c r="C616" s="430"/>
      <c r="D616" s="431"/>
      <c r="E616" s="426"/>
      <c r="F616" s="432"/>
    </row>
    <row r="617" spans="1:6" ht="15" customHeight="1">
      <c r="A617" s="429"/>
      <c r="B617" s="423"/>
      <c r="C617" s="430"/>
      <c r="D617" s="431"/>
      <c r="E617" s="426"/>
      <c r="F617" s="432"/>
    </row>
    <row r="618" spans="1:6" ht="15.75" customHeight="1">
      <c r="A618" s="325" t="s">
        <v>1484</v>
      </c>
      <c r="B618" s="414" t="s">
        <v>1485</v>
      </c>
      <c r="C618" s="418"/>
      <c r="D618" s="419"/>
      <c r="E618" s="420"/>
      <c r="F618" s="329"/>
    </row>
    <row r="619" spans="1:6" ht="30">
      <c r="A619" s="433" t="s">
        <v>1369</v>
      </c>
      <c r="B619" s="434" t="s">
        <v>1486</v>
      </c>
      <c r="C619" s="1110" t="s">
        <v>1380</v>
      </c>
      <c r="D619" s="1165">
        <v>1</v>
      </c>
      <c r="E619" s="839"/>
      <c r="F619" s="1075">
        <f>+E619*D619</f>
        <v>0</v>
      </c>
    </row>
    <row r="620" spans="1:6" ht="45" customHeight="1">
      <c r="A620" s="433"/>
      <c r="B620" s="435" t="s">
        <v>1487</v>
      </c>
      <c r="C620" s="1111"/>
      <c r="D620" s="1166"/>
      <c r="E620" s="420"/>
      <c r="F620" s="329"/>
    </row>
    <row r="621" spans="1:6" ht="15" customHeight="1">
      <c r="A621" s="433"/>
      <c r="B621" s="435" t="s">
        <v>1488</v>
      </c>
      <c r="C621" s="1111"/>
      <c r="D621" s="1166"/>
      <c r="E621" s="420"/>
      <c r="F621" s="329"/>
    </row>
    <row r="622" spans="1:6" ht="30" customHeight="1">
      <c r="A622" s="433"/>
      <c r="B622" s="435" t="s">
        <v>1489</v>
      </c>
      <c r="C622" s="1111"/>
      <c r="D622" s="1166"/>
      <c r="E622" s="420"/>
      <c r="F622" s="329"/>
    </row>
    <row r="623" spans="1:6" ht="30" customHeight="1">
      <c r="A623" s="433"/>
      <c r="B623" s="435" t="s">
        <v>1490</v>
      </c>
      <c r="C623" s="1111"/>
      <c r="D623" s="1166"/>
      <c r="E623" s="420"/>
      <c r="F623" s="329"/>
    </row>
    <row r="624" spans="1:6" ht="15" customHeight="1">
      <c r="A624" s="433"/>
      <c r="B624" s="435" t="s">
        <v>1491</v>
      </c>
      <c r="C624" s="1111"/>
      <c r="D624" s="1166"/>
      <c r="E624" s="420"/>
      <c r="F624" s="329"/>
    </row>
    <row r="625" spans="1:6" ht="45" customHeight="1">
      <c r="A625" s="433"/>
      <c r="B625" s="435" t="s">
        <v>1492</v>
      </c>
      <c r="C625" s="1111"/>
      <c r="D625" s="1166"/>
      <c r="E625" s="420"/>
      <c r="F625" s="420"/>
    </row>
    <row r="626" spans="1:6" ht="30" customHeight="1">
      <c r="A626" s="433"/>
      <c r="B626" s="436" t="s">
        <v>1493</v>
      </c>
      <c r="C626" s="1112"/>
      <c r="D626" s="1167"/>
      <c r="E626" s="312"/>
      <c r="F626" s="318">
        <f>E626*D619</f>
        <v>0</v>
      </c>
    </row>
    <row r="627" spans="1:6" ht="15.75" customHeight="1">
      <c r="A627" s="325"/>
      <c r="B627" s="437" t="s">
        <v>1494</v>
      </c>
      <c r="C627" s="418"/>
      <c r="D627" s="419"/>
      <c r="E627" s="420"/>
      <c r="F627" s="329"/>
    </row>
    <row r="628" spans="1:6" ht="15.75" customHeight="1">
      <c r="A628" s="438"/>
      <c r="B628" s="371" t="s">
        <v>1495</v>
      </c>
      <c r="C628" s="439"/>
      <c r="D628" s="440"/>
      <c r="E628" s="441"/>
      <c r="F628" s="442"/>
    </row>
    <row r="629" spans="1:6" ht="15.75" customHeight="1">
      <c r="A629" s="429"/>
      <c r="B629" s="443"/>
      <c r="C629" s="444"/>
      <c r="D629" s="445"/>
      <c r="E629" s="446"/>
      <c r="F629" s="432"/>
    </row>
    <row r="630" spans="1:6" ht="15.75" customHeight="1">
      <c r="A630" s="429"/>
      <c r="B630" s="443"/>
      <c r="C630" s="444"/>
      <c r="D630" s="445"/>
      <c r="E630" s="446"/>
      <c r="F630" s="432"/>
    </row>
    <row r="631" spans="1:6" ht="15.75" customHeight="1">
      <c r="A631" s="429"/>
      <c r="B631" s="443"/>
      <c r="C631" s="444"/>
      <c r="D631" s="445"/>
      <c r="E631" s="446"/>
      <c r="F631" s="432"/>
    </row>
    <row r="632" spans="1:6" ht="15.75" customHeight="1">
      <c r="A632" s="308" t="s">
        <v>1366</v>
      </c>
      <c r="B632" s="414" t="s">
        <v>1496</v>
      </c>
      <c r="C632" s="447"/>
      <c r="D632" s="448"/>
      <c r="E632" s="442"/>
      <c r="F632" s="442"/>
    </row>
    <row r="633" spans="1:6" ht="15.75" customHeight="1">
      <c r="A633" s="449"/>
      <c r="B633" s="315"/>
      <c r="C633" s="450"/>
      <c r="D633" s="451"/>
      <c r="E633" s="334"/>
      <c r="F633" s="318"/>
    </row>
    <row r="634" spans="1:6" ht="63.75" customHeight="1">
      <c r="A634" s="320"/>
      <c r="B634" s="452" t="s">
        <v>1497</v>
      </c>
      <c r="C634" s="340"/>
      <c r="D634" s="341"/>
      <c r="E634" s="318"/>
      <c r="F634" s="318"/>
    </row>
    <row r="635" spans="1:6" ht="42.75" customHeight="1">
      <c r="A635" s="320"/>
      <c r="B635" s="453" t="s">
        <v>1498</v>
      </c>
      <c r="C635" s="447"/>
      <c r="D635" s="448"/>
      <c r="E635" s="442"/>
      <c r="F635" s="318"/>
    </row>
    <row r="636" spans="1:6" ht="15">
      <c r="A636" s="320"/>
      <c r="B636" s="454" t="s">
        <v>1499</v>
      </c>
      <c r="C636" s="327" t="s">
        <v>1428</v>
      </c>
      <c r="D636" s="327">
        <v>120</v>
      </c>
      <c r="E636" s="839"/>
      <c r="F636" s="1075">
        <f>+E636*D636</f>
        <v>0</v>
      </c>
    </row>
    <row r="637" spans="1:6" ht="15" customHeight="1">
      <c r="A637" s="320"/>
      <c r="B637" s="455"/>
      <c r="C637" s="447"/>
      <c r="D637" s="341"/>
      <c r="E637" s="442"/>
      <c r="F637" s="318"/>
    </row>
    <row r="638" spans="1:6" ht="15.75" customHeight="1">
      <c r="A638" s="325"/>
      <c r="B638" s="413" t="s">
        <v>1500</v>
      </c>
      <c r="C638" s="327"/>
      <c r="D638" s="327"/>
      <c r="E638" s="329"/>
      <c r="F638" s="329"/>
    </row>
    <row r="639" spans="1:6" ht="15" customHeight="1">
      <c r="A639" s="325"/>
      <c r="B639" s="456"/>
      <c r="C639" s="457"/>
      <c r="D639" s="457"/>
      <c r="E639" s="458"/>
      <c r="F639" s="459"/>
    </row>
    <row r="640" spans="1:6" ht="15" customHeight="1">
      <c r="A640" s="460"/>
      <c r="B640" s="461" t="s">
        <v>1501</v>
      </c>
      <c r="C640" s="462"/>
      <c r="D640" s="463"/>
      <c r="E640" s="464"/>
      <c r="F640" s="465"/>
    </row>
    <row r="641" spans="1:6" ht="15">
      <c r="A641" s="460"/>
      <c r="B641" s="466" t="s">
        <v>1502</v>
      </c>
      <c r="C641" s="467" t="s">
        <v>1428</v>
      </c>
      <c r="D641" s="468">
        <v>6</v>
      </c>
      <c r="E641" s="839"/>
      <c r="F641" s="1075">
        <f>+E641*D641</f>
        <v>0</v>
      </c>
    </row>
    <row r="642" spans="1:6" ht="15" customHeight="1">
      <c r="A642" s="460"/>
      <c r="B642" s="461" t="s">
        <v>1503</v>
      </c>
      <c r="C642" s="469"/>
      <c r="D642" s="469"/>
      <c r="E642" s="464"/>
      <c r="F642" s="465"/>
    </row>
    <row r="643" spans="1:6" ht="15">
      <c r="A643" s="460"/>
      <c r="B643" s="466" t="s">
        <v>1504</v>
      </c>
      <c r="C643" s="467" t="s">
        <v>1428</v>
      </c>
      <c r="D643" s="468">
        <v>6</v>
      </c>
      <c r="E643" s="839"/>
      <c r="F643" s="1075">
        <f>+E643*D643</f>
        <v>0</v>
      </c>
    </row>
    <row r="644" spans="1:6" ht="15" customHeight="1">
      <c r="A644" s="325"/>
      <c r="B644" s="470"/>
      <c r="C644" s="348"/>
      <c r="D644" s="471"/>
      <c r="E644" s="465"/>
      <c r="F644" s="465"/>
    </row>
    <row r="645" spans="1:6" ht="15.75" customHeight="1">
      <c r="A645" s="325"/>
      <c r="B645" s="413" t="s">
        <v>1505</v>
      </c>
      <c r="C645" s="327"/>
      <c r="D645" s="415"/>
      <c r="E645" s="465"/>
      <c r="F645" s="465"/>
    </row>
    <row r="646" spans="1:6" ht="15" customHeight="1">
      <c r="A646" s="325"/>
      <c r="B646" s="461"/>
      <c r="C646" s="472"/>
      <c r="D646" s="473"/>
      <c r="E646" s="465"/>
      <c r="F646" s="465"/>
    </row>
    <row r="647" spans="1:6" ht="15" customHeight="1">
      <c r="A647" s="460"/>
      <c r="B647" s="474" t="s">
        <v>1506</v>
      </c>
      <c r="C647" s="472"/>
      <c r="D647" s="473"/>
      <c r="E647" s="464"/>
      <c r="F647" s="465"/>
    </row>
    <row r="648" spans="1:6" ht="15">
      <c r="A648" s="460"/>
      <c r="B648" s="475" t="s">
        <v>1507</v>
      </c>
      <c r="C648" s="462" t="s">
        <v>1428</v>
      </c>
      <c r="D648" s="463">
        <v>6</v>
      </c>
      <c r="E648" s="839"/>
      <c r="F648" s="1075">
        <f>+E648*D648</f>
        <v>0</v>
      </c>
    </row>
    <row r="649" spans="1:6" ht="15" customHeight="1">
      <c r="A649" s="325"/>
      <c r="B649" s="476"/>
      <c r="C649" s="467"/>
      <c r="D649" s="468"/>
      <c r="E649" s="477"/>
      <c r="F649" s="465"/>
    </row>
    <row r="650" spans="1:6" ht="15" customHeight="1">
      <c r="A650" s="460"/>
      <c r="B650" s="474" t="s">
        <v>1508</v>
      </c>
      <c r="C650" s="472"/>
      <c r="D650" s="473"/>
      <c r="E650" s="464"/>
      <c r="F650" s="465"/>
    </row>
    <row r="651" spans="1:6" ht="15">
      <c r="A651" s="460"/>
      <c r="B651" s="475" t="s">
        <v>1509</v>
      </c>
      <c r="C651" s="467" t="s">
        <v>1428</v>
      </c>
      <c r="D651" s="468">
        <v>6</v>
      </c>
      <c r="E651" s="839"/>
      <c r="F651" s="1075">
        <f>+E651*D651</f>
        <v>0</v>
      </c>
    </row>
    <row r="652" spans="1:6" ht="15" customHeight="1">
      <c r="A652" s="325"/>
      <c r="B652" s="470"/>
      <c r="C652" s="467"/>
      <c r="D652" s="468"/>
      <c r="E652" s="478"/>
      <c r="F652" s="465"/>
    </row>
    <row r="653" spans="1:6" ht="15" customHeight="1">
      <c r="A653" s="325"/>
      <c r="B653" s="454" t="s">
        <v>1510</v>
      </c>
      <c r="C653" s="327"/>
      <c r="D653" s="415"/>
      <c r="E653" s="465"/>
      <c r="F653" s="465"/>
    </row>
    <row r="654" spans="1:6" ht="15">
      <c r="A654" s="325"/>
      <c r="B654" s="454" t="s">
        <v>1511</v>
      </c>
      <c r="C654" s="327" t="s">
        <v>1428</v>
      </c>
      <c r="D654" s="415">
        <v>6</v>
      </c>
      <c r="E654" s="839"/>
      <c r="F654" s="1075">
        <f>+E654*D654</f>
        <v>0</v>
      </c>
    </row>
    <row r="655" spans="1:6" ht="15" customHeight="1">
      <c r="A655" s="325"/>
      <c r="B655" s="453"/>
      <c r="C655" s="327"/>
      <c r="D655" s="415"/>
      <c r="E655" s="478"/>
      <c r="F655" s="465"/>
    </row>
    <row r="656" spans="1:6" ht="15" customHeight="1">
      <c r="A656" s="325"/>
      <c r="B656" s="454" t="s">
        <v>1512</v>
      </c>
      <c r="C656" s="327"/>
      <c r="D656" s="415"/>
      <c r="E656" s="465"/>
      <c r="F656" s="465"/>
    </row>
    <row r="657" spans="1:6" ht="15">
      <c r="A657" s="325"/>
      <c r="B657" s="454" t="s">
        <v>1513</v>
      </c>
      <c r="C657" s="327" t="s">
        <v>1428</v>
      </c>
      <c r="D657" s="415">
        <v>6</v>
      </c>
      <c r="E657" s="839"/>
      <c r="F657" s="1075">
        <f>+E657*D657</f>
        <v>0</v>
      </c>
    </row>
    <row r="658" spans="1:6" ht="15" customHeight="1">
      <c r="A658" s="325"/>
      <c r="B658" s="479"/>
      <c r="C658" s="472"/>
      <c r="D658" s="473"/>
      <c r="E658" s="478"/>
      <c r="F658" s="465"/>
    </row>
    <row r="659" spans="1:6" ht="15" customHeight="1">
      <c r="A659" s="460"/>
      <c r="B659" s="461" t="s">
        <v>1514</v>
      </c>
      <c r="C659" s="480"/>
      <c r="D659" s="473"/>
      <c r="E659" s="464"/>
      <c r="F659" s="465"/>
    </row>
    <row r="660" spans="1:6" ht="15">
      <c r="A660" s="460"/>
      <c r="B660" s="466" t="s">
        <v>1515</v>
      </c>
      <c r="C660" s="481" t="s">
        <v>1428</v>
      </c>
      <c r="D660" s="468">
        <v>5</v>
      </c>
      <c r="E660" s="839"/>
      <c r="F660" s="1075">
        <f>+E660*D660</f>
        <v>0</v>
      </c>
    </row>
    <row r="661" spans="1:6" ht="15" customHeight="1">
      <c r="A661" s="325"/>
      <c r="B661" s="482"/>
      <c r="C661" s="462"/>
      <c r="D661" s="463"/>
      <c r="E661" s="478"/>
      <c r="F661" s="465"/>
    </row>
    <row r="662" spans="1:6" ht="15" customHeight="1">
      <c r="A662" s="460"/>
      <c r="B662" s="474" t="s">
        <v>1516</v>
      </c>
      <c r="C662" s="483"/>
      <c r="D662" s="473"/>
      <c r="E662" s="464"/>
      <c r="F662" s="465"/>
    </row>
    <row r="663" spans="1:6" ht="15">
      <c r="A663" s="460"/>
      <c r="B663" s="475" t="s">
        <v>1517</v>
      </c>
      <c r="C663" s="484" t="s">
        <v>1428</v>
      </c>
      <c r="D663" s="468">
        <v>6</v>
      </c>
      <c r="E663" s="839"/>
      <c r="F663" s="1075">
        <f>+E663*D663</f>
        <v>0</v>
      </c>
    </row>
    <row r="664" spans="1:6" ht="15" customHeight="1">
      <c r="A664" s="325"/>
      <c r="B664" s="485"/>
      <c r="C664" s="462"/>
      <c r="D664" s="463"/>
      <c r="E664" s="478"/>
      <c r="F664" s="465"/>
    </row>
    <row r="665" spans="1:6" ht="28.5" customHeight="1">
      <c r="A665" s="460"/>
      <c r="B665" s="479" t="s">
        <v>1518</v>
      </c>
      <c r="C665" s="483"/>
      <c r="D665" s="473"/>
      <c r="E665" s="464"/>
      <c r="F665" s="465"/>
    </row>
    <row r="666" spans="1:6" ht="15">
      <c r="A666" s="460"/>
      <c r="B666" s="466" t="s">
        <v>1519</v>
      </c>
      <c r="C666" s="484" t="s">
        <v>1428</v>
      </c>
      <c r="D666" s="468">
        <v>6</v>
      </c>
      <c r="E666" s="839"/>
      <c r="F666" s="1075">
        <f>+E666*D666</f>
        <v>0</v>
      </c>
    </row>
    <row r="667" spans="1:6" ht="15" customHeight="1">
      <c r="A667" s="325"/>
      <c r="B667" s="485"/>
      <c r="C667" s="462"/>
      <c r="D667" s="463"/>
      <c r="E667" s="478"/>
      <c r="F667" s="465"/>
    </row>
    <row r="668" spans="1:6" ht="28.5" customHeight="1">
      <c r="A668" s="460"/>
      <c r="B668" s="456" t="s">
        <v>1520</v>
      </c>
      <c r="C668" s="472"/>
      <c r="D668" s="473"/>
      <c r="E668" s="464"/>
      <c r="F668" s="465"/>
    </row>
    <row r="669" spans="1:6" ht="15">
      <c r="A669" s="460"/>
      <c r="B669" s="475" t="s">
        <v>1521</v>
      </c>
      <c r="C669" s="467" t="s">
        <v>1428</v>
      </c>
      <c r="D669" s="468">
        <v>6</v>
      </c>
      <c r="E669" s="839"/>
      <c r="F669" s="1075">
        <f>+E669*D669</f>
        <v>0</v>
      </c>
    </row>
    <row r="670" spans="1:6" ht="15" customHeight="1">
      <c r="A670" s="325"/>
      <c r="B670" s="466"/>
      <c r="C670" s="467"/>
      <c r="D670" s="468"/>
      <c r="E670" s="478"/>
      <c r="F670" s="465"/>
    </row>
    <row r="671" spans="1:6" ht="15.75" customHeight="1">
      <c r="A671" s="325"/>
      <c r="B671" s="413" t="s">
        <v>1522</v>
      </c>
      <c r="C671" s="327"/>
      <c r="D671" s="415"/>
      <c r="E671" s="465"/>
      <c r="F671" s="465"/>
    </row>
    <row r="672" spans="1:6" ht="15" customHeight="1">
      <c r="A672" s="325"/>
      <c r="B672" s="461"/>
      <c r="C672" s="472"/>
      <c r="D672" s="473"/>
      <c r="E672" s="465"/>
      <c r="F672" s="465"/>
    </row>
    <row r="673" spans="1:6" ht="25.5" customHeight="1">
      <c r="A673" s="460"/>
      <c r="B673" s="486" t="s">
        <v>1523</v>
      </c>
      <c r="C673" s="487"/>
      <c r="D673" s="473"/>
      <c r="E673" s="464"/>
      <c r="F673" s="465"/>
    </row>
    <row r="674" spans="1:6" ht="15">
      <c r="A674" s="460"/>
      <c r="B674" s="466" t="s">
        <v>1524</v>
      </c>
      <c r="C674" s="488" t="s">
        <v>335</v>
      </c>
      <c r="D674" s="468">
        <v>125</v>
      </c>
      <c r="E674" s="839"/>
      <c r="F674" s="1075">
        <f>+E674*D674</f>
        <v>0</v>
      </c>
    </row>
    <row r="675" spans="1:6" ht="15.75" customHeight="1">
      <c r="A675" s="325"/>
      <c r="B675" s="489"/>
      <c r="C675" s="348"/>
      <c r="D675" s="348"/>
      <c r="E675" s="465"/>
      <c r="F675" s="415"/>
    </row>
    <row r="676" spans="1:6" ht="15.75" customHeight="1">
      <c r="A676" s="325"/>
      <c r="B676" s="413" t="s">
        <v>1525</v>
      </c>
      <c r="C676" s="327"/>
      <c r="D676" s="415"/>
      <c r="E676" s="464"/>
      <c r="F676" s="465"/>
    </row>
    <row r="677" spans="1:6" ht="15" customHeight="1">
      <c r="A677" s="325"/>
      <c r="B677" s="461"/>
      <c r="C677" s="472"/>
      <c r="D677" s="473"/>
      <c r="E677" s="312"/>
      <c r="F677" s="318"/>
    </row>
    <row r="678" spans="1:6" ht="25.5" customHeight="1">
      <c r="A678" s="460"/>
      <c r="B678" s="486" t="s">
        <v>1526</v>
      </c>
      <c r="C678" s="487"/>
      <c r="D678" s="473"/>
      <c r="E678" s="465"/>
      <c r="F678" s="465"/>
    </row>
    <row r="679" spans="1:6" ht="15">
      <c r="A679" s="460"/>
      <c r="B679" s="466" t="s">
        <v>1527</v>
      </c>
      <c r="C679" s="488" t="s">
        <v>74</v>
      </c>
      <c r="D679" s="468">
        <v>240</v>
      </c>
      <c r="E679" s="839"/>
      <c r="F679" s="1075">
        <f>+E679*D679</f>
        <v>0</v>
      </c>
    </row>
    <row r="680" spans="1:6" ht="15" customHeight="1">
      <c r="A680" s="325"/>
      <c r="B680" s="485"/>
      <c r="C680" s="348"/>
      <c r="D680" s="348"/>
      <c r="E680" s="465"/>
      <c r="F680" s="465"/>
    </row>
    <row r="681" spans="1:6" ht="15" customHeight="1">
      <c r="A681" s="460"/>
      <c r="B681" s="490" t="s">
        <v>1528</v>
      </c>
      <c r="C681" s="483"/>
      <c r="D681" s="473"/>
      <c r="E681" s="464"/>
      <c r="F681" s="465"/>
    </row>
    <row r="682" spans="1:6" ht="15">
      <c r="A682" s="460"/>
      <c r="B682" s="475" t="s">
        <v>1529</v>
      </c>
      <c r="C682" s="484" t="s">
        <v>1292</v>
      </c>
      <c r="D682" s="468">
        <v>40</v>
      </c>
      <c r="E682" s="839"/>
      <c r="F682" s="1075">
        <f>+E682*D682</f>
        <v>0</v>
      </c>
    </row>
    <row r="683" spans="1:6" ht="15" customHeight="1">
      <c r="A683" s="325"/>
      <c r="B683" s="485"/>
      <c r="C683" s="348"/>
      <c r="D683" s="348"/>
      <c r="E683" s="465"/>
      <c r="F683" s="465"/>
    </row>
    <row r="684" spans="1:6" ht="15" customHeight="1">
      <c r="A684" s="460"/>
      <c r="B684" s="490" t="s">
        <v>1530</v>
      </c>
      <c r="C684" s="472"/>
      <c r="D684" s="473"/>
      <c r="E684" s="465"/>
      <c r="F684" s="465"/>
    </row>
    <row r="685" spans="1:6" ht="15">
      <c r="A685" s="460"/>
      <c r="B685" s="475" t="s">
        <v>1531</v>
      </c>
      <c r="C685" s="467" t="s">
        <v>1292</v>
      </c>
      <c r="D685" s="468">
        <v>90</v>
      </c>
      <c r="E685" s="839"/>
      <c r="F685" s="1075">
        <f>+E685*D685</f>
        <v>0</v>
      </c>
    </row>
    <row r="686" spans="1:6" ht="15" customHeight="1">
      <c r="A686" s="325"/>
      <c r="B686" s="466"/>
      <c r="C686" s="348"/>
      <c r="D686" s="348"/>
      <c r="E686" s="478"/>
      <c r="F686" s="465"/>
    </row>
    <row r="687" spans="1:6" ht="15" customHeight="1">
      <c r="A687" s="325"/>
      <c r="B687" s="454"/>
      <c r="C687" s="327"/>
      <c r="D687" s="415"/>
      <c r="E687" s="465"/>
      <c r="F687" s="465"/>
    </row>
    <row r="688" spans="1:6" ht="15" customHeight="1">
      <c r="A688" s="305"/>
      <c r="B688" s="491" t="s">
        <v>1532</v>
      </c>
      <c r="C688" s="313"/>
      <c r="D688" s="289"/>
      <c r="E688" s="385"/>
      <c r="F688" s="385"/>
    </row>
    <row r="689" spans="1:6" ht="15" customHeight="1">
      <c r="A689" s="305"/>
      <c r="B689" s="492" t="s">
        <v>1533</v>
      </c>
      <c r="C689" s="340"/>
      <c r="D689" s="289"/>
      <c r="E689" s="385"/>
      <c r="F689" s="385"/>
    </row>
    <row r="690" spans="1:6" ht="99.75" customHeight="1">
      <c r="A690" s="305"/>
      <c r="B690" s="493" t="s">
        <v>1534</v>
      </c>
      <c r="C690" s="313"/>
      <c r="D690" s="289"/>
      <c r="E690" s="385"/>
      <c r="F690" s="385"/>
    </row>
    <row r="691" spans="1:6" ht="15.75" customHeight="1">
      <c r="A691" s="305"/>
      <c r="B691" s="333" t="s">
        <v>1535</v>
      </c>
      <c r="C691" s="313"/>
      <c r="D691" s="289"/>
      <c r="E691" s="385"/>
      <c r="F691" s="385"/>
    </row>
    <row r="692" spans="1:6" ht="15" customHeight="1">
      <c r="A692" s="305"/>
      <c r="B692" s="337"/>
      <c r="C692" s="313"/>
      <c r="D692" s="289"/>
      <c r="E692" s="385"/>
      <c r="F692" s="385"/>
    </row>
    <row r="693" spans="1:6" ht="15" customHeight="1">
      <c r="A693" s="305"/>
      <c r="B693" s="337"/>
      <c r="C693" s="313"/>
      <c r="D693" s="289"/>
      <c r="E693" s="385"/>
      <c r="F693" s="385"/>
    </row>
    <row r="694" spans="1:6" ht="15.75" customHeight="1">
      <c r="A694" s="308" t="s">
        <v>1536</v>
      </c>
      <c r="B694" s="319" t="s">
        <v>1537</v>
      </c>
      <c r="C694" s="313"/>
      <c r="D694" s="311"/>
      <c r="E694" s="312"/>
      <c r="F694" s="312"/>
    </row>
    <row r="695" spans="1:6" ht="15" customHeight="1">
      <c r="A695" s="494"/>
      <c r="B695" s="306"/>
      <c r="C695" s="313"/>
      <c r="D695" s="311"/>
      <c r="E695" s="312"/>
      <c r="F695" s="312"/>
    </row>
    <row r="696" spans="1:6" ht="75" customHeight="1">
      <c r="A696" s="305">
        <v>1</v>
      </c>
      <c r="B696" s="306" t="s">
        <v>1538</v>
      </c>
      <c r="C696" s="313"/>
      <c r="D696" s="311"/>
      <c r="E696" s="312"/>
      <c r="F696" s="312"/>
    </row>
    <row r="697" spans="1:6" ht="15.75">
      <c r="A697" s="349"/>
      <c r="B697" s="333" t="s">
        <v>1539</v>
      </c>
      <c r="C697" s="313" t="s">
        <v>1292</v>
      </c>
      <c r="D697" s="311">
        <v>1</v>
      </c>
      <c r="E697" s="839"/>
      <c r="F697" s="1075">
        <f>+E697*D697</f>
        <v>0</v>
      </c>
    </row>
    <row r="698" spans="1:6" ht="15.75" customHeight="1">
      <c r="A698" s="305"/>
      <c r="B698" s="319"/>
      <c r="C698" s="313"/>
      <c r="D698" s="311"/>
      <c r="E698" s="312"/>
      <c r="F698" s="312"/>
    </row>
    <row r="699" spans="1:6" ht="15.75" customHeight="1">
      <c r="A699" s="308" t="s">
        <v>1540</v>
      </c>
      <c r="B699" s="319" t="s">
        <v>1541</v>
      </c>
      <c r="C699" s="313"/>
      <c r="D699" s="311"/>
      <c r="E699" s="312"/>
      <c r="F699" s="312"/>
    </row>
    <row r="700" spans="1:6" ht="15" customHeight="1">
      <c r="A700" s="305"/>
      <c r="B700" s="306"/>
      <c r="C700" s="313"/>
      <c r="D700" s="311"/>
      <c r="E700" s="312"/>
      <c r="F700" s="312"/>
    </row>
    <row r="701" spans="1:6" ht="60" customHeight="1">
      <c r="A701" s="305">
        <v>1</v>
      </c>
      <c r="B701" s="306" t="s">
        <v>1542</v>
      </c>
      <c r="C701" s="313"/>
      <c r="D701" s="311"/>
      <c r="E701" s="312"/>
      <c r="F701" s="312"/>
    </row>
    <row r="702" spans="1:6" ht="15.75">
      <c r="A702" s="305"/>
      <c r="B702" s="333" t="s">
        <v>1543</v>
      </c>
      <c r="C702" s="313" t="s">
        <v>1292</v>
      </c>
      <c r="D702" s="311">
        <v>1</v>
      </c>
      <c r="E702" s="839"/>
      <c r="F702" s="1075">
        <f>+E702*D702</f>
        <v>0</v>
      </c>
    </row>
    <row r="703" spans="1:6" ht="15.75" customHeight="1">
      <c r="A703" s="305"/>
      <c r="B703" s="319"/>
      <c r="C703" s="313"/>
      <c r="D703" s="311"/>
      <c r="E703" s="312"/>
      <c r="F703" s="312"/>
    </row>
    <row r="704" spans="1:6" ht="31.5" customHeight="1">
      <c r="A704" s="349"/>
      <c r="B704" s="319" t="s">
        <v>1544</v>
      </c>
      <c r="C704" s="313"/>
      <c r="D704" s="311"/>
      <c r="E704" s="312"/>
      <c r="F704" s="312"/>
    </row>
    <row r="705" spans="1:6" ht="15" customHeight="1">
      <c r="A705" s="305"/>
      <c r="B705" s="306"/>
      <c r="C705" s="313"/>
      <c r="D705" s="311"/>
      <c r="E705" s="312"/>
      <c r="F705" s="312"/>
    </row>
    <row r="706" spans="1:6" ht="15.75" customHeight="1">
      <c r="A706" s="308" t="s">
        <v>1235</v>
      </c>
      <c r="B706" s="319" t="s">
        <v>1236</v>
      </c>
      <c r="C706" s="313"/>
      <c r="D706" s="311"/>
      <c r="E706" s="312"/>
      <c r="F706" s="312"/>
    </row>
    <row r="707" spans="1:6" ht="15.75" customHeight="1">
      <c r="A707" s="308" t="s">
        <v>1245</v>
      </c>
      <c r="B707" s="319" t="s">
        <v>1246</v>
      </c>
      <c r="C707" s="313"/>
      <c r="D707" s="311"/>
      <c r="E707" s="312"/>
      <c r="F707" s="312"/>
    </row>
    <row r="708" spans="1:6" ht="31.5" customHeight="1">
      <c r="A708" s="308" t="s">
        <v>1265</v>
      </c>
      <c r="B708" s="319" t="s">
        <v>1545</v>
      </c>
      <c r="C708" s="313"/>
      <c r="D708" s="311"/>
      <c r="E708" s="312"/>
      <c r="F708" s="312"/>
    </row>
    <row r="709" spans="1:6" ht="15.75" customHeight="1">
      <c r="A709" s="308" t="s">
        <v>1277</v>
      </c>
      <c r="B709" s="319" t="s">
        <v>1546</v>
      </c>
      <c r="C709" s="313"/>
      <c r="D709" s="311"/>
      <c r="E709" s="312"/>
      <c r="F709" s="312"/>
    </row>
    <row r="710" spans="1:6" ht="15.75" customHeight="1">
      <c r="A710" s="308" t="s">
        <v>1296</v>
      </c>
      <c r="B710" s="308" t="s">
        <v>1547</v>
      </c>
      <c r="C710" s="313"/>
      <c r="D710" s="311"/>
      <c r="E710" s="312"/>
      <c r="F710" s="312"/>
    </row>
    <row r="711" spans="1:6" ht="15.75" customHeight="1">
      <c r="A711" s="308" t="s">
        <v>1318</v>
      </c>
      <c r="B711" s="308" t="s">
        <v>1548</v>
      </c>
      <c r="C711" s="313"/>
      <c r="D711" s="311"/>
      <c r="E711" s="312"/>
      <c r="F711" s="312"/>
    </row>
    <row r="712" spans="1:6" ht="15.75" customHeight="1">
      <c r="A712" s="308" t="s">
        <v>1329</v>
      </c>
      <c r="B712" s="308" t="s">
        <v>1549</v>
      </c>
      <c r="C712" s="313"/>
      <c r="D712" s="311"/>
      <c r="E712" s="312"/>
      <c r="F712" s="312"/>
    </row>
    <row r="713" spans="1:6" ht="31.5" customHeight="1">
      <c r="A713" s="308" t="s">
        <v>1341</v>
      </c>
      <c r="B713" s="319" t="s">
        <v>1550</v>
      </c>
      <c r="C713" s="313"/>
      <c r="D713" s="311"/>
      <c r="E713" s="312"/>
      <c r="F713" s="312"/>
    </row>
    <row r="714" spans="1:6" ht="15.75" customHeight="1">
      <c r="A714" s="308" t="s">
        <v>1359</v>
      </c>
      <c r="B714" s="319" t="s">
        <v>1551</v>
      </c>
      <c r="C714" s="313"/>
      <c r="D714" s="311"/>
      <c r="E714" s="312"/>
      <c r="F714" s="312"/>
    </row>
    <row r="715" spans="1:6" ht="15.75" customHeight="1">
      <c r="A715" s="308" t="s">
        <v>1366</v>
      </c>
      <c r="B715" s="319" t="s">
        <v>1496</v>
      </c>
      <c r="C715" s="313"/>
      <c r="D715" s="311"/>
      <c r="E715" s="312"/>
      <c r="F715" s="312"/>
    </row>
    <row r="716" spans="1:6" ht="15.75" customHeight="1">
      <c r="A716" s="308" t="s">
        <v>1536</v>
      </c>
      <c r="B716" s="319" t="s">
        <v>1552</v>
      </c>
      <c r="C716" s="313"/>
      <c r="D716" s="311"/>
      <c r="E716" s="312"/>
      <c r="F716" s="312"/>
    </row>
    <row r="717" spans="1:6" ht="16.5" customHeight="1" thickBot="1">
      <c r="A717" s="308" t="s">
        <v>1540</v>
      </c>
      <c r="B717" s="495" t="s">
        <v>1541</v>
      </c>
      <c r="C717" s="496"/>
      <c r="D717" s="497"/>
      <c r="E717" s="498"/>
      <c r="F717" s="498"/>
    </row>
    <row r="718" spans="1:6" ht="15.75" customHeight="1" thickTop="1">
      <c r="A718" s="349"/>
      <c r="B718" s="499" t="s">
        <v>1234</v>
      </c>
      <c r="C718" s="500"/>
      <c r="D718" s="351"/>
      <c r="E718" s="501"/>
      <c r="F718" s="1201">
        <f>SUM(F235:F717)</f>
        <v>0</v>
      </c>
    </row>
    <row r="719" spans="1:6" ht="14.25" customHeight="1">
      <c r="A719" s="279"/>
      <c r="B719" s="279"/>
      <c r="C719" s="340"/>
      <c r="D719" s="341"/>
      <c r="F719" s="1202">
        <f>+F234+F718</f>
        <v>0</v>
      </c>
    </row>
    <row r="720" spans="1:6" ht="14.25" customHeight="1">
      <c r="A720" s="279"/>
      <c r="B720" s="279"/>
      <c r="C720" s="340"/>
      <c r="D720" s="341"/>
    </row>
    <row r="721" spans="1:4" ht="14.25" customHeight="1">
      <c r="A721" s="279"/>
      <c r="B721" s="279"/>
      <c r="C721" s="340"/>
      <c r="D721" s="341"/>
    </row>
    <row r="722" spans="1:4" ht="14.25" customHeight="1">
      <c r="A722" s="279"/>
      <c r="B722" s="279"/>
      <c r="C722" s="340"/>
      <c r="D722" s="341"/>
    </row>
    <row r="723" spans="1:4" ht="14.25" customHeight="1">
      <c r="A723" s="279"/>
      <c r="B723" s="279"/>
      <c r="C723" s="340"/>
      <c r="D723" s="341"/>
    </row>
    <row r="724" spans="1:4" ht="14.25" customHeight="1">
      <c r="A724" s="279"/>
      <c r="B724" s="279"/>
      <c r="C724" s="340"/>
      <c r="D724" s="341"/>
    </row>
    <row r="725" spans="1:4" ht="14.25" customHeight="1">
      <c r="A725" s="279"/>
      <c r="B725" s="279"/>
      <c r="C725" s="340"/>
      <c r="D725" s="341"/>
    </row>
    <row r="726" spans="1:4" ht="14.25" customHeight="1">
      <c r="A726" s="279"/>
      <c r="B726" s="279"/>
      <c r="C726" s="340"/>
      <c r="D726" s="341"/>
    </row>
    <row r="727" spans="1:4" ht="14.25" customHeight="1">
      <c r="A727" s="279"/>
      <c r="B727" s="279"/>
      <c r="C727" s="340"/>
      <c r="D727" s="341"/>
    </row>
    <row r="728" spans="1:4" ht="14.25" customHeight="1">
      <c r="A728" s="279"/>
      <c r="B728" s="279"/>
      <c r="C728" s="340"/>
      <c r="D728" s="341"/>
    </row>
    <row r="729" spans="1:4" ht="14.25" customHeight="1">
      <c r="A729" s="279"/>
      <c r="B729" s="279"/>
      <c r="C729" s="340"/>
      <c r="D729" s="341"/>
    </row>
    <row r="730" spans="1:4" ht="14.25" customHeight="1">
      <c r="A730" s="279"/>
      <c r="B730" s="279"/>
      <c r="C730" s="340"/>
      <c r="D730" s="341"/>
    </row>
    <row r="731" spans="1:4" ht="14.25" customHeight="1">
      <c r="A731" s="279"/>
      <c r="B731" s="279"/>
      <c r="C731" s="340"/>
      <c r="D731" s="341"/>
    </row>
    <row r="732" spans="1:4" ht="14.25" customHeight="1">
      <c r="A732" s="279"/>
      <c r="B732" s="279"/>
      <c r="C732" s="340"/>
      <c r="D732" s="341"/>
    </row>
    <row r="733" spans="1:4" ht="14.25" customHeight="1">
      <c r="A733" s="279"/>
      <c r="B733" s="279"/>
      <c r="C733" s="340"/>
      <c r="D733" s="341"/>
    </row>
    <row r="734" spans="1:4" ht="14.25" customHeight="1">
      <c r="A734" s="279"/>
      <c r="B734" s="279"/>
      <c r="C734" s="340"/>
      <c r="D734" s="341"/>
    </row>
    <row r="735" spans="1:4" ht="14.25" customHeight="1">
      <c r="A735" s="279"/>
      <c r="B735" s="279"/>
      <c r="C735" s="340"/>
      <c r="D735" s="341"/>
    </row>
    <row r="736" spans="1:4" ht="14.25" customHeight="1">
      <c r="A736" s="279"/>
      <c r="B736" s="279"/>
      <c r="C736" s="340"/>
      <c r="D736" s="341"/>
    </row>
    <row r="737" spans="1:4" ht="14.25" customHeight="1">
      <c r="A737" s="279"/>
      <c r="B737" s="279"/>
      <c r="C737" s="340"/>
      <c r="D737" s="341"/>
    </row>
    <row r="738" spans="1:4" ht="14.25" customHeight="1">
      <c r="A738" s="279"/>
      <c r="B738" s="279"/>
      <c r="C738" s="340"/>
      <c r="D738" s="341"/>
    </row>
    <row r="739" spans="1:4" ht="14.25" customHeight="1">
      <c r="A739" s="279"/>
      <c r="B739" s="279"/>
      <c r="C739" s="340"/>
      <c r="D739" s="341"/>
    </row>
    <row r="740" spans="1:4" ht="14.25" customHeight="1">
      <c r="A740" s="279"/>
      <c r="B740" s="279"/>
      <c r="C740" s="340"/>
      <c r="D740" s="341"/>
    </row>
    <row r="741" spans="1:4" ht="14.25" customHeight="1">
      <c r="A741" s="279"/>
      <c r="B741" s="279"/>
      <c r="C741" s="340"/>
      <c r="D741" s="341"/>
    </row>
  </sheetData>
  <pageMargins left="0.7" right="0.7" top="0.75" bottom="0.75" header="0.3" footer="0.3"/>
  <pageSetup paperSize="9" scale="56" orientation="portrait" r:id="rId1"/>
  <rowBreaks count="11" manualBreakCount="11">
    <brk id="16" max="16383" man="1"/>
    <brk id="24" max="5" man="1"/>
    <brk id="38" max="16383" man="1"/>
    <brk id="62" max="5" man="1"/>
    <brk id="88" max="16383" man="1"/>
    <brk id="96" max="16383" man="1"/>
    <brk id="104" max="16383" man="1"/>
    <brk id="118" max="5" man="1"/>
    <brk id="149" max="5" man="1"/>
    <brk id="170" max="5" man="1"/>
    <brk id="201"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871"/>
  <sheetViews>
    <sheetView view="pageBreakPreview" topLeftCell="A822" zoomScale="70" zoomScaleNormal="100" zoomScaleSheetLayoutView="70" workbookViewId="0">
      <selection activeCell="O830" sqref="O830"/>
    </sheetView>
  </sheetViews>
  <sheetFormatPr defaultRowHeight="14.25"/>
  <cols>
    <col min="1" max="1" width="9.125" style="1291"/>
    <col min="2" max="2" width="37" style="1291" customWidth="1"/>
    <col min="3" max="5" width="9.125" style="1291"/>
    <col min="6" max="6" width="10.875" style="1291" bestFit="1" customWidth="1"/>
  </cols>
  <sheetData>
    <row r="1" spans="1:6">
      <c r="A1" s="1456" t="s">
        <v>1035</v>
      </c>
      <c r="B1" s="1457"/>
      <c r="C1" s="1457"/>
      <c r="D1" s="1457"/>
      <c r="E1" s="1457"/>
      <c r="F1" s="1458"/>
    </row>
    <row r="2" spans="1:6" ht="28.5">
      <c r="A2" s="47" t="s">
        <v>3</v>
      </c>
      <c r="B2" s="47" t="s">
        <v>3</v>
      </c>
      <c r="C2" s="917" t="s">
        <v>157</v>
      </c>
      <c r="D2" s="917" t="s">
        <v>158</v>
      </c>
      <c r="E2" s="917"/>
      <c r="F2" s="917" t="s">
        <v>159</v>
      </c>
    </row>
    <row r="3" spans="1:6" ht="15.75" customHeight="1">
      <c r="A3" s="1348" t="s">
        <v>4</v>
      </c>
      <c r="B3" s="1350"/>
      <c r="C3" s="1350"/>
      <c r="D3" s="1350"/>
      <c r="E3" s="1350"/>
      <c r="F3" s="1351"/>
    </row>
    <row r="4" spans="1:6" ht="15.75" customHeight="1">
      <c r="A4" s="1352" t="s">
        <v>5</v>
      </c>
      <c r="B4" s="1354"/>
      <c r="C4" s="1354"/>
      <c r="D4" s="1354"/>
      <c r="E4" s="1354"/>
      <c r="F4" s="1355"/>
    </row>
    <row r="5" spans="1:6" ht="71.25">
      <c r="A5" s="7">
        <v>1</v>
      </c>
      <c r="B5" s="871" t="s">
        <v>0</v>
      </c>
      <c r="C5" s="871" t="s">
        <v>2</v>
      </c>
      <c r="D5" s="871">
        <v>5.61</v>
      </c>
      <c r="E5" s="839"/>
      <c r="F5" s="1075">
        <f>+E5*D5</f>
        <v>0</v>
      </c>
    </row>
    <row r="6" spans="1:6" ht="28.5" customHeight="1">
      <c r="A6" s="7"/>
      <c r="B6" s="871" t="s">
        <v>1038</v>
      </c>
      <c r="C6" s="871"/>
      <c r="D6" s="871"/>
      <c r="E6" s="880"/>
      <c r="F6" s="3"/>
    </row>
    <row r="7" spans="1:6" ht="28.5">
      <c r="A7" s="7">
        <v>2</v>
      </c>
      <c r="B7" s="871" t="s">
        <v>6</v>
      </c>
      <c r="C7" s="871" t="s">
        <v>2</v>
      </c>
      <c r="D7" s="871">
        <v>0.48</v>
      </c>
      <c r="E7" s="839"/>
      <c r="F7" s="1075">
        <f>+E7*D7</f>
        <v>0</v>
      </c>
    </row>
    <row r="8" spans="1:6" ht="30.75" customHeight="1">
      <c r="A8" s="7"/>
      <c r="B8" s="871" t="s">
        <v>7</v>
      </c>
      <c r="C8" s="871"/>
      <c r="D8" s="871"/>
      <c r="E8" s="880"/>
      <c r="F8" s="3"/>
    </row>
    <row r="9" spans="1:6" ht="42.75">
      <c r="A9" s="7">
        <v>3</v>
      </c>
      <c r="B9" s="871" t="s">
        <v>153</v>
      </c>
      <c r="C9" s="871" t="s">
        <v>15</v>
      </c>
      <c r="D9" s="871">
        <v>6.16</v>
      </c>
      <c r="E9" s="839"/>
      <c r="F9" s="1075">
        <f>+E9*D9</f>
        <v>0</v>
      </c>
    </row>
    <row r="10" spans="1:6" ht="30.75" customHeight="1">
      <c r="A10" s="7"/>
      <c r="B10" s="871" t="s">
        <v>154</v>
      </c>
      <c r="C10" s="871"/>
      <c r="D10" s="871"/>
      <c r="E10" s="880"/>
      <c r="F10" s="3"/>
    </row>
    <row r="11" spans="1:6" ht="15.75" customHeight="1">
      <c r="A11" s="1352" t="s">
        <v>8</v>
      </c>
      <c r="B11" s="1354"/>
      <c r="C11" s="1354"/>
      <c r="D11" s="1354"/>
      <c r="E11" s="1355"/>
      <c r="F11" s="917"/>
    </row>
    <row r="12" spans="1:6" ht="15.75" customHeight="1">
      <c r="A12" s="1348" t="s">
        <v>9</v>
      </c>
      <c r="B12" s="1350"/>
      <c r="C12" s="1350"/>
      <c r="D12" s="1350"/>
      <c r="E12" s="1350"/>
      <c r="F12" s="1351"/>
    </row>
    <row r="13" spans="1:6" ht="28.5" customHeight="1">
      <c r="A13" s="1352" t="s">
        <v>61</v>
      </c>
      <c r="B13" s="1354"/>
      <c r="C13" s="1354"/>
      <c r="D13" s="1354"/>
      <c r="E13" s="1354"/>
      <c r="F13" s="1355"/>
    </row>
    <row r="14" spans="1:6" ht="71.25">
      <c r="A14" s="7">
        <v>1</v>
      </c>
      <c r="B14" s="871" t="s">
        <v>11</v>
      </c>
      <c r="C14" s="69"/>
      <c r="D14" s="871">
        <v>0</v>
      </c>
      <c r="E14" s="839"/>
      <c r="F14" s="1075">
        <f>+E14*D14</f>
        <v>0</v>
      </c>
    </row>
    <row r="15" spans="1:6" ht="15" customHeight="1">
      <c r="A15" s="7"/>
      <c r="B15" s="871" t="s">
        <v>12</v>
      </c>
      <c r="C15" s="871" t="s">
        <v>201</v>
      </c>
      <c r="D15" s="871"/>
      <c r="E15" s="871"/>
      <c r="F15" s="880"/>
    </row>
    <row r="16" spans="1:6" ht="71.25">
      <c r="A16" s="7">
        <v>2</v>
      </c>
      <c r="B16" s="871" t="s">
        <v>14</v>
      </c>
      <c r="C16" s="871" t="s">
        <v>15</v>
      </c>
      <c r="D16" s="871">
        <v>0</v>
      </c>
      <c r="E16" s="839"/>
      <c r="F16" s="1075">
        <f>+E16*D16</f>
        <v>0</v>
      </c>
    </row>
    <row r="17" spans="1:6" ht="15" customHeight="1">
      <c r="A17" s="7"/>
      <c r="B17" s="871" t="s">
        <v>12</v>
      </c>
      <c r="C17" s="871"/>
      <c r="D17" s="871"/>
      <c r="E17" s="871"/>
      <c r="F17" s="880"/>
    </row>
    <row r="18" spans="1:6" ht="19.5" customHeight="1">
      <c r="A18" s="1352" t="s">
        <v>16</v>
      </c>
      <c r="B18" s="1354"/>
      <c r="C18" s="1354"/>
      <c r="D18" s="1354"/>
      <c r="E18" s="1355"/>
      <c r="F18" s="3"/>
    </row>
    <row r="19" spans="1:6" ht="15" customHeight="1">
      <c r="A19" s="1348" t="s">
        <v>17</v>
      </c>
      <c r="B19" s="1350"/>
      <c r="C19" s="1350"/>
      <c r="D19" s="1350"/>
      <c r="E19" s="1350"/>
      <c r="F19" s="1351"/>
    </row>
    <row r="20" spans="1:6" ht="71.25">
      <c r="A20" s="7">
        <v>1</v>
      </c>
      <c r="B20" s="871" t="s">
        <v>1039</v>
      </c>
      <c r="C20" s="871" t="s">
        <v>15</v>
      </c>
      <c r="D20" s="871">
        <v>29.4</v>
      </c>
      <c r="E20" s="839"/>
      <c r="F20" s="1075">
        <f>+E20*D20</f>
        <v>0</v>
      </c>
    </row>
    <row r="21" spans="1:6" ht="15" customHeight="1">
      <c r="A21" s="7"/>
      <c r="B21" s="871" t="s">
        <v>19</v>
      </c>
      <c r="C21" s="871"/>
      <c r="D21" s="871"/>
      <c r="E21" s="3"/>
      <c r="F21" s="3"/>
    </row>
    <row r="22" spans="1:6" ht="71.25">
      <c r="A22" s="7">
        <v>1</v>
      </c>
      <c r="B22" s="871" t="s">
        <v>1040</v>
      </c>
      <c r="C22" s="871" t="s">
        <v>15</v>
      </c>
      <c r="D22" s="871">
        <v>1.1000000000000001</v>
      </c>
      <c r="E22" s="839"/>
      <c r="F22" s="1075">
        <f>+E22*D22</f>
        <v>0</v>
      </c>
    </row>
    <row r="23" spans="1:6" ht="15" customHeight="1">
      <c r="A23" s="7"/>
      <c r="B23" s="871" t="s">
        <v>22</v>
      </c>
      <c r="C23" s="871"/>
      <c r="D23" s="871"/>
      <c r="E23" s="3"/>
      <c r="F23" s="3"/>
    </row>
    <row r="24" spans="1:6" ht="71.25">
      <c r="A24" s="7">
        <v>1</v>
      </c>
      <c r="B24" s="871" t="s">
        <v>1041</v>
      </c>
      <c r="C24" s="871" t="s">
        <v>15</v>
      </c>
      <c r="D24" s="871">
        <v>4.2</v>
      </c>
      <c r="E24" s="839"/>
      <c r="F24" s="1075">
        <f>+E24*D24</f>
        <v>0</v>
      </c>
    </row>
    <row r="25" spans="1:6" ht="15" customHeight="1">
      <c r="A25" s="7"/>
      <c r="B25" s="871" t="s">
        <v>22</v>
      </c>
      <c r="C25" s="871"/>
      <c r="D25" s="871"/>
      <c r="E25" s="3"/>
      <c r="F25" s="3"/>
    </row>
    <row r="26" spans="1:6" ht="71.25">
      <c r="A26" s="7">
        <v>2</v>
      </c>
      <c r="B26" s="871" t="s">
        <v>24</v>
      </c>
      <c r="C26" s="871" t="s">
        <v>201</v>
      </c>
      <c r="D26" s="871">
        <v>3</v>
      </c>
      <c r="E26" s="839"/>
      <c r="F26" s="1075">
        <f>+E26*D26</f>
        <v>0</v>
      </c>
    </row>
    <row r="27" spans="1:6" ht="28.5" customHeight="1">
      <c r="A27" s="7"/>
      <c r="B27" s="871" t="s">
        <v>25</v>
      </c>
      <c r="C27" s="871"/>
      <c r="D27" s="871"/>
      <c r="E27" s="3"/>
      <c r="F27" s="3"/>
    </row>
    <row r="28" spans="1:6" ht="71.25">
      <c r="A28" s="7">
        <v>2</v>
      </c>
      <c r="B28" s="871" t="s">
        <v>27</v>
      </c>
      <c r="C28" s="871" t="s">
        <v>201</v>
      </c>
      <c r="D28" s="871">
        <v>8</v>
      </c>
      <c r="E28" s="839"/>
      <c r="F28" s="1075">
        <f>+E28*D28</f>
        <v>0</v>
      </c>
    </row>
    <row r="29" spans="1:6" ht="28.5" customHeight="1">
      <c r="A29" s="7"/>
      <c r="B29" s="871" t="s">
        <v>25</v>
      </c>
      <c r="C29" s="871"/>
      <c r="D29" s="871"/>
      <c r="E29" s="3"/>
      <c r="F29" s="3"/>
    </row>
    <row r="30" spans="1:6" ht="28.5">
      <c r="A30" s="7">
        <v>3</v>
      </c>
      <c r="B30" s="871" t="s">
        <v>28</v>
      </c>
      <c r="C30" s="871" t="s">
        <v>201</v>
      </c>
      <c r="D30" s="871">
        <v>1</v>
      </c>
      <c r="E30" s="839"/>
      <c r="F30" s="1075">
        <f>+E30*D30</f>
        <v>0</v>
      </c>
    </row>
    <row r="31" spans="1:6" ht="28.5" customHeight="1">
      <c r="A31" s="7"/>
      <c r="B31" s="871" t="s">
        <v>25</v>
      </c>
      <c r="C31" s="871"/>
      <c r="D31" s="871"/>
      <c r="E31" s="3"/>
      <c r="F31" s="3"/>
    </row>
    <row r="32" spans="1:6" ht="100.5" customHeight="1">
      <c r="A32" s="7">
        <v>5</v>
      </c>
      <c r="B32" s="871" t="s">
        <v>29</v>
      </c>
      <c r="C32" s="871" t="s">
        <v>15</v>
      </c>
      <c r="D32" s="871">
        <v>34.700000000000003</v>
      </c>
      <c r="E32" s="839"/>
      <c r="F32" s="1075">
        <f>+E32*D32</f>
        <v>0</v>
      </c>
    </row>
    <row r="33" spans="1:6" ht="15" customHeight="1">
      <c r="A33" s="7"/>
      <c r="B33" s="871" t="s">
        <v>30</v>
      </c>
      <c r="C33" s="871"/>
      <c r="D33" s="871"/>
      <c r="E33" s="3"/>
      <c r="F33" s="3"/>
    </row>
    <row r="34" spans="1:6" ht="15.75" customHeight="1">
      <c r="A34" s="841" t="s">
        <v>31</v>
      </c>
      <c r="B34" s="841"/>
      <c r="C34" s="841"/>
      <c r="D34" s="3"/>
      <c r="E34" s="3"/>
      <c r="F34" s="3"/>
    </row>
    <row r="35" spans="1:6" ht="30" customHeight="1">
      <c r="A35" s="7">
        <v>1.4</v>
      </c>
      <c r="B35" s="7" t="s">
        <v>32</v>
      </c>
      <c r="C35" s="880"/>
      <c r="D35" s="3"/>
      <c r="E35" s="3"/>
      <c r="F35" s="3"/>
    </row>
    <row r="36" spans="1:6" ht="30" customHeight="1">
      <c r="A36" s="873"/>
      <c r="B36" s="241" t="s">
        <v>33</v>
      </c>
      <c r="C36" s="873"/>
      <c r="D36" s="873"/>
      <c r="E36" s="3"/>
      <c r="F36" s="3"/>
    </row>
    <row r="37" spans="1:6" ht="14.25" customHeight="1">
      <c r="A37" s="873"/>
      <c r="B37" s="244" t="s">
        <v>34</v>
      </c>
      <c r="C37" s="873"/>
      <c r="D37" s="873"/>
      <c r="E37" s="3"/>
      <c r="F37" s="3"/>
    </row>
    <row r="38" spans="1:6" ht="156.75" customHeight="1">
      <c r="A38" s="873"/>
      <c r="B38" s="188" t="s">
        <v>35</v>
      </c>
      <c r="C38" s="873"/>
      <c r="D38" s="873"/>
      <c r="E38" s="3"/>
      <c r="F38" s="3"/>
    </row>
    <row r="39" spans="1:6" ht="15" customHeight="1">
      <c r="A39" s="873">
        <v>1</v>
      </c>
      <c r="B39" s="241" t="s">
        <v>1042</v>
      </c>
      <c r="C39" s="873"/>
      <c r="D39" s="873"/>
      <c r="E39" s="3"/>
      <c r="F39" s="3"/>
    </row>
    <row r="40" spans="1:6" ht="99.75" customHeight="1">
      <c r="A40" s="873"/>
      <c r="B40" s="244" t="s">
        <v>37</v>
      </c>
      <c r="C40" s="873"/>
      <c r="D40" s="873"/>
      <c r="E40" s="3"/>
      <c r="F40" s="3"/>
    </row>
    <row r="41" spans="1:6">
      <c r="A41" s="873"/>
      <c r="B41" s="894"/>
      <c r="C41" s="873" t="s">
        <v>201</v>
      </c>
      <c r="D41" s="873">
        <v>2</v>
      </c>
      <c r="E41" s="839"/>
      <c r="F41" s="1075">
        <f>+E41*D41</f>
        <v>0</v>
      </c>
    </row>
    <row r="42" spans="1:6" ht="15" customHeight="1">
      <c r="A42" s="873">
        <v>2</v>
      </c>
      <c r="B42" s="241" t="s">
        <v>38</v>
      </c>
      <c r="C42" s="873"/>
      <c r="D42" s="873"/>
      <c r="E42" s="3"/>
      <c r="F42" s="3"/>
    </row>
    <row r="43" spans="1:6" ht="85.5" customHeight="1">
      <c r="A43" s="873"/>
      <c r="B43" s="244" t="s">
        <v>39</v>
      </c>
      <c r="C43" s="873"/>
      <c r="D43" s="873"/>
      <c r="E43" s="3"/>
      <c r="F43" s="3"/>
    </row>
    <row r="44" spans="1:6" ht="14.25" customHeight="1">
      <c r="A44" s="873"/>
      <c r="B44" s="244" t="s">
        <v>40</v>
      </c>
      <c r="C44" s="873"/>
      <c r="D44" s="873"/>
      <c r="E44" s="3"/>
      <c r="F44" s="3"/>
    </row>
    <row r="45" spans="1:6">
      <c r="A45" s="873"/>
      <c r="B45" s="894"/>
      <c r="C45" s="873" t="s">
        <v>201</v>
      </c>
      <c r="D45" s="873">
        <v>4</v>
      </c>
      <c r="E45" s="839"/>
      <c r="F45" s="1075">
        <f>+E45*D45</f>
        <v>0</v>
      </c>
    </row>
    <row r="46" spans="1:6" ht="15" customHeight="1">
      <c r="A46" s="873">
        <v>3</v>
      </c>
      <c r="B46" s="241" t="s">
        <v>41</v>
      </c>
      <c r="C46" s="873"/>
      <c r="D46" s="873"/>
      <c r="E46" s="3"/>
      <c r="F46" s="3"/>
    </row>
    <row r="47" spans="1:6" ht="42.75" customHeight="1">
      <c r="A47" s="873"/>
      <c r="B47" s="244" t="s">
        <v>42</v>
      </c>
      <c r="C47" s="873"/>
      <c r="D47" s="873"/>
      <c r="E47" s="3"/>
      <c r="F47" s="3"/>
    </row>
    <row r="48" spans="1:6">
      <c r="A48" s="873"/>
      <c r="B48" s="244" t="s">
        <v>43</v>
      </c>
      <c r="C48" s="873" t="s">
        <v>201</v>
      </c>
      <c r="D48" s="873">
        <v>2</v>
      </c>
      <c r="E48" s="839"/>
      <c r="F48" s="1075">
        <f t="shared" ref="F48:F52" si="0">+E48*D48</f>
        <v>0</v>
      </c>
    </row>
    <row r="49" spans="1:6">
      <c r="A49" s="873"/>
      <c r="B49" s="244" t="s">
        <v>44</v>
      </c>
      <c r="C49" s="873" t="s">
        <v>201</v>
      </c>
      <c r="D49" s="873">
        <v>2</v>
      </c>
      <c r="E49" s="839"/>
      <c r="F49" s="1075">
        <f t="shared" si="0"/>
        <v>0</v>
      </c>
    </row>
    <row r="50" spans="1:6" ht="28.5">
      <c r="A50" s="873"/>
      <c r="B50" s="244" t="s">
        <v>45</v>
      </c>
      <c r="C50" s="873" t="s">
        <v>201</v>
      </c>
      <c r="D50" s="873">
        <v>2</v>
      </c>
      <c r="E50" s="839"/>
      <c r="F50" s="1075">
        <f t="shared" si="0"/>
        <v>0</v>
      </c>
    </row>
    <row r="51" spans="1:6">
      <c r="A51" s="873"/>
      <c r="B51" s="244" t="s">
        <v>47</v>
      </c>
      <c r="C51" s="873" t="s">
        <v>201</v>
      </c>
      <c r="D51" s="873">
        <v>2</v>
      </c>
      <c r="E51" s="839"/>
      <c r="F51" s="1075">
        <f t="shared" si="0"/>
        <v>0</v>
      </c>
    </row>
    <row r="52" spans="1:6">
      <c r="A52" s="873"/>
      <c r="B52" s="244" t="s">
        <v>48</v>
      </c>
      <c r="C52" s="873" t="s">
        <v>201</v>
      </c>
      <c r="D52" s="873">
        <v>2</v>
      </c>
      <c r="E52" s="839"/>
      <c r="F52" s="1075">
        <f t="shared" si="0"/>
        <v>0</v>
      </c>
    </row>
    <row r="53" spans="1:6" ht="14.25" customHeight="1">
      <c r="A53" s="873"/>
      <c r="B53" s="873" t="s">
        <v>49</v>
      </c>
      <c r="C53" s="873"/>
      <c r="D53" s="873"/>
      <c r="E53" s="3"/>
      <c r="F53" s="3"/>
    </row>
    <row r="54" spans="1:6" ht="15" customHeight="1">
      <c r="A54" s="1352" t="s">
        <v>50</v>
      </c>
      <c r="B54" s="1354"/>
      <c r="C54" s="1354"/>
      <c r="D54" s="1354"/>
      <c r="E54" s="1355"/>
      <c r="F54" s="915"/>
    </row>
    <row r="55" spans="1:6" ht="15" customHeight="1">
      <c r="A55" s="1352" t="s">
        <v>51</v>
      </c>
      <c r="B55" s="1354"/>
      <c r="C55" s="1354"/>
      <c r="D55" s="1354"/>
      <c r="E55" s="1355"/>
      <c r="F55" s="915"/>
    </row>
    <row r="56" spans="1:6" ht="15" customHeight="1">
      <c r="A56" s="1348" t="s">
        <v>52</v>
      </c>
      <c r="B56" s="1350"/>
      <c r="C56" s="1350"/>
      <c r="D56" s="1350"/>
      <c r="E56" s="1350"/>
      <c r="F56" s="1351"/>
    </row>
    <row r="57" spans="1:6" ht="15" customHeight="1">
      <c r="A57" s="1348" t="s">
        <v>5</v>
      </c>
      <c r="B57" s="1350"/>
      <c r="C57" s="1350"/>
      <c r="D57" s="1350"/>
      <c r="E57" s="1350"/>
      <c r="F57" s="1351"/>
    </row>
    <row r="58" spans="1:6" ht="71.25">
      <c r="A58" s="7">
        <v>1</v>
      </c>
      <c r="B58" s="871" t="s">
        <v>53</v>
      </c>
      <c r="C58" s="871" t="s">
        <v>2</v>
      </c>
      <c r="D58" s="871">
        <v>2.8</v>
      </c>
      <c r="E58" s="839"/>
      <c r="F58" s="1075">
        <f>+E58*D58</f>
        <v>0</v>
      </c>
    </row>
    <row r="59" spans="1:6" ht="16.5" customHeight="1">
      <c r="A59" s="7"/>
      <c r="B59" s="871" t="s">
        <v>54</v>
      </c>
      <c r="C59" s="871"/>
      <c r="D59" s="871"/>
      <c r="E59" s="3"/>
      <c r="F59" s="3"/>
    </row>
    <row r="60" spans="1:6" ht="15" customHeight="1">
      <c r="A60" s="7"/>
      <c r="B60" s="871" t="s">
        <v>55</v>
      </c>
      <c r="C60" s="871"/>
      <c r="D60" s="871"/>
      <c r="E60" s="3"/>
      <c r="F60" s="3"/>
    </row>
    <row r="61" spans="1:6" ht="28.5">
      <c r="A61" s="7">
        <v>2</v>
      </c>
      <c r="B61" s="871" t="s">
        <v>6</v>
      </c>
      <c r="C61" s="871" t="s">
        <v>2</v>
      </c>
      <c r="D61" s="871">
        <v>0.24</v>
      </c>
      <c r="E61" s="839"/>
      <c r="F61" s="1075">
        <f>+E61*D61</f>
        <v>0</v>
      </c>
    </row>
    <row r="62" spans="1:6" ht="16.5" customHeight="1">
      <c r="A62" s="7"/>
      <c r="B62" s="871" t="s">
        <v>54</v>
      </c>
      <c r="C62" s="871"/>
      <c r="D62" s="871"/>
      <c r="E62" s="3"/>
      <c r="F62" s="3"/>
    </row>
    <row r="63" spans="1:6" ht="15" customHeight="1">
      <c r="A63" s="7"/>
      <c r="B63" s="871" t="s">
        <v>56</v>
      </c>
      <c r="C63" s="871"/>
      <c r="D63" s="871"/>
      <c r="E63" s="3"/>
      <c r="F63" s="3"/>
    </row>
    <row r="64" spans="1:6" ht="42.75">
      <c r="A64" s="7">
        <v>3</v>
      </c>
      <c r="B64" s="871" t="s">
        <v>57</v>
      </c>
      <c r="C64" s="871" t="s">
        <v>2</v>
      </c>
      <c r="D64" s="871">
        <v>3.08</v>
      </c>
      <c r="E64" s="839"/>
      <c r="F64" s="1075">
        <f>+E64*D64</f>
        <v>0</v>
      </c>
    </row>
    <row r="65" spans="1:6" ht="16.5" customHeight="1">
      <c r="A65" s="7"/>
      <c r="B65" s="871" t="s">
        <v>54</v>
      </c>
      <c r="C65" s="871"/>
      <c r="D65" s="871"/>
      <c r="E65" s="3"/>
      <c r="F65" s="3"/>
    </row>
    <row r="66" spans="1:6" ht="15" customHeight="1">
      <c r="A66" s="7"/>
      <c r="B66" s="871" t="s">
        <v>58</v>
      </c>
      <c r="C66" s="871"/>
      <c r="D66" s="871"/>
      <c r="E66" s="3"/>
      <c r="F66" s="3"/>
    </row>
    <row r="67" spans="1:6" ht="15" customHeight="1">
      <c r="A67" s="1352" t="s">
        <v>59</v>
      </c>
      <c r="B67" s="1354"/>
      <c r="C67" s="1354"/>
      <c r="D67" s="1354"/>
      <c r="E67" s="1355"/>
      <c r="F67" s="3"/>
    </row>
    <row r="68" spans="1:6" ht="15.75" customHeight="1">
      <c r="A68" s="1348" t="s">
        <v>60</v>
      </c>
      <c r="B68" s="1350"/>
      <c r="C68" s="1350"/>
      <c r="D68" s="1350"/>
      <c r="E68" s="1350"/>
      <c r="F68" s="1351"/>
    </row>
    <row r="69" spans="1:6" ht="27.75" customHeight="1">
      <c r="A69" s="3"/>
      <c r="B69" s="871" t="s">
        <v>61</v>
      </c>
      <c r="C69" s="871"/>
      <c r="D69" s="3"/>
      <c r="E69" s="3"/>
      <c r="F69" s="3"/>
    </row>
    <row r="70" spans="1:6" ht="14.25" customHeight="1">
      <c r="A70" s="3"/>
      <c r="B70" s="871"/>
      <c r="C70" s="871"/>
      <c r="D70" s="3"/>
      <c r="E70" s="3"/>
      <c r="F70" s="3"/>
    </row>
    <row r="71" spans="1:6" ht="85.5">
      <c r="A71" s="7">
        <v>1</v>
      </c>
      <c r="B71" s="871" t="s">
        <v>62</v>
      </c>
      <c r="C71" s="69"/>
      <c r="D71" s="871">
        <v>0</v>
      </c>
      <c r="E71" s="839"/>
      <c r="F71" s="1075">
        <f>+E71*D71</f>
        <v>0</v>
      </c>
    </row>
    <row r="72" spans="1:6" ht="15" customHeight="1">
      <c r="A72" s="7"/>
      <c r="B72" s="871" t="s">
        <v>12</v>
      </c>
      <c r="C72" s="871" t="s">
        <v>201</v>
      </c>
      <c r="D72" s="871"/>
      <c r="E72" s="3"/>
      <c r="F72" s="3"/>
    </row>
    <row r="73" spans="1:6" ht="71.25">
      <c r="A73" s="7">
        <v>2</v>
      </c>
      <c r="B73" s="871" t="s">
        <v>63</v>
      </c>
      <c r="C73" s="871" t="s">
        <v>15</v>
      </c>
      <c r="D73" s="871">
        <v>0</v>
      </c>
      <c r="E73" s="839"/>
      <c r="F73" s="1075">
        <f>+E73*D73</f>
        <v>0</v>
      </c>
    </row>
    <row r="74" spans="1:6" ht="15" customHeight="1">
      <c r="A74" s="7"/>
      <c r="B74" s="871" t="s">
        <v>12</v>
      </c>
      <c r="C74" s="871"/>
      <c r="D74" s="871"/>
      <c r="E74" s="3"/>
      <c r="F74" s="3"/>
    </row>
    <row r="75" spans="1:6" ht="45">
      <c r="A75" s="7"/>
      <c r="B75" s="9" t="s">
        <v>64</v>
      </c>
      <c r="C75" s="871" t="s">
        <v>201</v>
      </c>
      <c r="D75" s="871">
        <v>1</v>
      </c>
      <c r="E75" s="839"/>
      <c r="F75" s="1075">
        <f>+E75*D75</f>
        <v>0</v>
      </c>
    </row>
    <row r="76" spans="1:6" ht="15" customHeight="1">
      <c r="A76" s="7"/>
      <c r="B76" s="9" t="s">
        <v>65</v>
      </c>
      <c r="C76" s="871"/>
      <c r="D76" s="871"/>
      <c r="E76" s="3"/>
      <c r="F76" s="3"/>
    </row>
    <row r="77" spans="1:6" ht="14.25" customHeight="1">
      <c r="A77" s="1052" t="s">
        <v>66</v>
      </c>
      <c r="B77" s="1053"/>
      <c r="C77" s="1053"/>
      <c r="D77" s="1053"/>
      <c r="E77" s="1054"/>
      <c r="F77" s="3"/>
    </row>
    <row r="78" spans="1:6" ht="15" customHeight="1">
      <c r="A78" s="7">
        <v>2.2999999999999998</v>
      </c>
      <c r="B78" s="1356" t="s">
        <v>67</v>
      </c>
      <c r="C78" s="1349"/>
      <c r="D78" s="1349"/>
      <c r="E78" s="1349"/>
      <c r="F78" s="1357"/>
    </row>
    <row r="79" spans="1:6" ht="42.75" customHeight="1">
      <c r="A79" s="873"/>
      <c r="B79" s="873" t="s">
        <v>68</v>
      </c>
      <c r="C79" s="873"/>
      <c r="D79" s="873"/>
      <c r="E79" s="3"/>
      <c r="F79" s="3"/>
    </row>
    <row r="80" spans="1:6" ht="14.25" customHeight="1">
      <c r="A80" s="873"/>
      <c r="B80" s="873"/>
      <c r="C80" s="873"/>
      <c r="D80" s="873"/>
      <c r="E80" s="3"/>
      <c r="F80" s="3"/>
    </row>
    <row r="81" spans="1:6" ht="15" customHeight="1">
      <c r="A81" s="873">
        <v>1</v>
      </c>
      <c r="B81" s="241" t="s">
        <v>69</v>
      </c>
      <c r="C81" s="873"/>
      <c r="D81" s="873"/>
      <c r="E81" s="3"/>
      <c r="F81" s="3"/>
    </row>
    <row r="82" spans="1:6" ht="242.25" customHeight="1">
      <c r="A82" s="873"/>
      <c r="B82" s="244" t="s">
        <v>70</v>
      </c>
      <c r="C82" s="873"/>
      <c r="D82" s="873"/>
      <c r="E82" s="3"/>
      <c r="F82" s="3"/>
    </row>
    <row r="83" spans="1:6" ht="57" customHeight="1">
      <c r="A83" s="873"/>
      <c r="B83" s="244" t="s">
        <v>71</v>
      </c>
      <c r="C83" s="873"/>
      <c r="D83" s="873"/>
      <c r="E83" s="3"/>
      <c r="F83" s="3"/>
    </row>
    <row r="84" spans="1:6" ht="14.25" customHeight="1">
      <c r="A84" s="873"/>
      <c r="B84" s="244" t="s">
        <v>72</v>
      </c>
      <c r="C84" s="873"/>
      <c r="D84" s="873"/>
      <c r="E84" s="3"/>
      <c r="F84" s="3"/>
    </row>
    <row r="85" spans="1:6">
      <c r="A85" s="873"/>
      <c r="B85" s="244" t="s">
        <v>73</v>
      </c>
      <c r="C85" s="873" t="s">
        <v>74</v>
      </c>
      <c r="D85" s="873">
        <v>14.45</v>
      </c>
      <c r="E85" s="839"/>
      <c r="F85" s="1075">
        <f t="shared" ref="F85:F86" si="1">+E85*D85</f>
        <v>0</v>
      </c>
    </row>
    <row r="86" spans="1:6">
      <c r="A86" s="873"/>
      <c r="B86" s="244" t="s">
        <v>75</v>
      </c>
      <c r="C86" s="873" t="s">
        <v>74</v>
      </c>
      <c r="D86" s="873">
        <v>6.5</v>
      </c>
      <c r="E86" s="839"/>
      <c r="F86" s="1075">
        <f t="shared" si="1"/>
        <v>0</v>
      </c>
    </row>
    <row r="87" spans="1:6" ht="15" customHeight="1">
      <c r="A87" s="873">
        <v>2</v>
      </c>
      <c r="B87" s="241" t="s">
        <v>76</v>
      </c>
      <c r="C87" s="873"/>
      <c r="D87" s="873"/>
      <c r="E87" s="3"/>
      <c r="F87" s="3"/>
    </row>
    <row r="88" spans="1:6" ht="42.75" customHeight="1">
      <c r="A88" s="873"/>
      <c r="B88" s="244" t="s">
        <v>77</v>
      </c>
      <c r="C88" s="873"/>
      <c r="D88" s="873"/>
      <c r="E88" s="3"/>
      <c r="F88" s="3"/>
    </row>
    <row r="89" spans="1:6" ht="28.5" customHeight="1">
      <c r="A89" s="873"/>
      <c r="B89" s="244" t="s">
        <v>78</v>
      </c>
      <c r="C89" s="873"/>
      <c r="D89" s="873"/>
      <c r="E89" s="3"/>
      <c r="F89" s="3"/>
    </row>
    <row r="90" spans="1:6" ht="14.25" customHeight="1">
      <c r="A90" s="873"/>
      <c r="B90" s="244" t="s">
        <v>73</v>
      </c>
      <c r="C90" s="873"/>
      <c r="D90" s="873"/>
      <c r="E90" s="3"/>
      <c r="F90" s="3"/>
    </row>
    <row r="91" spans="1:6" ht="14.25" customHeight="1">
      <c r="A91" s="873"/>
      <c r="B91" s="894"/>
      <c r="C91" s="873" t="s">
        <v>201</v>
      </c>
      <c r="D91" s="873"/>
      <c r="E91" s="3"/>
      <c r="F91" s="3"/>
    </row>
    <row r="92" spans="1:6" ht="14.25" customHeight="1">
      <c r="A92" s="873"/>
      <c r="B92" s="894"/>
      <c r="C92" s="894"/>
      <c r="D92" s="873"/>
      <c r="E92" s="3"/>
      <c r="F92" s="3"/>
    </row>
    <row r="93" spans="1:6">
      <c r="A93" s="873"/>
      <c r="B93" s="894"/>
      <c r="C93" s="894"/>
      <c r="D93" s="873">
        <v>1</v>
      </c>
      <c r="E93" s="839"/>
      <c r="F93" s="1075">
        <f>+E93*D93</f>
        <v>0</v>
      </c>
    </row>
    <row r="94" spans="1:6" ht="15" customHeight="1">
      <c r="A94" s="873">
        <v>3</v>
      </c>
      <c r="B94" s="241" t="s">
        <v>79</v>
      </c>
      <c r="C94" s="873"/>
      <c r="D94" s="873"/>
      <c r="E94" s="3"/>
      <c r="F94" s="3"/>
    </row>
    <row r="95" spans="1:6" ht="57" customHeight="1">
      <c r="A95" s="873"/>
      <c r="B95" s="244" t="s">
        <v>80</v>
      </c>
      <c r="C95" s="873"/>
      <c r="D95" s="873"/>
      <c r="E95" s="3"/>
      <c r="F95" s="3"/>
    </row>
    <row r="96" spans="1:6" ht="14.25" customHeight="1">
      <c r="A96" s="873"/>
      <c r="B96" s="244" t="s">
        <v>81</v>
      </c>
      <c r="C96" s="873"/>
      <c r="D96" s="873"/>
      <c r="E96" s="3"/>
      <c r="F96" s="3"/>
    </row>
    <row r="97" spans="1:6">
      <c r="A97" s="873"/>
      <c r="B97" s="894"/>
      <c r="C97" s="873" t="s">
        <v>201</v>
      </c>
      <c r="D97" s="873">
        <v>2</v>
      </c>
      <c r="E97" s="839"/>
      <c r="F97" s="1075">
        <f>+E97*D97</f>
        <v>0</v>
      </c>
    </row>
    <row r="98" spans="1:6" ht="15" customHeight="1">
      <c r="A98" s="873">
        <v>4</v>
      </c>
      <c r="B98" s="241" t="s">
        <v>83</v>
      </c>
      <c r="C98" s="873"/>
      <c r="D98" s="873"/>
      <c r="E98" s="3"/>
      <c r="F98" s="3"/>
    </row>
    <row r="99" spans="1:6" ht="71.25" customHeight="1">
      <c r="A99" s="873"/>
      <c r="B99" s="244" t="s">
        <v>84</v>
      </c>
      <c r="C99" s="873"/>
      <c r="D99" s="873"/>
      <c r="E99" s="3"/>
      <c r="F99" s="3"/>
    </row>
    <row r="100" spans="1:6" ht="14.25" customHeight="1">
      <c r="A100" s="873"/>
      <c r="B100" s="244" t="s">
        <v>85</v>
      </c>
      <c r="C100" s="873"/>
      <c r="D100" s="873"/>
      <c r="E100" s="3"/>
      <c r="F100" s="3"/>
    </row>
    <row r="101" spans="1:6">
      <c r="A101" s="873"/>
      <c r="B101" s="894"/>
      <c r="C101" s="873" t="s">
        <v>201</v>
      </c>
      <c r="D101" s="873">
        <v>1</v>
      </c>
      <c r="E101" s="839"/>
      <c r="F101" s="1075">
        <f>+E101*D101</f>
        <v>0</v>
      </c>
    </row>
    <row r="102" spans="1:6" ht="15" customHeight="1">
      <c r="A102" s="873">
        <v>5</v>
      </c>
      <c r="B102" s="241" t="s">
        <v>86</v>
      </c>
      <c r="C102" s="873"/>
      <c r="D102" s="873"/>
      <c r="E102" s="3"/>
      <c r="F102" s="3"/>
    </row>
    <row r="103" spans="1:6" ht="185.25" customHeight="1">
      <c r="A103" s="873"/>
      <c r="B103" s="244" t="s">
        <v>87</v>
      </c>
      <c r="C103" s="873"/>
      <c r="D103" s="873"/>
      <c r="E103" s="3"/>
      <c r="F103" s="3"/>
    </row>
    <row r="104" spans="1:6" ht="14.25" customHeight="1">
      <c r="A104" s="873"/>
      <c r="B104" s="244" t="s">
        <v>88</v>
      </c>
      <c r="C104" s="873"/>
      <c r="D104" s="873"/>
      <c r="E104" s="3"/>
      <c r="F104" s="3"/>
    </row>
    <row r="105" spans="1:6">
      <c r="A105" s="873"/>
      <c r="B105" s="894"/>
      <c r="C105" s="873" t="s">
        <v>74</v>
      </c>
      <c r="D105" s="873">
        <v>20.95</v>
      </c>
      <c r="E105" s="839"/>
      <c r="F105" s="1075">
        <f>+E105*D105</f>
        <v>0</v>
      </c>
    </row>
    <row r="106" spans="1:6" ht="15" customHeight="1">
      <c r="A106" s="1352" t="s">
        <v>89</v>
      </c>
      <c r="B106" s="1354"/>
      <c r="C106" s="1354"/>
      <c r="D106" s="1354"/>
      <c r="E106" s="1355"/>
      <c r="F106" s="3"/>
    </row>
    <row r="107" spans="1:6" ht="15" customHeight="1">
      <c r="A107" s="1352" t="s">
        <v>90</v>
      </c>
      <c r="B107" s="1354"/>
      <c r="C107" s="1354"/>
      <c r="D107" s="1354"/>
      <c r="E107" s="1355"/>
      <c r="F107" s="3"/>
    </row>
    <row r="108" spans="1:6" ht="15" customHeight="1">
      <c r="A108" s="1348" t="s">
        <v>91</v>
      </c>
      <c r="B108" s="1350"/>
      <c r="C108" s="1350"/>
      <c r="D108" s="1350"/>
      <c r="E108" s="1350"/>
      <c r="F108" s="1351"/>
    </row>
    <row r="109" spans="1:6" ht="15" customHeight="1">
      <c r="A109" s="1348" t="s">
        <v>92</v>
      </c>
      <c r="B109" s="1350"/>
      <c r="C109" s="1350"/>
      <c r="D109" s="1350"/>
      <c r="E109" s="1350"/>
      <c r="F109" s="1351"/>
    </row>
    <row r="110" spans="1:6" ht="42.75" customHeight="1">
      <c r="A110" s="3"/>
      <c r="B110" s="871" t="s">
        <v>93</v>
      </c>
      <c r="C110" s="871"/>
      <c r="D110" s="3"/>
      <c r="E110" s="3"/>
      <c r="F110" s="3"/>
    </row>
    <row r="111" spans="1:6" ht="14.25" customHeight="1">
      <c r="A111" s="3"/>
      <c r="B111" s="871"/>
      <c r="C111" s="871"/>
      <c r="D111" s="3"/>
      <c r="E111" s="3"/>
      <c r="F111" s="3"/>
    </row>
    <row r="112" spans="1:6" ht="71.25" customHeight="1">
      <c r="A112" s="7">
        <v>1</v>
      </c>
      <c r="B112" s="871" t="s">
        <v>94</v>
      </c>
      <c r="C112" s="871" t="s">
        <v>2</v>
      </c>
      <c r="D112" s="871"/>
      <c r="E112" s="3"/>
      <c r="F112" s="3"/>
    </row>
    <row r="113" spans="1:6" ht="16.5" customHeight="1">
      <c r="A113" s="7"/>
      <c r="B113" s="871" t="s">
        <v>95</v>
      </c>
      <c r="C113" s="871"/>
      <c r="D113" s="871"/>
      <c r="E113" s="3"/>
      <c r="F113" s="3"/>
    </row>
    <row r="114" spans="1:6" ht="28.5" customHeight="1">
      <c r="A114" s="7">
        <v>2</v>
      </c>
      <c r="B114" s="871" t="s">
        <v>6</v>
      </c>
      <c r="C114" s="871" t="s">
        <v>2</v>
      </c>
      <c r="D114" s="871"/>
      <c r="E114" s="3"/>
      <c r="F114" s="3"/>
    </row>
    <row r="115" spans="1:6" ht="16.5" customHeight="1">
      <c r="A115" s="7"/>
      <c r="B115" s="871" t="s">
        <v>426</v>
      </c>
      <c r="C115" s="871"/>
      <c r="D115" s="871"/>
      <c r="E115" s="3"/>
      <c r="F115" s="3"/>
    </row>
    <row r="116" spans="1:6" ht="42.75" customHeight="1">
      <c r="A116" s="7">
        <v>3</v>
      </c>
      <c r="B116" s="871" t="s">
        <v>708</v>
      </c>
      <c r="C116" s="871" t="s">
        <v>15</v>
      </c>
      <c r="D116" s="871"/>
      <c r="E116" s="3"/>
      <c r="F116" s="3"/>
    </row>
    <row r="117" spans="1:6" ht="16.5" customHeight="1">
      <c r="A117" s="7"/>
      <c r="B117" s="871" t="s">
        <v>54</v>
      </c>
      <c r="C117" s="871"/>
      <c r="D117" s="871"/>
      <c r="E117" s="3"/>
      <c r="F117" s="3"/>
    </row>
    <row r="118" spans="1:6" ht="15" customHeight="1">
      <c r="A118" s="1352" t="s">
        <v>59</v>
      </c>
      <c r="B118" s="1354"/>
      <c r="C118" s="1354"/>
      <c r="D118" s="1354"/>
      <c r="E118" s="1355"/>
      <c r="F118" s="3"/>
    </row>
    <row r="119" spans="1:6" ht="15.75" customHeight="1">
      <c r="A119" s="1348" t="s">
        <v>60</v>
      </c>
      <c r="B119" s="1350"/>
      <c r="C119" s="1350"/>
      <c r="D119" s="1350"/>
      <c r="E119" s="1350"/>
      <c r="F119" s="1351"/>
    </row>
    <row r="120" spans="1:6" ht="42.75" customHeight="1">
      <c r="A120" s="3"/>
      <c r="B120" s="871" t="s">
        <v>61</v>
      </c>
      <c r="C120" s="871"/>
      <c r="D120" s="3"/>
      <c r="E120" s="3"/>
      <c r="F120" s="3"/>
    </row>
    <row r="121" spans="1:6" ht="85.5">
      <c r="A121" s="7">
        <v>1</v>
      </c>
      <c r="B121" s="871" t="s">
        <v>62</v>
      </c>
      <c r="C121" s="69"/>
      <c r="D121" s="871">
        <v>2</v>
      </c>
      <c r="E121" s="839"/>
      <c r="F121" s="1075">
        <f>+E121*D121</f>
        <v>0</v>
      </c>
    </row>
    <row r="122" spans="1:6" ht="15" customHeight="1">
      <c r="A122" s="7"/>
      <c r="B122" s="871" t="s">
        <v>12</v>
      </c>
      <c r="C122" s="871" t="s">
        <v>1043</v>
      </c>
      <c r="D122" s="871"/>
      <c r="E122" s="3"/>
      <c r="F122" s="3"/>
    </row>
    <row r="123" spans="1:6" ht="71.25">
      <c r="A123" s="7">
        <v>2</v>
      </c>
      <c r="B123" s="871" t="s">
        <v>63</v>
      </c>
      <c r="C123" s="871" t="s">
        <v>15</v>
      </c>
      <c r="D123" s="871">
        <v>0</v>
      </c>
      <c r="E123" s="839"/>
      <c r="F123" s="1075">
        <f>+E123*D123</f>
        <v>0</v>
      </c>
    </row>
    <row r="124" spans="1:6" ht="15" customHeight="1">
      <c r="A124" s="7"/>
      <c r="B124" s="871" t="s">
        <v>12</v>
      </c>
      <c r="C124" s="871"/>
      <c r="D124" s="871"/>
      <c r="E124" s="3"/>
      <c r="F124" s="3"/>
    </row>
    <row r="125" spans="1:6" ht="15.75" customHeight="1">
      <c r="A125" s="1348" t="s">
        <v>66</v>
      </c>
      <c r="B125" s="1350"/>
      <c r="C125" s="1350"/>
      <c r="D125" s="1350"/>
      <c r="E125" s="1351"/>
      <c r="F125" s="3"/>
    </row>
    <row r="126" spans="1:6" ht="15" customHeight="1">
      <c r="A126" s="1348" t="s">
        <v>563</v>
      </c>
      <c r="B126" s="1350"/>
      <c r="C126" s="1350"/>
      <c r="D126" s="1350"/>
      <c r="E126" s="1350"/>
      <c r="F126" s="1351"/>
    </row>
    <row r="127" spans="1:6" ht="85.5">
      <c r="A127" s="7">
        <v>1</v>
      </c>
      <c r="B127" s="873" t="s">
        <v>598</v>
      </c>
      <c r="C127" s="871" t="s">
        <v>15</v>
      </c>
      <c r="D127" s="871">
        <v>86.25</v>
      </c>
      <c r="E127" s="839"/>
      <c r="F127" s="1075">
        <f t="shared" ref="F127:F137" si="2">+E127*D127</f>
        <v>0</v>
      </c>
    </row>
    <row r="128" spans="1:6" ht="85.5">
      <c r="A128" s="7">
        <v>2</v>
      </c>
      <c r="B128" s="873" t="s">
        <v>599</v>
      </c>
      <c r="C128" s="871" t="s">
        <v>15</v>
      </c>
      <c r="D128" s="871">
        <v>21</v>
      </c>
      <c r="E128" s="839"/>
      <c r="F128" s="1075">
        <f t="shared" si="2"/>
        <v>0</v>
      </c>
    </row>
    <row r="129" spans="1:6" ht="85.5">
      <c r="A129" s="7">
        <v>3</v>
      </c>
      <c r="B129" s="873" t="s">
        <v>354</v>
      </c>
      <c r="C129" s="871" t="s">
        <v>15</v>
      </c>
      <c r="D129" s="871">
        <v>63.35</v>
      </c>
      <c r="E129" s="839"/>
      <c r="F129" s="1075">
        <f t="shared" si="2"/>
        <v>0</v>
      </c>
    </row>
    <row r="130" spans="1:6" ht="85.5">
      <c r="A130" s="7">
        <v>4</v>
      </c>
      <c r="B130" s="873" t="s">
        <v>355</v>
      </c>
      <c r="C130" s="871" t="s">
        <v>15</v>
      </c>
      <c r="D130" s="871">
        <v>15.4</v>
      </c>
      <c r="E130" s="839"/>
      <c r="F130" s="1075">
        <f t="shared" si="2"/>
        <v>0</v>
      </c>
    </row>
    <row r="131" spans="1:6" ht="85.5">
      <c r="A131" s="7">
        <v>5</v>
      </c>
      <c r="B131" s="873" t="s">
        <v>600</v>
      </c>
      <c r="C131" s="871" t="s">
        <v>15</v>
      </c>
      <c r="D131" s="871">
        <v>11.89</v>
      </c>
      <c r="E131" s="839"/>
      <c r="F131" s="1075">
        <f t="shared" si="2"/>
        <v>0</v>
      </c>
    </row>
    <row r="132" spans="1:6" ht="85.5">
      <c r="A132" s="7">
        <v>6</v>
      </c>
      <c r="B132" s="873" t="s">
        <v>106</v>
      </c>
      <c r="C132" s="871" t="s">
        <v>15</v>
      </c>
      <c r="D132" s="871">
        <v>22.58</v>
      </c>
      <c r="E132" s="839"/>
      <c r="F132" s="1075">
        <f t="shared" si="2"/>
        <v>0</v>
      </c>
    </row>
    <row r="133" spans="1:6" ht="42.75">
      <c r="A133" s="7">
        <v>7</v>
      </c>
      <c r="B133" s="873" t="s">
        <v>603</v>
      </c>
      <c r="C133" s="871" t="s">
        <v>15</v>
      </c>
      <c r="D133" s="871">
        <v>126.75</v>
      </c>
      <c r="E133" s="839"/>
      <c r="F133" s="1075">
        <f t="shared" si="2"/>
        <v>0</v>
      </c>
    </row>
    <row r="134" spans="1:6" ht="28.5">
      <c r="A134" s="7">
        <v>8</v>
      </c>
      <c r="B134" s="873" t="s">
        <v>605</v>
      </c>
      <c r="C134" s="871" t="s">
        <v>201</v>
      </c>
      <c r="D134" s="871">
        <v>3</v>
      </c>
      <c r="E134" s="839"/>
      <c r="F134" s="1075">
        <f t="shared" si="2"/>
        <v>0</v>
      </c>
    </row>
    <row r="135" spans="1:6" ht="42.75">
      <c r="A135" s="7">
        <v>9</v>
      </c>
      <c r="B135" s="873" t="s">
        <v>110</v>
      </c>
      <c r="C135" s="871" t="s">
        <v>201</v>
      </c>
      <c r="D135" s="871">
        <v>3</v>
      </c>
      <c r="E135" s="839"/>
      <c r="F135" s="1075">
        <f t="shared" si="2"/>
        <v>0</v>
      </c>
    </row>
    <row r="136" spans="1:6" ht="42.75">
      <c r="A136" s="7">
        <v>10</v>
      </c>
      <c r="B136" s="873" t="s">
        <v>111</v>
      </c>
      <c r="C136" s="871" t="s">
        <v>201</v>
      </c>
      <c r="D136" s="871">
        <v>3</v>
      </c>
      <c r="E136" s="839"/>
      <c r="F136" s="1075">
        <f t="shared" si="2"/>
        <v>0</v>
      </c>
    </row>
    <row r="137" spans="1:6" ht="28.5">
      <c r="A137" s="7">
        <v>11</v>
      </c>
      <c r="B137" s="873" t="s">
        <v>359</v>
      </c>
      <c r="C137" s="871" t="s">
        <v>201</v>
      </c>
      <c r="D137" s="871">
        <v>6</v>
      </c>
      <c r="E137" s="839"/>
      <c r="F137" s="1075">
        <f t="shared" si="2"/>
        <v>0</v>
      </c>
    </row>
    <row r="138" spans="1:6" ht="14.25" customHeight="1">
      <c r="A138" s="7">
        <v>12</v>
      </c>
      <c r="B138" s="873" t="s">
        <v>1044</v>
      </c>
      <c r="C138" s="873"/>
      <c r="D138" s="873"/>
      <c r="E138" s="3"/>
      <c r="F138" s="3"/>
    </row>
    <row r="139" spans="1:6" ht="14.25" customHeight="1">
      <c r="A139" s="7"/>
      <c r="B139" s="873"/>
      <c r="C139" s="873"/>
      <c r="D139" s="873"/>
      <c r="E139" s="3"/>
      <c r="F139" s="3"/>
    </row>
    <row r="140" spans="1:6" ht="15" customHeight="1">
      <c r="A140" s="7"/>
      <c r="B140" s="873"/>
      <c r="C140" s="873" t="s">
        <v>201</v>
      </c>
      <c r="D140" s="873">
        <v>1</v>
      </c>
      <c r="E140" s="839"/>
      <c r="F140" s="1075">
        <f t="shared" ref="F140:F141" si="3">+E140*D140</f>
        <v>0</v>
      </c>
    </row>
    <row r="141" spans="1:6" ht="28.5">
      <c r="A141" s="7">
        <v>13</v>
      </c>
      <c r="B141" s="873" t="s">
        <v>114</v>
      </c>
      <c r="C141" s="871" t="s">
        <v>74</v>
      </c>
      <c r="D141" s="871">
        <v>13.3</v>
      </c>
      <c r="E141" s="839"/>
      <c r="F141" s="1075">
        <f t="shared" si="3"/>
        <v>0</v>
      </c>
    </row>
    <row r="142" spans="1:6" ht="14.25" customHeight="1">
      <c r="A142" s="7">
        <v>14</v>
      </c>
      <c r="B142" s="873" t="s">
        <v>115</v>
      </c>
      <c r="C142" s="873"/>
      <c r="D142" s="873"/>
      <c r="E142" s="3"/>
      <c r="F142" s="3"/>
    </row>
    <row r="143" spans="1:6" ht="14.25" customHeight="1">
      <c r="A143" s="7"/>
      <c r="B143" s="873"/>
      <c r="C143" s="873"/>
      <c r="D143" s="873"/>
      <c r="E143" s="3"/>
      <c r="F143" s="3"/>
    </row>
    <row r="144" spans="1:6" ht="15" customHeight="1">
      <c r="A144" s="7"/>
      <c r="B144" s="873"/>
      <c r="C144" s="873" t="s">
        <v>201</v>
      </c>
      <c r="D144" s="873">
        <v>1</v>
      </c>
      <c r="E144" s="839"/>
      <c r="F144" s="1075">
        <f>+E144*D144</f>
        <v>0</v>
      </c>
    </row>
    <row r="145" spans="1:6" ht="14.25" customHeight="1">
      <c r="A145" s="7">
        <v>15</v>
      </c>
      <c r="B145" s="873" t="s">
        <v>116</v>
      </c>
      <c r="C145" s="873"/>
      <c r="D145" s="873"/>
      <c r="E145" s="3"/>
      <c r="F145" s="3"/>
    </row>
    <row r="146" spans="1:6" ht="14.25" customHeight="1">
      <c r="A146" s="7"/>
      <c r="B146" s="873"/>
      <c r="C146" s="873"/>
      <c r="D146" s="873"/>
      <c r="E146" s="3"/>
      <c r="F146" s="3"/>
    </row>
    <row r="147" spans="1:6" ht="15" customHeight="1">
      <c r="A147" s="7"/>
      <c r="B147" s="873"/>
      <c r="C147" s="873" t="s">
        <v>201</v>
      </c>
      <c r="D147" s="873">
        <v>1</v>
      </c>
      <c r="E147" s="839"/>
      <c r="F147" s="1075">
        <f t="shared" ref="F147:F151" si="4">+E147*D147</f>
        <v>0</v>
      </c>
    </row>
    <row r="148" spans="1:6" ht="99.75">
      <c r="A148" s="7">
        <v>16</v>
      </c>
      <c r="B148" s="873" t="s">
        <v>439</v>
      </c>
      <c r="C148" s="871" t="s">
        <v>201</v>
      </c>
      <c r="D148" s="871">
        <v>10</v>
      </c>
      <c r="E148" s="839"/>
      <c r="F148" s="1075">
        <f t="shared" si="4"/>
        <v>0</v>
      </c>
    </row>
    <row r="149" spans="1:6" ht="42.75">
      <c r="A149" s="7">
        <v>17</v>
      </c>
      <c r="B149" s="873" t="s">
        <v>118</v>
      </c>
      <c r="C149" s="871" t="s">
        <v>201</v>
      </c>
      <c r="D149" s="871">
        <v>10</v>
      </c>
      <c r="E149" s="839"/>
      <c r="F149" s="1075">
        <f t="shared" si="4"/>
        <v>0</v>
      </c>
    </row>
    <row r="150" spans="1:6" ht="42.75">
      <c r="A150" s="7">
        <v>18</v>
      </c>
      <c r="B150" s="873" t="s">
        <v>1045</v>
      </c>
      <c r="C150" s="871" t="s">
        <v>201</v>
      </c>
      <c r="D150" s="871">
        <v>116</v>
      </c>
      <c r="E150" s="839"/>
      <c r="F150" s="1075">
        <f t="shared" si="4"/>
        <v>0</v>
      </c>
    </row>
    <row r="151" spans="1:6" ht="100.5" customHeight="1">
      <c r="A151" s="7">
        <v>19</v>
      </c>
      <c r="B151" s="871" t="s">
        <v>29</v>
      </c>
      <c r="C151" s="871" t="s">
        <v>15</v>
      </c>
      <c r="D151" s="871">
        <v>254.52</v>
      </c>
      <c r="E151" s="839"/>
      <c r="F151" s="1075">
        <f t="shared" si="4"/>
        <v>0</v>
      </c>
    </row>
    <row r="152" spans="1:6" ht="15" customHeight="1">
      <c r="A152" s="7"/>
      <c r="B152" s="871" t="s">
        <v>22</v>
      </c>
      <c r="C152" s="871"/>
      <c r="D152" s="871"/>
      <c r="E152" s="3"/>
      <c r="F152" s="3"/>
    </row>
    <row r="153" spans="1:6" ht="14.25" customHeight="1">
      <c r="A153" s="1352" t="s">
        <v>122</v>
      </c>
      <c r="B153" s="1354"/>
      <c r="C153" s="1354"/>
      <c r="D153" s="1354"/>
      <c r="E153" s="1355"/>
      <c r="F153" s="915"/>
    </row>
    <row r="154" spans="1:6" ht="13.5" customHeight="1">
      <c r="A154" s="1352" t="s">
        <v>123</v>
      </c>
      <c r="B154" s="1354"/>
      <c r="C154" s="1354"/>
      <c r="D154" s="1354"/>
      <c r="E154" s="1355"/>
      <c r="F154" s="915"/>
    </row>
    <row r="155" spans="1:6" ht="15.75" customHeight="1">
      <c r="A155" s="1380" t="s">
        <v>614</v>
      </c>
      <c r="B155" s="1381"/>
      <c r="C155" s="1381"/>
      <c r="D155" s="1381"/>
      <c r="E155" s="1381"/>
      <c r="F155" s="1382"/>
    </row>
    <row r="156" spans="1:6" ht="18" customHeight="1">
      <c r="A156" s="1352" t="s">
        <v>4</v>
      </c>
      <c r="B156" s="1354"/>
      <c r="C156" s="1354"/>
      <c r="D156" s="1354"/>
      <c r="E156" s="1355"/>
      <c r="F156" s="915"/>
    </row>
    <row r="157" spans="1:6" ht="18" customHeight="1">
      <c r="A157" s="1352" t="s">
        <v>52</v>
      </c>
      <c r="B157" s="1354"/>
      <c r="C157" s="1354"/>
      <c r="D157" s="1354"/>
      <c r="E157" s="1355"/>
      <c r="F157" s="915"/>
    </row>
    <row r="158" spans="1:6" ht="15" customHeight="1">
      <c r="A158" s="1352" t="s">
        <v>91</v>
      </c>
      <c r="B158" s="1354"/>
      <c r="C158" s="1354"/>
      <c r="D158" s="1354"/>
      <c r="E158" s="1355"/>
      <c r="F158" s="915"/>
    </row>
    <row r="159" spans="1:6" ht="15" customHeight="1">
      <c r="A159" s="1352" t="s">
        <v>152</v>
      </c>
      <c r="B159" s="1354"/>
      <c r="C159" s="1354"/>
      <c r="D159" s="1354"/>
      <c r="E159" s="1355"/>
      <c r="F159" s="915"/>
    </row>
    <row r="160" spans="1:6" ht="14.25" customHeight="1">
      <c r="A160" s="138"/>
      <c r="B160" s="138"/>
      <c r="C160" s="138"/>
      <c r="D160" s="138"/>
      <c r="E160" s="138"/>
      <c r="F160" s="138"/>
    </row>
    <row r="161" spans="1:6" ht="14.25" customHeight="1">
      <c r="A161" s="139" t="s">
        <v>566</v>
      </c>
      <c r="B161" s="139"/>
      <c r="C161" s="139"/>
      <c r="D161" s="139"/>
      <c r="E161" s="139"/>
      <c r="F161" s="139"/>
    </row>
    <row r="162" spans="1:6" ht="14.25" customHeight="1">
      <c r="A162" s="139"/>
      <c r="B162" s="139"/>
      <c r="C162" s="139"/>
      <c r="D162" s="139"/>
      <c r="E162" s="139"/>
      <c r="F162" s="139"/>
    </row>
    <row r="163" spans="1:6" ht="42.75" customHeight="1">
      <c r="A163" s="876" t="s">
        <v>155</v>
      </c>
      <c r="B163" s="854" t="s">
        <v>695</v>
      </c>
      <c r="C163" s="883" t="s">
        <v>157</v>
      </c>
      <c r="D163" s="883" t="s">
        <v>158</v>
      </c>
      <c r="E163" s="884"/>
      <c r="F163" s="884" t="s">
        <v>159</v>
      </c>
    </row>
    <row r="164" spans="1:6" ht="73.5" customHeight="1">
      <c r="A164" s="876">
        <v>1</v>
      </c>
      <c r="B164" s="854" t="s">
        <v>1046</v>
      </c>
      <c r="C164" s="883"/>
      <c r="D164" s="883"/>
      <c r="E164" s="884"/>
      <c r="F164" s="884"/>
    </row>
    <row r="165" spans="1:6" ht="57" customHeight="1">
      <c r="A165" s="876"/>
      <c r="B165" s="854" t="s">
        <v>161</v>
      </c>
      <c r="C165" s="883"/>
      <c r="D165" s="883"/>
      <c r="E165" s="884"/>
      <c r="F165" s="884"/>
    </row>
    <row r="166" spans="1:6" ht="14.25" customHeight="1">
      <c r="A166" s="876"/>
      <c r="B166" s="854" t="s">
        <v>162</v>
      </c>
      <c r="C166" s="883"/>
      <c r="D166" s="883"/>
      <c r="E166" s="884"/>
      <c r="F166" s="884"/>
    </row>
    <row r="167" spans="1:6" ht="33" customHeight="1">
      <c r="A167" s="876"/>
      <c r="B167" s="38" t="s">
        <v>163</v>
      </c>
      <c r="C167" s="883"/>
      <c r="D167" s="883"/>
      <c r="E167" s="884"/>
      <c r="F167" s="884"/>
    </row>
    <row r="168" spans="1:6" ht="14.25" customHeight="1">
      <c r="A168" s="876"/>
      <c r="B168" s="854" t="s">
        <v>164</v>
      </c>
      <c r="C168" s="883"/>
      <c r="D168" s="883"/>
      <c r="E168" s="884"/>
      <c r="F168" s="884"/>
    </row>
    <row r="169" spans="1:6" ht="33" customHeight="1">
      <c r="A169" s="876"/>
      <c r="B169" s="38" t="s">
        <v>547</v>
      </c>
      <c r="C169" s="883"/>
      <c r="D169" s="883"/>
      <c r="E169" s="884"/>
      <c r="F169" s="884"/>
    </row>
    <row r="170" spans="1:6" ht="14.25" customHeight="1">
      <c r="A170" s="876"/>
      <c r="B170" s="854" t="s">
        <v>166</v>
      </c>
      <c r="C170" s="883"/>
      <c r="D170" s="883"/>
      <c r="E170" s="884"/>
      <c r="F170" s="884"/>
    </row>
    <row r="171" spans="1:6" ht="14.25" customHeight="1">
      <c r="A171" s="876"/>
      <c r="B171" s="854" t="s">
        <v>175</v>
      </c>
      <c r="C171" s="883"/>
      <c r="D171" s="883"/>
      <c r="E171" s="884"/>
      <c r="F171" s="884"/>
    </row>
    <row r="172" spans="1:6" ht="14.25" customHeight="1">
      <c r="A172" s="876"/>
      <c r="B172" s="854" t="s">
        <v>168</v>
      </c>
      <c r="C172" s="883"/>
      <c r="D172" s="883"/>
      <c r="E172" s="884"/>
      <c r="F172" s="884"/>
    </row>
    <row r="173" spans="1:6" ht="28.5" customHeight="1">
      <c r="A173" s="876"/>
      <c r="B173" s="854" t="s">
        <v>169</v>
      </c>
      <c r="C173" s="883"/>
      <c r="D173" s="883"/>
      <c r="E173" s="884"/>
      <c r="F173" s="884"/>
    </row>
    <row r="174" spans="1:6" ht="14.25" customHeight="1">
      <c r="A174" s="876"/>
      <c r="B174" s="854" t="s">
        <v>170</v>
      </c>
      <c r="C174" s="883"/>
      <c r="D174" s="883"/>
      <c r="E174" s="884"/>
      <c r="F174" s="884"/>
    </row>
    <row r="175" spans="1:6" ht="30.75" customHeight="1">
      <c r="A175" s="876"/>
      <c r="B175" s="854" t="s">
        <v>450</v>
      </c>
      <c r="C175" s="883"/>
      <c r="D175" s="883"/>
      <c r="E175" s="884"/>
      <c r="F175" s="884"/>
    </row>
    <row r="176" spans="1:6" ht="14.25" customHeight="1">
      <c r="A176" s="876"/>
      <c r="B176" s="854" t="s">
        <v>173</v>
      </c>
      <c r="C176" s="883"/>
      <c r="D176" s="883"/>
      <c r="E176" s="884"/>
      <c r="F176" s="884"/>
    </row>
    <row r="177" spans="1:6" ht="42.75" customHeight="1">
      <c r="A177" s="876"/>
      <c r="B177" s="854" t="s">
        <v>1047</v>
      </c>
      <c r="C177" s="883"/>
      <c r="D177" s="883"/>
      <c r="E177" s="884"/>
      <c r="F177" s="884"/>
    </row>
    <row r="178" spans="1:6" ht="14.25" customHeight="1">
      <c r="A178" s="876"/>
      <c r="B178" s="854" t="s">
        <v>1048</v>
      </c>
      <c r="C178" s="883"/>
      <c r="D178" s="883"/>
      <c r="E178" s="884"/>
      <c r="F178" s="884"/>
    </row>
    <row r="179" spans="1:6" ht="14.25" customHeight="1">
      <c r="A179" s="876"/>
      <c r="B179" s="854" t="s">
        <v>1049</v>
      </c>
      <c r="C179" s="883"/>
      <c r="D179" s="883"/>
      <c r="E179" s="884"/>
      <c r="F179" s="884"/>
    </row>
    <row r="180" spans="1:6" ht="14.25" customHeight="1">
      <c r="A180" s="876"/>
      <c r="B180" s="38" t="s">
        <v>175</v>
      </c>
      <c r="C180" s="883"/>
      <c r="D180" s="883"/>
      <c r="E180" s="884"/>
      <c r="F180" s="884"/>
    </row>
    <row r="181" spans="1:6" ht="14.25" customHeight="1">
      <c r="A181" s="876"/>
      <c r="B181" s="38" t="s">
        <v>1050</v>
      </c>
      <c r="C181" s="883"/>
      <c r="D181" s="883"/>
      <c r="E181" s="884"/>
      <c r="F181" s="884"/>
    </row>
    <row r="182" spans="1:6" ht="14.25" customHeight="1">
      <c r="A182" s="876"/>
      <c r="B182" s="38" t="s">
        <v>1051</v>
      </c>
      <c r="C182" s="883"/>
      <c r="D182" s="883"/>
      <c r="E182" s="884"/>
      <c r="F182" s="884"/>
    </row>
    <row r="183" spans="1:6" ht="28.5" customHeight="1">
      <c r="A183" s="876"/>
      <c r="B183" s="38" t="s">
        <v>1052</v>
      </c>
      <c r="C183" s="883"/>
      <c r="D183" s="883"/>
      <c r="E183" s="884"/>
      <c r="F183" s="884"/>
    </row>
    <row r="184" spans="1:6" ht="57" customHeight="1">
      <c r="A184" s="876"/>
      <c r="B184" s="38" t="s">
        <v>1053</v>
      </c>
      <c r="C184" s="883"/>
      <c r="D184" s="883"/>
      <c r="E184" s="884"/>
      <c r="F184" s="884"/>
    </row>
    <row r="185" spans="1:6" ht="14.25" customHeight="1">
      <c r="A185" s="876"/>
      <c r="B185" s="38" t="s">
        <v>1054</v>
      </c>
      <c r="C185" s="883"/>
      <c r="D185" s="883"/>
      <c r="E185" s="884"/>
      <c r="F185" s="884"/>
    </row>
    <row r="186" spans="1:6" ht="14.25" customHeight="1">
      <c r="A186" s="876"/>
      <c r="B186" s="894"/>
      <c r="C186" s="883"/>
      <c r="D186" s="883"/>
      <c r="E186" s="884"/>
      <c r="F186" s="884"/>
    </row>
    <row r="187" spans="1:6" ht="14.25" customHeight="1">
      <c r="A187" s="876"/>
      <c r="B187" s="894"/>
      <c r="C187" s="883"/>
      <c r="D187" s="883"/>
      <c r="E187" s="884"/>
      <c r="F187" s="884"/>
    </row>
    <row r="188" spans="1:6" ht="14.25" customHeight="1">
      <c r="A188" s="876"/>
      <c r="B188" s="894"/>
      <c r="C188" s="883"/>
      <c r="D188" s="883"/>
      <c r="E188" s="884"/>
      <c r="F188" s="884"/>
    </row>
    <row r="189" spans="1:6" ht="14.25" customHeight="1">
      <c r="A189" s="876"/>
      <c r="B189" s="894"/>
      <c r="C189" s="883"/>
      <c r="D189" s="883"/>
      <c r="E189" s="884"/>
      <c r="F189" s="884"/>
    </row>
    <row r="190" spans="1:6" ht="14.25" customHeight="1">
      <c r="A190" s="876"/>
      <c r="B190" s="894"/>
      <c r="C190" s="883"/>
      <c r="D190" s="883"/>
      <c r="E190" s="884"/>
      <c r="F190" s="884"/>
    </row>
    <row r="191" spans="1:6" ht="14.25" customHeight="1">
      <c r="A191" s="876"/>
      <c r="B191" s="894"/>
      <c r="C191" s="883"/>
      <c r="D191" s="883"/>
      <c r="E191" s="884"/>
      <c r="F191" s="884"/>
    </row>
    <row r="192" spans="1:6" ht="14.25" customHeight="1">
      <c r="A192" s="876"/>
      <c r="B192" s="894"/>
      <c r="C192" s="854"/>
      <c r="D192" s="883"/>
      <c r="E192" s="884"/>
      <c r="F192" s="884"/>
    </row>
    <row r="193" spans="1:6" ht="14.25" customHeight="1">
      <c r="A193" s="876"/>
      <c r="B193" s="894"/>
      <c r="C193" s="883"/>
      <c r="D193" s="883"/>
      <c r="E193" s="884"/>
      <c r="F193" s="884"/>
    </row>
    <row r="194" spans="1:6" ht="14.25" customHeight="1">
      <c r="A194" s="876"/>
      <c r="B194" s="894"/>
      <c r="C194" s="883"/>
      <c r="D194" s="883"/>
      <c r="E194" s="884"/>
      <c r="F194" s="884"/>
    </row>
    <row r="195" spans="1:6" ht="14.25" customHeight="1">
      <c r="A195" s="876"/>
      <c r="B195" s="894"/>
      <c r="C195" s="883"/>
      <c r="D195" s="854"/>
      <c r="E195" s="884"/>
      <c r="F195" s="884"/>
    </row>
    <row r="196" spans="1:6" ht="15" customHeight="1">
      <c r="A196" s="876"/>
      <c r="B196" s="894"/>
      <c r="C196" s="883" t="s">
        <v>182</v>
      </c>
      <c r="D196" s="854">
        <v>1</v>
      </c>
      <c r="E196" s="839"/>
      <c r="F196" s="1075">
        <f>+E196*D196</f>
        <v>0</v>
      </c>
    </row>
    <row r="197" spans="1:6" ht="42.75" customHeight="1">
      <c r="A197" s="876">
        <v>2</v>
      </c>
      <c r="B197" s="854" t="s">
        <v>183</v>
      </c>
      <c r="C197" s="883"/>
      <c r="D197" s="883"/>
      <c r="E197" s="884"/>
      <c r="F197" s="884"/>
    </row>
    <row r="198" spans="1:6" ht="16.5" customHeight="1">
      <c r="A198" s="876"/>
      <c r="B198" s="854" t="s">
        <v>184</v>
      </c>
      <c r="C198" s="883"/>
      <c r="D198" s="883"/>
      <c r="E198" s="884"/>
      <c r="F198" s="884"/>
    </row>
    <row r="199" spans="1:6" ht="14.25" customHeight="1">
      <c r="A199" s="876"/>
      <c r="B199" s="854" t="s">
        <v>185</v>
      </c>
      <c r="C199" s="883"/>
      <c r="D199" s="883"/>
      <c r="E199" s="884"/>
      <c r="F199" s="884"/>
    </row>
    <row r="200" spans="1:6" ht="42.75" customHeight="1">
      <c r="A200" s="876"/>
      <c r="B200" s="854" t="s">
        <v>186</v>
      </c>
      <c r="C200" s="883"/>
      <c r="D200" s="883"/>
      <c r="E200" s="884"/>
      <c r="F200" s="884"/>
    </row>
    <row r="201" spans="1:6" ht="45" customHeight="1">
      <c r="A201" s="876"/>
      <c r="B201" s="854" t="s">
        <v>1055</v>
      </c>
      <c r="C201" s="883"/>
      <c r="D201" s="883"/>
      <c r="E201" s="884"/>
      <c r="F201" s="884"/>
    </row>
    <row r="202" spans="1:6" ht="30.75" customHeight="1">
      <c r="A202" s="876"/>
      <c r="B202" s="854" t="s">
        <v>1056</v>
      </c>
      <c r="C202" s="883"/>
      <c r="D202" s="883"/>
      <c r="E202" s="884"/>
      <c r="F202" s="884"/>
    </row>
    <row r="203" spans="1:6" ht="42.75" customHeight="1">
      <c r="A203" s="876"/>
      <c r="B203" s="854" t="s">
        <v>189</v>
      </c>
      <c r="C203" s="883"/>
      <c r="D203" s="883"/>
      <c r="E203" s="884"/>
      <c r="F203" s="884"/>
    </row>
    <row r="204" spans="1:6" ht="14.25" customHeight="1">
      <c r="A204" s="876"/>
      <c r="B204" s="894"/>
      <c r="C204" s="883"/>
      <c r="D204" s="883"/>
      <c r="E204" s="884"/>
      <c r="F204" s="884"/>
    </row>
    <row r="205" spans="1:6" ht="14.25" customHeight="1">
      <c r="A205" s="876"/>
      <c r="B205" s="894"/>
      <c r="C205" s="883"/>
      <c r="D205" s="883"/>
      <c r="E205" s="884"/>
      <c r="F205" s="884"/>
    </row>
    <row r="206" spans="1:6" ht="14.25" customHeight="1">
      <c r="A206" s="876"/>
      <c r="B206" s="894"/>
      <c r="C206" s="883"/>
      <c r="D206" s="883"/>
      <c r="E206" s="884"/>
      <c r="F206" s="884"/>
    </row>
    <row r="207" spans="1:6" ht="14.25" customHeight="1">
      <c r="A207" s="876"/>
      <c r="B207" s="894"/>
      <c r="C207" s="883"/>
      <c r="D207" s="883"/>
      <c r="E207" s="884"/>
      <c r="F207" s="884"/>
    </row>
    <row r="208" spans="1:6" ht="14.25" customHeight="1">
      <c r="A208" s="876"/>
      <c r="B208" s="894"/>
      <c r="C208" s="854"/>
      <c r="D208" s="883"/>
      <c r="E208" s="884"/>
      <c r="F208" s="884"/>
    </row>
    <row r="209" spans="1:6" ht="14.25" customHeight="1">
      <c r="A209" s="876"/>
      <c r="B209" s="894"/>
      <c r="C209" s="854"/>
      <c r="D209" s="854"/>
      <c r="E209" s="884"/>
      <c r="F209" s="884"/>
    </row>
    <row r="210" spans="1:6" ht="15" customHeight="1">
      <c r="A210" s="876"/>
      <c r="B210" s="894"/>
      <c r="C210" s="883" t="s">
        <v>182</v>
      </c>
      <c r="D210" s="883">
        <v>1</v>
      </c>
      <c r="E210" s="839"/>
      <c r="F210" s="1075">
        <f>+E210*D210</f>
        <v>0</v>
      </c>
    </row>
    <row r="211" spans="1:6" ht="14.25" customHeight="1">
      <c r="A211" s="876">
        <v>3</v>
      </c>
      <c r="B211" s="854" t="s">
        <v>190</v>
      </c>
      <c r="C211" s="883"/>
      <c r="D211" s="883"/>
      <c r="E211" s="884"/>
      <c r="F211" s="884"/>
    </row>
    <row r="212" spans="1:6" ht="14.25" customHeight="1">
      <c r="A212" s="876"/>
      <c r="B212" s="854" t="s">
        <v>191</v>
      </c>
      <c r="C212" s="883"/>
      <c r="D212" s="883"/>
      <c r="E212" s="884"/>
      <c r="F212" s="884"/>
    </row>
    <row r="213" spans="1:6" ht="28.5" customHeight="1">
      <c r="A213" s="876"/>
      <c r="B213" s="854" t="s">
        <v>192</v>
      </c>
      <c r="C213" s="883"/>
      <c r="D213" s="883"/>
      <c r="E213" s="884"/>
      <c r="F213" s="884"/>
    </row>
    <row r="214" spans="1:6" ht="14.25" customHeight="1">
      <c r="A214" s="876"/>
      <c r="B214" s="854" t="s">
        <v>193</v>
      </c>
      <c r="C214" s="883"/>
      <c r="D214" s="854"/>
      <c r="E214" s="884"/>
      <c r="F214" s="884"/>
    </row>
    <row r="215" spans="1:6" ht="14.25" customHeight="1">
      <c r="A215" s="876"/>
      <c r="B215" s="854" t="s">
        <v>194</v>
      </c>
      <c r="C215" s="854"/>
      <c r="D215" s="883"/>
      <c r="E215" s="884"/>
      <c r="F215" s="884"/>
    </row>
    <row r="216" spans="1:6" ht="28.5" customHeight="1">
      <c r="A216" s="876"/>
      <c r="B216" s="854" t="s">
        <v>195</v>
      </c>
      <c r="C216" s="883"/>
      <c r="D216" s="883"/>
      <c r="E216" s="884"/>
      <c r="F216" s="884"/>
    </row>
    <row r="217" spans="1:6" ht="15" customHeight="1">
      <c r="A217" s="876"/>
      <c r="B217" s="894"/>
      <c r="C217" s="883" t="s">
        <v>182</v>
      </c>
      <c r="D217" s="883">
        <v>1</v>
      </c>
      <c r="E217" s="839"/>
      <c r="F217" s="1075">
        <f>+E217*D217</f>
        <v>0</v>
      </c>
    </row>
    <row r="218" spans="1:6" ht="42.75" customHeight="1">
      <c r="A218" s="876">
        <v>4</v>
      </c>
      <c r="B218" s="854" t="s">
        <v>1057</v>
      </c>
      <c r="C218" s="883"/>
      <c r="D218" s="883"/>
      <c r="E218" s="884"/>
      <c r="F218" s="884"/>
    </row>
    <row r="219" spans="1:6" ht="14.25" customHeight="1">
      <c r="A219" s="876"/>
      <c r="B219" s="854" t="s">
        <v>456</v>
      </c>
      <c r="C219" s="883"/>
      <c r="D219" s="883"/>
      <c r="E219" s="884"/>
      <c r="F219" s="884"/>
    </row>
    <row r="220" spans="1:6" ht="14.25" customHeight="1">
      <c r="A220" s="876"/>
      <c r="B220" s="38" t="s">
        <v>457</v>
      </c>
      <c r="C220" s="883"/>
      <c r="D220" s="883"/>
      <c r="E220" s="884"/>
      <c r="F220" s="884"/>
    </row>
    <row r="221" spans="1:6" ht="14.25" customHeight="1">
      <c r="A221" s="876"/>
      <c r="B221" s="38" t="s">
        <v>458</v>
      </c>
      <c r="C221" s="883"/>
      <c r="D221" s="883"/>
      <c r="E221" s="884"/>
      <c r="F221" s="884"/>
    </row>
    <row r="222" spans="1:6" ht="14.25" customHeight="1">
      <c r="A222" s="876"/>
      <c r="B222" s="38" t="s">
        <v>459</v>
      </c>
      <c r="C222" s="883"/>
      <c r="D222" s="883"/>
      <c r="E222" s="884"/>
      <c r="F222" s="884"/>
    </row>
    <row r="223" spans="1:6" ht="28.5" customHeight="1">
      <c r="A223" s="876"/>
      <c r="B223" s="38" t="s">
        <v>460</v>
      </c>
      <c r="C223" s="883"/>
      <c r="D223" s="883"/>
      <c r="E223" s="884"/>
      <c r="F223" s="884"/>
    </row>
    <row r="224" spans="1:6" ht="28.5" customHeight="1">
      <c r="A224" s="876"/>
      <c r="B224" s="38" t="s">
        <v>461</v>
      </c>
      <c r="C224" s="883"/>
      <c r="D224" s="883"/>
      <c r="E224" s="884"/>
      <c r="F224" s="884"/>
    </row>
    <row r="225" spans="1:6" ht="14.25" customHeight="1">
      <c r="A225" s="876"/>
      <c r="B225" s="894"/>
      <c r="C225" s="883"/>
      <c r="D225" s="883"/>
      <c r="E225" s="884"/>
      <c r="F225" s="884"/>
    </row>
    <row r="226" spans="1:6" ht="14.25" customHeight="1">
      <c r="A226" s="876"/>
      <c r="B226" s="894"/>
      <c r="C226" s="883"/>
      <c r="D226" s="883"/>
      <c r="E226" s="884"/>
      <c r="F226" s="884"/>
    </row>
    <row r="227" spans="1:6" ht="15" customHeight="1">
      <c r="A227" s="876"/>
      <c r="B227" s="894"/>
      <c r="C227" s="883" t="s">
        <v>182</v>
      </c>
      <c r="D227" s="883">
        <v>1</v>
      </c>
      <c r="E227" s="839"/>
      <c r="F227" s="1075">
        <f>+E227*D227</f>
        <v>0</v>
      </c>
    </row>
    <row r="228" spans="1:6" ht="42.75" customHeight="1">
      <c r="A228" s="876">
        <v>5</v>
      </c>
      <c r="B228" s="854" t="s">
        <v>1058</v>
      </c>
      <c r="C228" s="883"/>
      <c r="D228" s="883"/>
      <c r="E228" s="884"/>
      <c r="F228" s="884"/>
    </row>
    <row r="229" spans="1:6" ht="14.25" customHeight="1">
      <c r="A229" s="876"/>
      <c r="B229" s="38" t="s">
        <v>457</v>
      </c>
      <c r="C229" s="883"/>
      <c r="D229" s="883"/>
      <c r="E229" s="884"/>
      <c r="F229" s="884"/>
    </row>
    <row r="230" spans="1:6" ht="14.25" customHeight="1">
      <c r="A230" s="876"/>
      <c r="B230" s="38" t="s">
        <v>458</v>
      </c>
      <c r="C230" s="883"/>
      <c r="D230" s="883"/>
      <c r="E230" s="884"/>
      <c r="F230" s="884"/>
    </row>
    <row r="231" spans="1:6" ht="14.25" customHeight="1">
      <c r="A231" s="876"/>
      <c r="B231" s="38" t="s">
        <v>459</v>
      </c>
      <c r="C231" s="883"/>
      <c r="D231" s="883"/>
      <c r="E231" s="884"/>
      <c r="F231" s="884"/>
    </row>
    <row r="232" spans="1:6" ht="28.5" customHeight="1">
      <c r="A232" s="876"/>
      <c r="B232" s="38" t="s">
        <v>460</v>
      </c>
      <c r="C232" s="883"/>
      <c r="D232" s="883"/>
      <c r="E232" s="884"/>
      <c r="F232" s="884"/>
    </row>
    <row r="233" spans="1:6" ht="28.5" customHeight="1">
      <c r="A233" s="876"/>
      <c r="B233" s="38" t="s">
        <v>461</v>
      </c>
      <c r="C233" s="883"/>
      <c r="D233" s="883"/>
      <c r="E233" s="884"/>
      <c r="F233" s="884"/>
    </row>
    <row r="234" spans="1:6" ht="14.25" customHeight="1">
      <c r="A234" s="876"/>
      <c r="B234" s="894"/>
      <c r="C234" s="883"/>
      <c r="D234" s="883"/>
      <c r="E234" s="884"/>
      <c r="F234" s="884"/>
    </row>
    <row r="235" spans="1:6" ht="14.25" customHeight="1">
      <c r="A235" s="876"/>
      <c r="B235" s="894"/>
      <c r="C235" s="854"/>
      <c r="D235" s="854"/>
      <c r="E235" s="884"/>
      <c r="F235" s="884"/>
    </row>
    <row r="236" spans="1:6" ht="15" customHeight="1">
      <c r="A236" s="876"/>
      <c r="B236" s="894"/>
      <c r="C236" s="883" t="s">
        <v>182</v>
      </c>
      <c r="D236" s="883">
        <v>1</v>
      </c>
      <c r="E236" s="839"/>
      <c r="F236" s="1075">
        <f>+E236*D236</f>
        <v>0</v>
      </c>
    </row>
    <row r="237" spans="1:6" ht="71.25" customHeight="1">
      <c r="A237" s="876">
        <v>6</v>
      </c>
      <c r="B237" s="854" t="s">
        <v>370</v>
      </c>
      <c r="C237" s="883"/>
      <c r="D237" s="883"/>
      <c r="E237" s="884"/>
      <c r="F237" s="884"/>
    </row>
    <row r="238" spans="1:6" ht="42.75" customHeight="1">
      <c r="A238" s="876"/>
      <c r="B238" s="854" t="s">
        <v>733</v>
      </c>
      <c r="C238" s="883"/>
      <c r="D238" s="883"/>
      <c r="E238" s="884"/>
      <c r="F238" s="884"/>
    </row>
    <row r="239" spans="1:6" ht="14.25" customHeight="1">
      <c r="A239" s="876"/>
      <c r="B239" s="854" t="s">
        <v>1059</v>
      </c>
      <c r="C239" s="883"/>
      <c r="D239" s="883"/>
      <c r="E239" s="884"/>
      <c r="F239" s="884"/>
    </row>
    <row r="240" spans="1:6" ht="28.5" customHeight="1">
      <c r="A240" s="876"/>
      <c r="B240" s="854" t="s">
        <v>1060</v>
      </c>
      <c r="C240" s="883"/>
      <c r="D240" s="883"/>
      <c r="E240" s="884"/>
      <c r="F240" s="884"/>
    </row>
    <row r="241" spans="1:6" ht="28.5" customHeight="1">
      <c r="A241" s="876"/>
      <c r="B241" s="854" t="s">
        <v>1061</v>
      </c>
      <c r="C241" s="883"/>
      <c r="D241" s="883"/>
      <c r="E241" s="884"/>
      <c r="F241" s="884"/>
    </row>
    <row r="242" spans="1:6" ht="14.25" customHeight="1">
      <c r="A242" s="876"/>
      <c r="B242" s="854" t="s">
        <v>856</v>
      </c>
      <c r="C242" s="883"/>
      <c r="D242" s="883"/>
      <c r="E242" s="884"/>
      <c r="F242" s="884"/>
    </row>
    <row r="243" spans="1:6" ht="14.25" customHeight="1">
      <c r="A243" s="876"/>
      <c r="B243" s="854" t="s">
        <v>1062</v>
      </c>
      <c r="C243" s="883" t="s">
        <v>201</v>
      </c>
      <c r="D243" s="883">
        <v>1</v>
      </c>
      <c r="E243" s="839"/>
      <c r="F243" s="1075">
        <f>+E243*D243</f>
        <v>0</v>
      </c>
    </row>
    <row r="244" spans="1:6" ht="14.25" customHeight="1">
      <c r="A244" s="876"/>
      <c r="B244" s="854" t="s">
        <v>854</v>
      </c>
      <c r="C244" s="883"/>
      <c r="D244" s="883"/>
      <c r="E244" s="884"/>
      <c r="F244" s="884"/>
    </row>
    <row r="245" spans="1:6" ht="14.25" customHeight="1">
      <c r="A245" s="876"/>
      <c r="B245" s="854" t="s">
        <v>1063</v>
      </c>
      <c r="C245" s="883" t="s">
        <v>201</v>
      </c>
      <c r="D245" s="883">
        <v>1</v>
      </c>
      <c r="E245" s="839"/>
      <c r="F245" s="1075">
        <f>+E245*D245</f>
        <v>0</v>
      </c>
    </row>
    <row r="246" spans="1:6" ht="28.5" customHeight="1">
      <c r="A246" s="876"/>
      <c r="B246" s="854" t="s">
        <v>1064</v>
      </c>
      <c r="C246" s="883"/>
      <c r="D246" s="883"/>
      <c r="E246" s="884"/>
      <c r="F246" s="884"/>
    </row>
    <row r="247" spans="1:6" ht="14.25" customHeight="1">
      <c r="A247" s="876"/>
      <c r="B247" s="854" t="s">
        <v>1065</v>
      </c>
      <c r="C247" s="883"/>
      <c r="D247" s="883"/>
      <c r="E247" s="884"/>
      <c r="F247" s="884"/>
    </row>
    <row r="248" spans="1:6" ht="14.25" customHeight="1">
      <c r="A248" s="876"/>
      <c r="B248" s="854">
        <v>160</v>
      </c>
      <c r="C248" s="883" t="s">
        <v>201</v>
      </c>
      <c r="D248" s="883">
        <v>2</v>
      </c>
      <c r="E248" s="839"/>
      <c r="F248" s="1075">
        <f t="shared" ref="F248:F251" si="5">+E248*D248</f>
        <v>0</v>
      </c>
    </row>
    <row r="249" spans="1:6" ht="14.25" customHeight="1">
      <c r="A249" s="876"/>
      <c r="B249" s="854">
        <v>200</v>
      </c>
      <c r="C249" s="883" t="s">
        <v>201</v>
      </c>
      <c r="D249" s="883">
        <v>6</v>
      </c>
      <c r="E249" s="839"/>
      <c r="F249" s="1075">
        <f t="shared" si="5"/>
        <v>0</v>
      </c>
    </row>
    <row r="250" spans="1:6" ht="14.25" customHeight="1">
      <c r="A250" s="876"/>
      <c r="B250" s="854">
        <v>250</v>
      </c>
      <c r="C250" s="883" t="s">
        <v>201</v>
      </c>
      <c r="D250" s="883">
        <v>8</v>
      </c>
      <c r="E250" s="839"/>
      <c r="F250" s="1075">
        <f t="shared" si="5"/>
        <v>0</v>
      </c>
    </row>
    <row r="251" spans="1:6" ht="14.25" customHeight="1">
      <c r="A251" s="876"/>
      <c r="B251" s="854" t="s">
        <v>1066</v>
      </c>
      <c r="C251" s="883" t="s">
        <v>201</v>
      </c>
      <c r="D251" s="883">
        <v>6</v>
      </c>
      <c r="E251" s="839"/>
      <c r="F251" s="1075">
        <f t="shared" si="5"/>
        <v>0</v>
      </c>
    </row>
    <row r="252" spans="1:6" ht="14.25" customHeight="1">
      <c r="A252" s="876"/>
      <c r="B252" s="854" t="s">
        <v>1067</v>
      </c>
      <c r="C252" s="883"/>
      <c r="D252" s="883"/>
      <c r="E252" s="884"/>
      <c r="F252" s="884"/>
    </row>
    <row r="253" spans="1:6" ht="14.25" customHeight="1">
      <c r="A253" s="876"/>
      <c r="B253" s="854" t="s">
        <v>1068</v>
      </c>
      <c r="C253" s="883"/>
      <c r="D253" s="883"/>
      <c r="E253" s="884"/>
      <c r="F253" s="884"/>
    </row>
    <row r="254" spans="1:6" ht="14.25" customHeight="1">
      <c r="A254" s="876"/>
      <c r="B254" s="854" t="s">
        <v>1069</v>
      </c>
      <c r="C254" s="883" t="s">
        <v>201</v>
      </c>
      <c r="D254" s="883">
        <v>2</v>
      </c>
      <c r="E254" s="839"/>
      <c r="F254" s="1075">
        <f t="shared" ref="F254:F257" si="6">+E254*D254</f>
        <v>0</v>
      </c>
    </row>
    <row r="255" spans="1:6" ht="14.25" customHeight="1">
      <c r="A255" s="876"/>
      <c r="B255" s="854" t="s">
        <v>1070</v>
      </c>
      <c r="C255" s="883" t="s">
        <v>201</v>
      </c>
      <c r="D255" s="883">
        <v>6</v>
      </c>
      <c r="E255" s="839"/>
      <c r="F255" s="1075">
        <f t="shared" si="6"/>
        <v>0</v>
      </c>
    </row>
    <row r="256" spans="1:6" ht="14.25" customHeight="1">
      <c r="A256" s="876"/>
      <c r="B256" s="854" t="s">
        <v>225</v>
      </c>
      <c r="C256" s="883" t="s">
        <v>201</v>
      </c>
      <c r="D256" s="883">
        <v>8</v>
      </c>
      <c r="E256" s="839"/>
      <c r="F256" s="1075">
        <f t="shared" si="6"/>
        <v>0</v>
      </c>
    </row>
    <row r="257" spans="1:6" ht="14.25" customHeight="1">
      <c r="A257" s="876"/>
      <c r="B257" s="854" t="s">
        <v>1071</v>
      </c>
      <c r="C257" s="883" t="s">
        <v>201</v>
      </c>
      <c r="D257" s="883">
        <v>6</v>
      </c>
      <c r="E257" s="839"/>
      <c r="F257" s="1075">
        <f t="shared" si="6"/>
        <v>0</v>
      </c>
    </row>
    <row r="258" spans="1:6" ht="14.25" customHeight="1">
      <c r="A258" s="876"/>
      <c r="B258" s="854" t="s">
        <v>1072</v>
      </c>
      <c r="C258" s="883"/>
      <c r="D258" s="883"/>
      <c r="E258" s="884"/>
      <c r="F258" s="884"/>
    </row>
    <row r="259" spans="1:6" ht="14.25" customHeight="1">
      <c r="A259" s="876"/>
      <c r="B259" s="854" t="s">
        <v>1073</v>
      </c>
      <c r="C259" s="883" t="s">
        <v>201</v>
      </c>
      <c r="D259" s="883">
        <v>1</v>
      </c>
      <c r="E259" s="839"/>
      <c r="F259" s="1075">
        <f t="shared" ref="F259:F261" si="7">+E259*D259</f>
        <v>0</v>
      </c>
    </row>
    <row r="260" spans="1:6" ht="14.25" customHeight="1">
      <c r="A260" s="876"/>
      <c r="B260" s="854" t="s">
        <v>1074</v>
      </c>
      <c r="C260" s="883" t="s">
        <v>201</v>
      </c>
      <c r="D260" s="883">
        <v>1</v>
      </c>
      <c r="E260" s="839"/>
      <c r="F260" s="1075">
        <f t="shared" si="7"/>
        <v>0</v>
      </c>
    </row>
    <row r="261" spans="1:6" ht="14.25" customHeight="1">
      <c r="A261" s="876"/>
      <c r="B261" s="854" t="s">
        <v>1075</v>
      </c>
      <c r="C261" s="883" t="s">
        <v>201</v>
      </c>
      <c r="D261" s="883">
        <v>2</v>
      </c>
      <c r="E261" s="839"/>
      <c r="F261" s="1075">
        <f t="shared" si="7"/>
        <v>0</v>
      </c>
    </row>
    <row r="262" spans="1:6" ht="50.25" customHeight="1">
      <c r="A262" s="876"/>
      <c r="B262" s="854" t="s">
        <v>1076</v>
      </c>
      <c r="C262" s="883"/>
      <c r="D262" s="883"/>
      <c r="E262" s="884"/>
      <c r="F262" s="884"/>
    </row>
    <row r="263" spans="1:6" ht="15">
      <c r="A263" s="876"/>
      <c r="B263" s="854" t="s">
        <v>1077</v>
      </c>
      <c r="C263" s="883" t="s">
        <v>201</v>
      </c>
      <c r="D263" s="883">
        <v>2</v>
      </c>
      <c r="E263" s="839"/>
      <c r="F263" s="1075">
        <f t="shared" ref="F263:F267" si="8">+E263*D263</f>
        <v>0</v>
      </c>
    </row>
    <row r="264" spans="1:6" ht="43.5">
      <c r="A264" s="876"/>
      <c r="B264" s="854" t="s">
        <v>1078</v>
      </c>
      <c r="C264" s="883" t="s">
        <v>201</v>
      </c>
      <c r="D264" s="883">
        <v>2</v>
      </c>
      <c r="E264" s="839"/>
      <c r="F264" s="1075">
        <f t="shared" si="8"/>
        <v>0</v>
      </c>
    </row>
    <row r="265" spans="1:6" ht="14.25" customHeight="1">
      <c r="A265" s="876"/>
      <c r="B265" s="894"/>
      <c r="C265" s="883" t="s">
        <v>201</v>
      </c>
      <c r="D265" s="883">
        <v>2</v>
      </c>
      <c r="E265" s="839"/>
      <c r="F265" s="1075">
        <f t="shared" si="8"/>
        <v>0</v>
      </c>
    </row>
    <row r="266" spans="1:6" ht="14.25" customHeight="1">
      <c r="A266" s="876"/>
      <c r="B266" s="894"/>
      <c r="C266" s="883" t="s">
        <v>201</v>
      </c>
      <c r="D266" s="883">
        <v>8</v>
      </c>
      <c r="E266" s="839"/>
      <c r="F266" s="1075">
        <f t="shared" si="8"/>
        <v>0</v>
      </c>
    </row>
    <row r="267" spans="1:6" ht="14.25" customHeight="1">
      <c r="A267" s="876"/>
      <c r="B267" s="894"/>
      <c r="C267" s="883" t="s">
        <v>201</v>
      </c>
      <c r="D267" s="883">
        <v>4</v>
      </c>
      <c r="E267" s="839"/>
      <c r="F267" s="1075">
        <f t="shared" si="8"/>
        <v>0</v>
      </c>
    </row>
    <row r="268" spans="1:6" ht="14.25" customHeight="1">
      <c r="A268" s="876"/>
      <c r="B268" s="894"/>
      <c r="C268" s="883"/>
      <c r="D268" s="883"/>
      <c r="E268" s="884"/>
      <c r="F268" s="884"/>
    </row>
    <row r="269" spans="1:6" ht="14.25" customHeight="1">
      <c r="A269" s="876"/>
      <c r="B269" s="894"/>
      <c r="C269" s="883"/>
      <c r="D269" s="883"/>
      <c r="E269" s="884"/>
      <c r="F269" s="884"/>
    </row>
    <row r="270" spans="1:6" ht="14.25" customHeight="1">
      <c r="A270" s="876"/>
      <c r="B270" s="894"/>
      <c r="C270" s="883"/>
      <c r="D270" s="883"/>
      <c r="E270" s="884"/>
      <c r="F270" s="884"/>
    </row>
    <row r="271" spans="1:6" ht="14.25" customHeight="1">
      <c r="A271" s="876"/>
      <c r="B271" s="894"/>
      <c r="C271" s="883" t="s">
        <v>201</v>
      </c>
      <c r="D271" s="883">
        <v>12</v>
      </c>
      <c r="E271" s="839"/>
      <c r="F271" s="1075">
        <f>+E271*D271</f>
        <v>0</v>
      </c>
    </row>
    <row r="272" spans="1:6" ht="14.25" customHeight="1">
      <c r="A272" s="876"/>
      <c r="B272" s="894"/>
      <c r="C272" s="883"/>
      <c r="D272" s="883"/>
      <c r="E272" s="884"/>
      <c r="F272" s="884"/>
    </row>
    <row r="273" spans="1:6" ht="15" customHeight="1">
      <c r="A273" s="876"/>
      <c r="B273" s="894"/>
      <c r="C273" s="883" t="s">
        <v>201</v>
      </c>
      <c r="D273" s="883">
        <v>5</v>
      </c>
      <c r="E273" s="839"/>
      <c r="F273" s="1075">
        <f>+E273*D273</f>
        <v>0</v>
      </c>
    </row>
    <row r="274" spans="1:6" ht="42" customHeight="1">
      <c r="A274" s="876">
        <v>7</v>
      </c>
      <c r="B274" s="854" t="s">
        <v>473</v>
      </c>
      <c r="C274" s="883"/>
      <c r="D274" s="883"/>
      <c r="E274" s="884"/>
      <c r="F274" s="884"/>
    </row>
    <row r="275" spans="1:6" ht="14.25" customHeight="1">
      <c r="A275" s="876"/>
      <c r="B275" s="854"/>
      <c r="C275" s="883"/>
      <c r="D275" s="883"/>
      <c r="E275" s="884"/>
      <c r="F275" s="884"/>
    </row>
    <row r="276" spans="1:6" ht="14.25" customHeight="1">
      <c r="A276" s="876"/>
      <c r="B276" s="854"/>
      <c r="C276" s="883"/>
      <c r="D276" s="883"/>
      <c r="E276" s="884"/>
      <c r="F276" s="884"/>
    </row>
    <row r="277" spans="1:6" ht="14.25" customHeight="1">
      <c r="A277" s="876"/>
      <c r="B277" s="854"/>
      <c r="C277" s="883"/>
      <c r="D277" s="883"/>
      <c r="E277" s="884"/>
      <c r="F277" s="884"/>
    </row>
    <row r="278" spans="1:6" ht="15" customHeight="1">
      <c r="A278" s="876"/>
      <c r="B278" s="854"/>
      <c r="C278" s="883" t="s">
        <v>244</v>
      </c>
      <c r="D278" s="883">
        <v>1600</v>
      </c>
      <c r="E278" s="839"/>
      <c r="F278" s="1075">
        <f>+E278*D278</f>
        <v>0</v>
      </c>
    </row>
    <row r="279" spans="1:6" ht="42.75" customHeight="1">
      <c r="A279" s="876">
        <v>8</v>
      </c>
      <c r="B279" s="854" t="s">
        <v>475</v>
      </c>
      <c r="C279" s="883"/>
      <c r="D279" s="883"/>
      <c r="E279" s="884"/>
      <c r="F279" s="884"/>
    </row>
    <row r="280" spans="1:6" ht="15" customHeight="1">
      <c r="A280" s="876"/>
      <c r="B280" s="96" t="s">
        <v>747</v>
      </c>
      <c r="C280" s="883"/>
      <c r="D280" s="883"/>
      <c r="E280" s="884"/>
      <c r="F280" s="884"/>
    </row>
    <row r="281" spans="1:6" ht="15" customHeight="1">
      <c r="A281" s="876"/>
      <c r="B281" s="96" t="s">
        <v>1079</v>
      </c>
      <c r="C281" s="883"/>
      <c r="D281" s="883"/>
      <c r="E281" s="884"/>
      <c r="F281" s="884"/>
    </row>
    <row r="282" spans="1:6" ht="15">
      <c r="A282" s="876"/>
      <c r="B282" s="96" t="s">
        <v>748</v>
      </c>
      <c r="C282" s="883" t="s">
        <v>74</v>
      </c>
      <c r="D282" s="883">
        <v>25</v>
      </c>
      <c r="E282" s="839"/>
      <c r="F282" s="1075">
        <f t="shared" ref="F282:F284" si="9">+E282*D282</f>
        <v>0</v>
      </c>
    </row>
    <row r="283" spans="1:6" ht="14.25" customHeight="1">
      <c r="A283" s="876"/>
      <c r="B283" s="894"/>
      <c r="C283" s="883" t="s">
        <v>74</v>
      </c>
      <c r="D283" s="883">
        <v>25</v>
      </c>
      <c r="E283" s="839"/>
      <c r="F283" s="1075">
        <f t="shared" si="9"/>
        <v>0</v>
      </c>
    </row>
    <row r="284" spans="1:6" ht="15" customHeight="1">
      <c r="A284" s="876"/>
      <c r="B284" s="894"/>
      <c r="C284" s="883" t="s">
        <v>74</v>
      </c>
      <c r="D284" s="883">
        <v>50</v>
      </c>
      <c r="E284" s="839"/>
      <c r="F284" s="1075">
        <f t="shared" si="9"/>
        <v>0</v>
      </c>
    </row>
    <row r="285" spans="1:6" ht="14.25" customHeight="1">
      <c r="A285" s="876">
        <v>9</v>
      </c>
      <c r="B285" s="854" t="s">
        <v>1080</v>
      </c>
      <c r="C285" s="883"/>
      <c r="D285" s="883"/>
      <c r="E285" s="884"/>
      <c r="F285" s="884"/>
    </row>
    <row r="286" spans="1:6" ht="14.25" customHeight="1">
      <c r="A286" s="876"/>
      <c r="B286" s="854" t="s">
        <v>1081</v>
      </c>
      <c r="C286" s="883"/>
      <c r="D286" s="883"/>
      <c r="E286" s="884"/>
      <c r="F286" s="884"/>
    </row>
    <row r="287" spans="1:6" ht="15" customHeight="1">
      <c r="A287" s="876"/>
      <c r="B287" s="854" t="s">
        <v>1082</v>
      </c>
      <c r="C287" s="883"/>
      <c r="D287" s="883"/>
      <c r="E287" s="884"/>
      <c r="F287" s="884"/>
    </row>
    <row r="288" spans="1:6" ht="14.25" customHeight="1">
      <c r="A288" s="876"/>
      <c r="B288" s="854" t="s">
        <v>1083</v>
      </c>
      <c r="C288" s="883"/>
      <c r="D288" s="883"/>
      <c r="E288" s="884"/>
      <c r="F288" s="884"/>
    </row>
    <row r="289" spans="1:6" ht="14.25" customHeight="1">
      <c r="A289" s="876"/>
      <c r="B289" s="854" t="s">
        <v>1084</v>
      </c>
      <c r="C289" s="883"/>
      <c r="D289" s="883"/>
      <c r="E289" s="884"/>
      <c r="F289" s="884"/>
    </row>
    <row r="290" spans="1:6" ht="15" customHeight="1">
      <c r="A290" s="876"/>
      <c r="B290" s="854" t="s">
        <v>1085</v>
      </c>
      <c r="C290" s="883" t="s">
        <v>182</v>
      </c>
      <c r="D290" s="883">
        <v>1</v>
      </c>
      <c r="E290" s="839"/>
      <c r="F290" s="1075">
        <f>+E290*D290</f>
        <v>0</v>
      </c>
    </row>
    <row r="291" spans="1:6" ht="71.25" customHeight="1">
      <c r="A291" s="876">
        <v>10</v>
      </c>
      <c r="B291" s="854" t="s">
        <v>245</v>
      </c>
      <c r="C291" s="883"/>
      <c r="D291" s="883"/>
      <c r="E291" s="884"/>
      <c r="F291" s="884"/>
    </row>
    <row r="292" spans="1:6" ht="16.5" customHeight="1">
      <c r="A292" s="876"/>
      <c r="B292" s="854" t="s">
        <v>246</v>
      </c>
      <c r="C292" s="883"/>
      <c r="D292" s="883"/>
      <c r="E292" s="884"/>
      <c r="F292" s="884"/>
    </row>
    <row r="293" spans="1:6" ht="14.25" customHeight="1">
      <c r="A293" s="876"/>
      <c r="B293" s="894"/>
      <c r="C293" s="883"/>
      <c r="D293" s="883"/>
      <c r="E293" s="884"/>
      <c r="F293" s="884"/>
    </row>
    <row r="294" spans="1:6" ht="14.25" customHeight="1">
      <c r="A294" s="876"/>
      <c r="B294" s="894"/>
      <c r="C294" s="854"/>
      <c r="D294" s="854"/>
      <c r="E294" s="884"/>
      <c r="F294" s="884"/>
    </row>
    <row r="295" spans="1:6" ht="16.5">
      <c r="A295" s="876"/>
      <c r="B295" s="894"/>
      <c r="C295" s="883" t="s">
        <v>247</v>
      </c>
      <c r="D295" s="883">
        <v>140</v>
      </c>
      <c r="E295" s="839"/>
      <c r="F295" s="1075">
        <f t="shared" ref="F295:F296" si="10">+E295*D295</f>
        <v>0</v>
      </c>
    </row>
    <row r="296" spans="1:6" ht="28.5">
      <c r="A296" s="876">
        <v>11</v>
      </c>
      <c r="B296" s="854" t="s">
        <v>248</v>
      </c>
      <c r="C296" s="854" t="s">
        <v>249</v>
      </c>
      <c r="D296" s="883">
        <v>1</v>
      </c>
      <c r="E296" s="839"/>
      <c r="F296" s="1075">
        <f t="shared" si="10"/>
        <v>0</v>
      </c>
    </row>
    <row r="297" spans="1:6" ht="27.75" customHeight="1">
      <c r="A297" s="876">
        <v>12</v>
      </c>
      <c r="B297" s="854" t="s">
        <v>1086</v>
      </c>
      <c r="C297" s="883"/>
      <c r="D297" s="883"/>
      <c r="E297" s="884"/>
      <c r="F297" s="884"/>
    </row>
    <row r="298" spans="1:6" ht="14.25" customHeight="1">
      <c r="A298" s="876"/>
      <c r="B298" s="854"/>
      <c r="C298" s="883"/>
      <c r="D298" s="883"/>
      <c r="E298" s="884"/>
      <c r="F298" s="884"/>
    </row>
    <row r="299" spans="1:6" ht="15" customHeight="1">
      <c r="A299" s="876"/>
      <c r="B299" s="854"/>
      <c r="C299" s="883" t="s">
        <v>201</v>
      </c>
      <c r="D299" s="883">
        <v>1</v>
      </c>
      <c r="E299" s="839"/>
      <c r="F299" s="1075">
        <f>+E299*D299</f>
        <v>0</v>
      </c>
    </row>
    <row r="300" spans="1:6" ht="15" customHeight="1">
      <c r="A300" s="876"/>
      <c r="B300" s="851" t="s">
        <v>641</v>
      </c>
      <c r="C300" s="884"/>
      <c r="D300" s="884"/>
      <c r="E300" s="884"/>
      <c r="F300" s="1291">
        <f>SUM(F2:F299)</f>
        <v>0</v>
      </c>
    </row>
    <row r="301" spans="1:6" ht="14.25" customHeight="1">
      <c r="A301" s="17"/>
    </row>
    <row r="302" spans="1:6" ht="15.75" customHeight="1">
      <c r="A302" s="696" t="s">
        <v>1223</v>
      </c>
      <c r="B302" s="697"/>
      <c r="C302" s="698"/>
      <c r="D302" s="699"/>
      <c r="E302" s="700"/>
      <c r="F302" s="701"/>
    </row>
    <row r="303" spans="1:6" ht="15" customHeight="1">
      <c r="A303" s="548"/>
      <c r="B303" s="549"/>
      <c r="C303" s="672"/>
      <c r="D303" s="673"/>
      <c r="E303" s="552"/>
      <c r="F303" s="288"/>
    </row>
    <row r="304" spans="1:6" ht="15.75" customHeight="1">
      <c r="A304" s="290" t="s">
        <v>1224</v>
      </c>
      <c r="B304" s="1338" t="s">
        <v>1225</v>
      </c>
      <c r="C304" s="1187"/>
      <c r="D304" s="1187"/>
      <c r="E304" s="1187"/>
      <c r="F304" s="1188"/>
    </row>
    <row r="305" spans="1:6" ht="15" customHeight="1">
      <c r="A305" s="286"/>
      <c r="B305" s="552"/>
      <c r="C305" s="672"/>
      <c r="D305" s="673"/>
      <c r="E305" s="552"/>
      <c r="F305" s="288"/>
    </row>
    <row r="306" spans="1:6" ht="225" customHeight="1">
      <c r="A306" s="674"/>
      <c r="B306" s="675" t="s">
        <v>1226</v>
      </c>
      <c r="C306" s="676"/>
      <c r="D306" s="677"/>
      <c r="E306" s="678"/>
      <c r="F306" s="679"/>
    </row>
    <row r="307" spans="1:6" ht="15.75" customHeight="1">
      <c r="A307" s="297" t="s">
        <v>1227</v>
      </c>
      <c r="B307" s="1341" t="s">
        <v>1228</v>
      </c>
      <c r="C307" s="1342"/>
      <c r="D307" s="1342"/>
      <c r="E307" s="298"/>
      <c r="F307" s="299"/>
    </row>
    <row r="308" spans="1:6" ht="15.75" customHeight="1">
      <c r="A308" s="682"/>
      <c r="B308" s="683"/>
      <c r="C308" s="684"/>
      <c r="D308" s="685"/>
      <c r="E308" s="683"/>
      <c r="F308" s="686"/>
    </row>
    <row r="309" spans="1:6" ht="15" customHeight="1">
      <c r="A309" s="304" t="s">
        <v>1229</v>
      </c>
      <c r="B309" s="304" t="s">
        <v>1230</v>
      </c>
      <c r="C309" s="1343" t="s">
        <v>1231</v>
      </c>
      <c r="D309" s="1345" t="s">
        <v>1232</v>
      </c>
      <c r="E309" s="1089"/>
      <c r="F309" s="1090"/>
    </row>
    <row r="310" spans="1:6" ht="15" customHeight="1">
      <c r="A310" s="305"/>
      <c r="B310" s="306"/>
      <c r="C310" s="1344"/>
      <c r="D310" s="1346"/>
      <c r="E310" s="307"/>
      <c r="F310" s="307" t="s">
        <v>1234</v>
      </c>
    </row>
    <row r="311" spans="1:6" ht="15.75" customHeight="1">
      <c r="A311" s="308" t="s">
        <v>1235</v>
      </c>
      <c r="B311" s="309" t="s">
        <v>1236</v>
      </c>
      <c r="C311" s="310"/>
      <c r="D311" s="311"/>
      <c r="E311" s="312"/>
      <c r="F311" s="312"/>
    </row>
    <row r="312" spans="1:6" ht="45" customHeight="1">
      <c r="A312" s="308"/>
      <c r="B312" s="306" t="s">
        <v>1237</v>
      </c>
      <c r="C312" s="313"/>
      <c r="D312" s="311"/>
      <c r="E312" s="312"/>
      <c r="F312" s="312"/>
    </row>
    <row r="313" spans="1:6" ht="15.75" customHeight="1">
      <c r="A313" s="314"/>
      <c r="B313" s="315"/>
      <c r="C313" s="316"/>
      <c r="D313" s="317"/>
      <c r="E313" s="318"/>
      <c r="F313" s="318"/>
    </row>
    <row r="314" spans="1:6" ht="15.75" customHeight="1">
      <c r="A314" s="308" t="s">
        <v>1238</v>
      </c>
      <c r="B314" s="319" t="s">
        <v>1651</v>
      </c>
      <c r="C314" s="316"/>
      <c r="D314" s="317"/>
      <c r="E314" s="318"/>
      <c r="F314" s="318"/>
    </row>
    <row r="315" spans="1:6" ht="135" customHeight="1">
      <c r="A315" s="320"/>
      <c r="B315" s="306" t="s">
        <v>1652</v>
      </c>
      <c r="C315" s="316"/>
      <c r="D315" s="317"/>
      <c r="E315" s="318"/>
      <c r="F315" s="318"/>
    </row>
    <row r="316" spans="1:6" ht="15" customHeight="1">
      <c r="A316" s="320"/>
      <c r="B316" s="321"/>
      <c r="C316" s="316"/>
      <c r="D316" s="317"/>
      <c r="E316" s="318"/>
      <c r="F316" s="318"/>
    </row>
    <row r="317" spans="1:6" ht="78.75" customHeight="1">
      <c r="A317" s="305"/>
      <c r="B317" s="319" t="s">
        <v>1241</v>
      </c>
      <c r="C317" s="313"/>
      <c r="D317" s="311"/>
      <c r="E317" s="312"/>
      <c r="F317" s="312"/>
    </row>
    <row r="318" spans="1:6" ht="15">
      <c r="A318" s="305"/>
      <c r="B318" s="306" t="s">
        <v>1242</v>
      </c>
      <c r="C318" s="313" t="s">
        <v>1243</v>
      </c>
      <c r="D318" s="311">
        <v>1</v>
      </c>
      <c r="E318" s="839"/>
      <c r="F318" s="1075">
        <f>+E318*D318</f>
        <v>0</v>
      </c>
    </row>
    <row r="319" spans="1:6" ht="15" customHeight="1">
      <c r="A319" s="320"/>
      <c r="B319" s="321"/>
      <c r="C319" s="316"/>
      <c r="D319" s="317"/>
      <c r="E319" s="318"/>
      <c r="F319" s="318"/>
    </row>
    <row r="320" spans="1:6" ht="15.75" customHeight="1">
      <c r="A320" s="320"/>
      <c r="B320" s="319" t="s">
        <v>1244</v>
      </c>
      <c r="C320" s="316"/>
      <c r="D320" s="317"/>
      <c r="E320" s="318"/>
      <c r="F320" s="318"/>
    </row>
    <row r="321" spans="1:6" ht="15" customHeight="1">
      <c r="A321" s="320"/>
      <c r="B321" s="321"/>
      <c r="C321" s="316"/>
      <c r="D321" s="317"/>
      <c r="E321" s="318"/>
      <c r="F321" s="318"/>
    </row>
    <row r="322" spans="1:6" ht="15.75" customHeight="1">
      <c r="A322" s="308" t="s">
        <v>1245</v>
      </c>
      <c r="B322" s="309" t="s">
        <v>1246</v>
      </c>
      <c r="C322" s="323"/>
      <c r="D322" s="324"/>
      <c r="E322" s="290"/>
      <c r="F322" s="290"/>
    </row>
    <row r="323" spans="1:6" ht="15.75" customHeight="1">
      <c r="A323" s="308"/>
      <c r="B323" s="319"/>
      <c r="C323" s="323"/>
      <c r="D323" s="324"/>
      <c r="E323" s="290"/>
      <c r="F323" s="290"/>
    </row>
    <row r="324" spans="1:6" ht="75" customHeight="1">
      <c r="A324" s="305">
        <v>1</v>
      </c>
      <c r="B324" s="306" t="s">
        <v>1247</v>
      </c>
      <c r="C324" s="313"/>
      <c r="D324" s="311"/>
      <c r="E324" s="312"/>
      <c r="F324" s="312"/>
    </row>
    <row r="325" spans="1:6" ht="15.75" customHeight="1">
      <c r="A325" s="320"/>
      <c r="B325" s="321"/>
      <c r="C325" s="316"/>
      <c r="D325" s="317"/>
      <c r="E325" s="318"/>
      <c r="F325" s="318"/>
    </row>
    <row r="326" spans="1:6" ht="30">
      <c r="A326" s="320"/>
      <c r="B326" s="306" t="s">
        <v>1653</v>
      </c>
      <c r="C326" s="313" t="s">
        <v>74</v>
      </c>
      <c r="D326" s="311">
        <v>100</v>
      </c>
      <c r="E326" s="839"/>
      <c r="F326" s="1075">
        <f t="shared" ref="F326:F337" si="11">+E326*D326</f>
        <v>0</v>
      </c>
    </row>
    <row r="327" spans="1:6" ht="15">
      <c r="A327" s="320"/>
      <c r="B327" s="306" t="s">
        <v>1613</v>
      </c>
      <c r="C327" s="313" t="s">
        <v>74</v>
      </c>
      <c r="D327" s="311">
        <v>55</v>
      </c>
      <c r="E327" s="839"/>
      <c r="F327" s="1075">
        <f t="shared" si="11"/>
        <v>0</v>
      </c>
    </row>
    <row r="328" spans="1:6" ht="15">
      <c r="A328" s="320"/>
      <c r="B328" s="306" t="s">
        <v>1654</v>
      </c>
      <c r="C328" s="313" t="s">
        <v>74</v>
      </c>
      <c r="D328" s="311">
        <v>15</v>
      </c>
      <c r="E328" s="839"/>
      <c r="F328" s="1075">
        <f t="shared" si="11"/>
        <v>0</v>
      </c>
    </row>
    <row r="329" spans="1:6" ht="15">
      <c r="A329" s="320"/>
      <c r="B329" s="306" t="s">
        <v>1571</v>
      </c>
      <c r="C329" s="313" t="s">
        <v>74</v>
      </c>
      <c r="D329" s="311">
        <v>110</v>
      </c>
      <c r="E329" s="839"/>
      <c r="F329" s="1075">
        <f t="shared" si="11"/>
        <v>0</v>
      </c>
    </row>
    <row r="330" spans="1:6" ht="15">
      <c r="A330" s="320"/>
      <c r="B330" s="306" t="s">
        <v>1253</v>
      </c>
      <c r="C330" s="313" t="s">
        <v>74</v>
      </c>
      <c r="D330" s="311">
        <v>10</v>
      </c>
      <c r="E330" s="839"/>
      <c r="F330" s="1075">
        <f t="shared" si="11"/>
        <v>0</v>
      </c>
    </row>
    <row r="331" spans="1:6" ht="15">
      <c r="A331" s="320"/>
      <c r="B331" s="306" t="s">
        <v>1655</v>
      </c>
      <c r="C331" s="313" t="s">
        <v>74</v>
      </c>
      <c r="D331" s="311">
        <v>110</v>
      </c>
      <c r="E331" s="839"/>
      <c r="F331" s="1075">
        <f t="shared" si="11"/>
        <v>0</v>
      </c>
    </row>
    <row r="332" spans="1:6" ht="15">
      <c r="A332" s="320"/>
      <c r="B332" s="306" t="s">
        <v>1656</v>
      </c>
      <c r="C332" s="313" t="s">
        <v>74</v>
      </c>
      <c r="D332" s="311">
        <v>190</v>
      </c>
      <c r="E332" s="839"/>
      <c r="F332" s="1075">
        <f t="shared" si="11"/>
        <v>0</v>
      </c>
    </row>
    <row r="333" spans="1:6" ht="15">
      <c r="A333" s="320"/>
      <c r="B333" s="306" t="s">
        <v>1254</v>
      </c>
      <c r="C333" s="313" t="s">
        <v>74</v>
      </c>
      <c r="D333" s="311">
        <v>320</v>
      </c>
      <c r="E333" s="839"/>
      <c r="F333" s="1075">
        <f t="shared" si="11"/>
        <v>0</v>
      </c>
    </row>
    <row r="334" spans="1:6" ht="15">
      <c r="A334" s="320"/>
      <c r="B334" s="306" t="s">
        <v>1657</v>
      </c>
      <c r="C334" s="313" t="s">
        <v>74</v>
      </c>
      <c r="D334" s="311">
        <v>430</v>
      </c>
      <c r="E334" s="839"/>
      <c r="F334" s="1075">
        <f t="shared" si="11"/>
        <v>0</v>
      </c>
    </row>
    <row r="335" spans="1:6" ht="15">
      <c r="A335" s="320"/>
      <c r="B335" s="306" t="s">
        <v>1255</v>
      </c>
      <c r="C335" s="313" t="s">
        <v>74</v>
      </c>
      <c r="D335" s="311">
        <v>196</v>
      </c>
      <c r="E335" s="839"/>
      <c r="F335" s="1075">
        <f t="shared" si="11"/>
        <v>0</v>
      </c>
    </row>
    <row r="336" spans="1:6" ht="15">
      <c r="A336" s="320"/>
      <c r="B336" s="306" t="s">
        <v>1256</v>
      </c>
      <c r="C336" s="313" t="s">
        <v>74</v>
      </c>
      <c r="D336" s="311">
        <v>180</v>
      </c>
      <c r="E336" s="839"/>
      <c r="F336" s="1075">
        <f t="shared" si="11"/>
        <v>0</v>
      </c>
    </row>
    <row r="337" spans="1:6" ht="15">
      <c r="A337" s="320"/>
      <c r="B337" s="306" t="s">
        <v>1646</v>
      </c>
      <c r="C337" s="313" t="s">
        <v>74</v>
      </c>
      <c r="D337" s="311">
        <v>30</v>
      </c>
      <c r="E337" s="839"/>
      <c r="F337" s="1075">
        <f t="shared" si="11"/>
        <v>0</v>
      </c>
    </row>
    <row r="338" spans="1:6" ht="15" customHeight="1">
      <c r="A338" s="320"/>
      <c r="B338" s="321"/>
      <c r="C338" s="316"/>
      <c r="D338" s="317"/>
      <c r="E338" s="318"/>
      <c r="F338" s="318"/>
    </row>
    <row r="339" spans="1:6" ht="105" customHeight="1">
      <c r="A339" s="325">
        <v>2</v>
      </c>
      <c r="B339" s="326" t="s">
        <v>1258</v>
      </c>
      <c r="C339" s="327"/>
      <c r="D339" s="328"/>
      <c r="E339" s="329"/>
      <c r="F339" s="329"/>
    </row>
    <row r="340" spans="1:6" ht="15" customHeight="1">
      <c r="A340" s="325"/>
      <c r="B340" s="325"/>
      <c r="C340" s="327"/>
      <c r="D340" s="328"/>
      <c r="E340" s="329"/>
      <c r="F340" s="329"/>
    </row>
    <row r="341" spans="1:6" ht="15">
      <c r="A341" s="325"/>
      <c r="B341" s="325" t="s">
        <v>1259</v>
      </c>
      <c r="C341" s="327" t="s">
        <v>74</v>
      </c>
      <c r="D341" s="328">
        <v>320</v>
      </c>
      <c r="E341" s="839"/>
      <c r="F341" s="1075">
        <f>+E341*D341</f>
        <v>0</v>
      </c>
    </row>
    <row r="342" spans="1:6" ht="15" customHeight="1">
      <c r="A342" s="320"/>
      <c r="B342" s="321"/>
      <c r="C342" s="316"/>
      <c r="D342" s="317"/>
      <c r="E342" s="318"/>
      <c r="F342" s="318"/>
    </row>
    <row r="343" spans="1:6" ht="30">
      <c r="A343" s="305">
        <v>3</v>
      </c>
      <c r="B343" s="306" t="s">
        <v>1260</v>
      </c>
      <c r="C343" s="1189" t="s">
        <v>474</v>
      </c>
      <c r="D343" s="1191">
        <v>20</v>
      </c>
      <c r="E343" s="839"/>
      <c r="F343" s="1075">
        <f>+E343*D343</f>
        <v>0</v>
      </c>
    </row>
    <row r="344" spans="1:6" ht="15" customHeight="1">
      <c r="A344" s="320"/>
      <c r="B344" s="321"/>
      <c r="C344" s="331"/>
      <c r="D344" s="332"/>
      <c r="E344" s="318"/>
      <c r="F344" s="318"/>
    </row>
    <row r="345" spans="1:6" ht="15">
      <c r="A345" s="305">
        <v>4</v>
      </c>
      <c r="B345" s="306" t="s">
        <v>1261</v>
      </c>
      <c r="C345" s="313" t="s">
        <v>1262</v>
      </c>
      <c r="D345" s="311">
        <v>1</v>
      </c>
      <c r="E345" s="839"/>
      <c r="F345" s="1075">
        <f>+E345*D345</f>
        <v>0</v>
      </c>
    </row>
    <row r="346" spans="1:6" ht="15" customHeight="1">
      <c r="A346" s="305"/>
      <c r="B346" s="306"/>
      <c r="C346" s="313"/>
      <c r="D346" s="311"/>
      <c r="E346" s="312"/>
      <c r="F346" s="318"/>
    </row>
    <row r="347" spans="1:6" ht="45">
      <c r="A347" s="305">
        <v>5</v>
      </c>
      <c r="B347" s="306" t="s">
        <v>1263</v>
      </c>
      <c r="C347" s="313" t="s">
        <v>1262</v>
      </c>
      <c r="D347" s="311">
        <v>1</v>
      </c>
      <c r="E347" s="839"/>
      <c r="F347" s="1075">
        <f>+E347*D347</f>
        <v>0</v>
      </c>
    </row>
    <row r="348" spans="1:6" ht="15.75" customHeight="1">
      <c r="A348" s="320"/>
      <c r="B348" s="333" t="s">
        <v>1264</v>
      </c>
      <c r="C348" s="316"/>
      <c r="D348" s="317"/>
      <c r="E348" s="318"/>
      <c r="F348" s="334"/>
    </row>
    <row r="349" spans="1:6" ht="15.75" customHeight="1">
      <c r="A349" s="320"/>
      <c r="B349" s="315"/>
      <c r="C349" s="316"/>
      <c r="D349" s="317"/>
      <c r="E349" s="318"/>
      <c r="F349" s="334"/>
    </row>
    <row r="350" spans="1:6" ht="15.75" customHeight="1">
      <c r="A350" s="320"/>
      <c r="B350" s="314"/>
      <c r="C350" s="316"/>
      <c r="D350" s="317"/>
      <c r="E350" s="318"/>
      <c r="F350" s="318"/>
    </row>
    <row r="351" spans="1:6" ht="31.5" customHeight="1">
      <c r="A351" s="308" t="s">
        <v>1265</v>
      </c>
      <c r="B351" s="309" t="s">
        <v>1266</v>
      </c>
      <c r="C351" s="323"/>
      <c r="D351" s="324"/>
      <c r="E351" s="290"/>
      <c r="F351" s="312"/>
    </row>
    <row r="352" spans="1:6" ht="15.75" customHeight="1">
      <c r="A352" s="308"/>
      <c r="B352" s="319"/>
      <c r="C352" s="323"/>
      <c r="D352" s="324"/>
      <c r="E352" s="290"/>
      <c r="F352" s="312"/>
    </row>
    <row r="353" spans="1:6" ht="120" customHeight="1">
      <c r="A353" s="305"/>
      <c r="B353" s="306" t="s">
        <v>1267</v>
      </c>
      <c r="C353" s="313"/>
      <c r="D353" s="311"/>
      <c r="E353" s="312"/>
      <c r="F353" s="312"/>
    </row>
    <row r="354" spans="1:6" ht="75.75" customHeight="1">
      <c r="A354" s="305">
        <v>1</v>
      </c>
      <c r="B354" s="306" t="s">
        <v>1268</v>
      </c>
      <c r="C354" s="313"/>
      <c r="D354" s="311"/>
      <c r="E354" s="312"/>
      <c r="F354" s="312"/>
    </row>
    <row r="355" spans="1:6" ht="15">
      <c r="A355" s="305"/>
      <c r="B355" s="306" t="s">
        <v>1269</v>
      </c>
      <c r="C355" s="313" t="s">
        <v>74</v>
      </c>
      <c r="D355" s="311">
        <v>50</v>
      </c>
      <c r="E355" s="839"/>
      <c r="F355" s="1075">
        <f t="shared" ref="F355:F359" si="12">+E355*D355</f>
        <v>0</v>
      </c>
    </row>
    <row r="356" spans="1:6" ht="15">
      <c r="A356" s="305"/>
      <c r="B356" s="306" t="s">
        <v>1270</v>
      </c>
      <c r="C356" s="313" t="s">
        <v>74</v>
      </c>
      <c r="D356" s="311">
        <v>250</v>
      </c>
      <c r="E356" s="839"/>
      <c r="F356" s="1075">
        <f t="shared" si="12"/>
        <v>0</v>
      </c>
    </row>
    <row r="357" spans="1:6" ht="15">
      <c r="A357" s="305"/>
      <c r="B357" s="306" t="s">
        <v>1574</v>
      </c>
      <c r="C357" s="313" t="s">
        <v>74</v>
      </c>
      <c r="D357" s="311">
        <v>360</v>
      </c>
      <c r="E357" s="839"/>
      <c r="F357" s="1075">
        <f t="shared" si="12"/>
        <v>0</v>
      </c>
    </row>
    <row r="358" spans="1:6" ht="15">
      <c r="A358" s="320"/>
      <c r="B358" s="306" t="s">
        <v>1271</v>
      </c>
      <c r="C358" s="313" t="s">
        <v>74</v>
      </c>
      <c r="D358" s="311">
        <v>250</v>
      </c>
      <c r="E358" s="839"/>
      <c r="F358" s="1075">
        <f t="shared" si="12"/>
        <v>0</v>
      </c>
    </row>
    <row r="359" spans="1:6" ht="15">
      <c r="A359" s="320"/>
      <c r="B359" s="306" t="s">
        <v>1575</v>
      </c>
      <c r="C359" s="313" t="s">
        <v>74</v>
      </c>
      <c r="D359" s="311">
        <v>360</v>
      </c>
      <c r="E359" s="839"/>
      <c r="F359" s="1075">
        <f t="shared" si="12"/>
        <v>0</v>
      </c>
    </row>
    <row r="360" spans="1:6" ht="15" customHeight="1">
      <c r="A360" s="320"/>
      <c r="B360" s="321"/>
      <c r="C360" s="316"/>
      <c r="D360" s="317"/>
      <c r="E360" s="318"/>
      <c r="F360" s="318"/>
    </row>
    <row r="361" spans="1:6" ht="75" customHeight="1">
      <c r="A361" s="305">
        <v>2</v>
      </c>
      <c r="B361" s="306" t="s">
        <v>1272</v>
      </c>
      <c r="C361" s="313"/>
      <c r="D361" s="311"/>
      <c r="E361" s="312"/>
      <c r="F361" s="312"/>
    </row>
    <row r="362" spans="1:6" ht="15">
      <c r="A362" s="305"/>
      <c r="B362" s="306" t="s">
        <v>1273</v>
      </c>
      <c r="C362" s="313" t="s">
        <v>74</v>
      </c>
      <c r="D362" s="311">
        <v>40</v>
      </c>
      <c r="E362" s="839"/>
      <c r="F362" s="1075">
        <f>+E362*D362</f>
        <v>0</v>
      </c>
    </row>
    <row r="363" spans="1:6" ht="15.75" customHeight="1">
      <c r="A363" s="305"/>
      <c r="B363" s="306"/>
      <c r="C363" s="313"/>
      <c r="D363" s="311"/>
      <c r="E363" s="312"/>
      <c r="F363" s="312"/>
    </row>
    <row r="364" spans="1:6" ht="15">
      <c r="A364" s="305">
        <v>3</v>
      </c>
      <c r="B364" s="306" t="s">
        <v>1274</v>
      </c>
      <c r="C364" s="313" t="s">
        <v>1275</v>
      </c>
      <c r="D364" s="311">
        <v>1</v>
      </c>
      <c r="E364" s="839"/>
      <c r="F364" s="1075">
        <f>+E364*D364</f>
        <v>0</v>
      </c>
    </row>
    <row r="365" spans="1:6" ht="15.75" customHeight="1">
      <c r="A365" s="305"/>
      <c r="B365" s="333" t="s">
        <v>1276</v>
      </c>
      <c r="C365" s="313"/>
      <c r="D365" s="311"/>
      <c r="E365" s="312"/>
      <c r="F365" s="312"/>
    </row>
    <row r="366" spans="1:6" ht="15" customHeight="1">
      <c r="A366" s="320"/>
      <c r="B366" s="321"/>
      <c r="C366" s="316"/>
      <c r="D366" s="317"/>
      <c r="E366" s="318"/>
      <c r="F366" s="318"/>
    </row>
    <row r="367" spans="1:6" ht="15.75" customHeight="1">
      <c r="A367" s="308" t="s">
        <v>1277</v>
      </c>
      <c r="B367" s="309" t="s">
        <v>1278</v>
      </c>
      <c r="C367" s="313"/>
      <c r="D367" s="311"/>
      <c r="E367" s="312"/>
      <c r="F367" s="312"/>
    </row>
    <row r="368" spans="1:6" ht="15.75" customHeight="1">
      <c r="A368" s="308"/>
      <c r="B368" s="319"/>
      <c r="C368" s="313"/>
      <c r="D368" s="311"/>
      <c r="E368" s="312"/>
      <c r="F368" s="312"/>
    </row>
    <row r="369" spans="1:6" ht="30" customHeight="1">
      <c r="A369" s="305"/>
      <c r="B369" s="306" t="s">
        <v>1279</v>
      </c>
      <c r="C369" s="313"/>
      <c r="D369" s="311"/>
      <c r="E369" s="312"/>
      <c r="F369" s="312"/>
    </row>
    <row r="370" spans="1:6" ht="15.75" customHeight="1">
      <c r="A370" s="305"/>
      <c r="B370" s="306"/>
      <c r="C370" s="313"/>
      <c r="D370" s="311"/>
      <c r="E370" s="312"/>
      <c r="F370" s="312"/>
    </row>
    <row r="371" spans="1:6" ht="210.75" customHeight="1">
      <c r="A371" s="305">
        <v>1</v>
      </c>
      <c r="B371" s="306" t="s">
        <v>1280</v>
      </c>
      <c r="C371" s="313" t="s">
        <v>1243</v>
      </c>
      <c r="D371" s="311">
        <v>24</v>
      </c>
      <c r="E371" s="839"/>
      <c r="F371" s="1075">
        <f>+E371*D371</f>
        <v>0</v>
      </c>
    </row>
    <row r="372" spans="1:6" ht="15" customHeight="1">
      <c r="A372" s="305"/>
      <c r="B372" s="306"/>
      <c r="C372" s="313"/>
      <c r="D372" s="311"/>
      <c r="E372" s="312"/>
      <c r="F372" s="318"/>
    </row>
    <row r="373" spans="1:6" ht="180.75">
      <c r="A373" s="305">
        <v>2</v>
      </c>
      <c r="B373" s="319" t="s">
        <v>1281</v>
      </c>
      <c r="C373" s="313" t="s">
        <v>1243</v>
      </c>
      <c r="D373" s="311">
        <v>78</v>
      </c>
      <c r="E373" s="839"/>
      <c r="F373" s="1075">
        <f>+E373*D373</f>
        <v>0</v>
      </c>
    </row>
    <row r="374" spans="1:6" ht="15.75" customHeight="1">
      <c r="A374" s="305"/>
      <c r="B374" s="319"/>
      <c r="C374" s="313"/>
      <c r="D374" s="311"/>
      <c r="E374" s="318"/>
      <c r="F374" s="318"/>
    </row>
    <row r="375" spans="1:6" ht="271.5" customHeight="1">
      <c r="A375" s="305" t="s">
        <v>1282</v>
      </c>
      <c r="B375" s="306" t="s">
        <v>1658</v>
      </c>
      <c r="C375" s="313" t="s">
        <v>1243</v>
      </c>
      <c r="D375" s="311">
        <v>6</v>
      </c>
      <c r="E375" s="839"/>
      <c r="F375" s="1075">
        <f>+E375*D375</f>
        <v>0</v>
      </c>
    </row>
    <row r="376" spans="1:6" ht="15" customHeight="1">
      <c r="A376" s="320"/>
      <c r="B376" s="321"/>
      <c r="C376" s="316"/>
      <c r="D376" s="317"/>
      <c r="E376" s="318"/>
      <c r="F376" s="318"/>
    </row>
    <row r="377" spans="1:6" ht="180.75">
      <c r="A377" s="305" t="s">
        <v>1284</v>
      </c>
      <c r="B377" s="306" t="s">
        <v>1283</v>
      </c>
      <c r="C377" s="313" t="s">
        <v>1243</v>
      </c>
      <c r="D377" s="311">
        <v>6</v>
      </c>
      <c r="E377" s="839"/>
      <c r="F377" s="1075">
        <f>+E377*D377</f>
        <v>0</v>
      </c>
    </row>
    <row r="378" spans="1:6" ht="15" customHeight="1">
      <c r="A378" s="320"/>
      <c r="B378" s="335"/>
      <c r="C378" s="316"/>
      <c r="D378" s="317"/>
      <c r="E378" s="312"/>
      <c r="F378" s="312"/>
    </row>
    <row r="379" spans="1:6" ht="330.75">
      <c r="A379" s="305" t="s">
        <v>1286</v>
      </c>
      <c r="B379" s="336" t="s">
        <v>1576</v>
      </c>
      <c r="C379" s="313" t="s">
        <v>1243</v>
      </c>
      <c r="D379" s="311">
        <v>8</v>
      </c>
      <c r="E379" s="839"/>
      <c r="F379" s="1075">
        <f>+E379*D379</f>
        <v>0</v>
      </c>
    </row>
    <row r="380" spans="1:6" ht="15" customHeight="1">
      <c r="A380" s="305"/>
      <c r="B380" s="336"/>
      <c r="C380" s="313"/>
      <c r="D380" s="311"/>
      <c r="E380" s="318"/>
      <c r="F380" s="318"/>
    </row>
    <row r="381" spans="1:6" ht="240.75" customHeight="1">
      <c r="A381" s="305" t="s">
        <v>1288</v>
      </c>
      <c r="B381" s="336" t="s">
        <v>1287</v>
      </c>
      <c r="C381" s="313" t="s">
        <v>1243</v>
      </c>
      <c r="D381" s="311">
        <v>14</v>
      </c>
      <c r="E381" s="839"/>
      <c r="F381" s="1075">
        <f>+E381*D381</f>
        <v>0</v>
      </c>
    </row>
    <row r="382" spans="1:6" ht="15" customHeight="1">
      <c r="A382" s="320"/>
      <c r="B382" s="335"/>
      <c r="C382" s="316"/>
      <c r="D382" s="317"/>
      <c r="E382" s="312"/>
      <c r="F382" s="312"/>
    </row>
    <row r="383" spans="1:6" ht="60">
      <c r="A383" s="305" t="s">
        <v>1290</v>
      </c>
      <c r="B383" s="306" t="s">
        <v>1289</v>
      </c>
      <c r="C383" s="313" t="s">
        <v>1243</v>
      </c>
      <c r="D383" s="311">
        <v>9</v>
      </c>
      <c r="E383" s="839"/>
      <c r="F383" s="1075">
        <f>+E383*D383</f>
        <v>0</v>
      </c>
    </row>
    <row r="384" spans="1:6" ht="15" customHeight="1">
      <c r="A384" s="305"/>
      <c r="B384" s="306"/>
      <c r="C384" s="313"/>
      <c r="D384" s="311"/>
      <c r="E384" s="312"/>
      <c r="F384" s="312"/>
    </row>
    <row r="385" spans="1:6" ht="30">
      <c r="A385" s="305" t="s">
        <v>1293</v>
      </c>
      <c r="B385" s="306" t="s">
        <v>1291</v>
      </c>
      <c r="C385" s="313" t="s">
        <v>1292</v>
      </c>
      <c r="D385" s="311">
        <v>1</v>
      </c>
      <c r="E385" s="839"/>
      <c r="F385" s="1075">
        <f>+E385*D385</f>
        <v>0</v>
      </c>
    </row>
    <row r="386" spans="1:6" ht="15.75" customHeight="1">
      <c r="A386" s="305"/>
      <c r="B386" s="306"/>
      <c r="C386" s="313"/>
      <c r="D386" s="311"/>
      <c r="E386" s="312"/>
      <c r="F386" s="312"/>
    </row>
    <row r="387" spans="1:6" ht="30">
      <c r="A387" s="305" t="s">
        <v>1327</v>
      </c>
      <c r="B387" s="306" t="s">
        <v>1294</v>
      </c>
      <c r="C387" s="313" t="s">
        <v>1292</v>
      </c>
      <c r="D387" s="311">
        <v>1</v>
      </c>
      <c r="E387" s="839"/>
      <c r="F387" s="1075">
        <f>+E387*D387</f>
        <v>0</v>
      </c>
    </row>
    <row r="388" spans="1:6" ht="15.75" customHeight="1">
      <c r="A388" s="337"/>
      <c r="B388" s="333" t="s">
        <v>1295</v>
      </c>
      <c r="C388" s="338"/>
      <c r="D388" s="339"/>
      <c r="E388" s="3"/>
      <c r="F388" s="312"/>
    </row>
    <row r="389" spans="1:6" ht="15" customHeight="1">
      <c r="A389" s="320"/>
      <c r="B389" s="321"/>
      <c r="C389" s="316"/>
      <c r="D389" s="317"/>
      <c r="E389" s="318"/>
      <c r="F389" s="318"/>
    </row>
    <row r="390" spans="1:6" ht="15" customHeight="1">
      <c r="A390" s="320"/>
      <c r="B390" s="321"/>
      <c r="C390" s="316"/>
      <c r="D390" s="317"/>
      <c r="E390" s="318"/>
      <c r="F390" s="318"/>
    </row>
    <row r="391" spans="1:6" ht="15.75" customHeight="1">
      <c r="A391" s="308" t="s">
        <v>1296</v>
      </c>
      <c r="B391" s="309" t="s">
        <v>1297</v>
      </c>
      <c r="C391" s="313"/>
      <c r="D391" s="311"/>
      <c r="E391" s="312"/>
      <c r="F391" s="312"/>
    </row>
    <row r="392" spans="1:6" ht="15.75" customHeight="1">
      <c r="A392" s="337"/>
      <c r="B392" s="308"/>
      <c r="C392" s="323"/>
      <c r="D392" s="324"/>
      <c r="E392" s="312"/>
      <c r="F392" s="312"/>
    </row>
    <row r="393" spans="1:6" ht="15.75" customHeight="1">
      <c r="A393" s="308" t="s">
        <v>1298</v>
      </c>
      <c r="B393" s="308" t="s">
        <v>1299</v>
      </c>
      <c r="C393" s="323"/>
      <c r="D393" s="324"/>
      <c r="E393" s="312"/>
      <c r="F393" s="312"/>
    </row>
    <row r="394" spans="1:6" ht="135">
      <c r="A394" s="305" t="s">
        <v>1300</v>
      </c>
      <c r="B394" s="306" t="s">
        <v>1301</v>
      </c>
      <c r="C394" s="313" t="s">
        <v>1243</v>
      </c>
      <c r="D394" s="311">
        <v>130</v>
      </c>
      <c r="E394" s="839"/>
      <c r="F394" s="1075">
        <f>+E394*D394</f>
        <v>0</v>
      </c>
    </row>
    <row r="395" spans="1:6" ht="15" customHeight="1">
      <c r="A395" s="320"/>
      <c r="B395" s="321"/>
      <c r="C395" s="316"/>
      <c r="D395" s="317"/>
      <c r="E395" s="318"/>
      <c r="F395" s="318"/>
    </row>
    <row r="396" spans="1:6" ht="150">
      <c r="A396" s="305" t="s">
        <v>1302</v>
      </c>
      <c r="B396" s="306" t="s">
        <v>1303</v>
      </c>
      <c r="C396" s="313" t="s">
        <v>1243</v>
      </c>
      <c r="D396" s="311">
        <v>17</v>
      </c>
      <c r="E396" s="839"/>
      <c r="F396" s="1075">
        <f>+E396*D396</f>
        <v>0</v>
      </c>
    </row>
    <row r="397" spans="1:6" ht="15" customHeight="1">
      <c r="A397" s="337"/>
      <c r="B397" s="321"/>
      <c r="C397" s="313"/>
      <c r="D397" s="289"/>
      <c r="E397" s="318"/>
      <c r="F397" s="318"/>
    </row>
    <row r="398" spans="1:6" ht="90">
      <c r="A398" s="305" t="s">
        <v>1304</v>
      </c>
      <c r="B398" s="306" t="s">
        <v>1305</v>
      </c>
      <c r="C398" s="313" t="s">
        <v>1306</v>
      </c>
      <c r="D398" s="311">
        <v>100</v>
      </c>
      <c r="E398" s="839"/>
      <c r="F398" s="1075">
        <f>+E398*D398</f>
        <v>0</v>
      </c>
    </row>
    <row r="399" spans="1:6" ht="15" customHeight="1">
      <c r="A399" s="320"/>
      <c r="B399" s="321"/>
      <c r="C399" s="316"/>
      <c r="D399" s="317"/>
      <c r="E399" s="318"/>
      <c r="F399" s="318"/>
    </row>
    <row r="400" spans="1:6" ht="75">
      <c r="A400" s="305" t="s">
        <v>1307</v>
      </c>
      <c r="B400" s="306" t="s">
        <v>1308</v>
      </c>
      <c r="C400" s="313" t="s">
        <v>1306</v>
      </c>
      <c r="D400" s="311">
        <v>96</v>
      </c>
      <c r="E400" s="839"/>
      <c r="F400" s="1075">
        <f>+E400*D400</f>
        <v>0</v>
      </c>
    </row>
    <row r="401" spans="1:6" ht="15" customHeight="1">
      <c r="A401" s="337"/>
      <c r="B401" s="321"/>
      <c r="C401" s="316"/>
      <c r="D401" s="317"/>
      <c r="E401" s="318"/>
      <c r="F401" s="318"/>
    </row>
    <row r="402" spans="1:6" ht="30" customHeight="1">
      <c r="A402" s="325" t="s">
        <v>1309</v>
      </c>
      <c r="B402" s="326" t="s">
        <v>1310</v>
      </c>
      <c r="C402" s="327"/>
      <c r="D402" s="328"/>
      <c r="E402" s="329"/>
      <c r="F402" s="329"/>
    </row>
    <row r="403" spans="1:6" ht="15">
      <c r="A403" s="325"/>
      <c r="B403" s="326" t="s">
        <v>1311</v>
      </c>
      <c r="C403" s="327" t="s">
        <v>1243</v>
      </c>
      <c r="D403" s="328">
        <v>5</v>
      </c>
      <c r="E403" s="839"/>
      <c r="F403" s="1075">
        <f t="shared" ref="F403:F404" si="13">+E403*D403</f>
        <v>0</v>
      </c>
    </row>
    <row r="404" spans="1:6" ht="15">
      <c r="A404" s="325"/>
      <c r="B404" s="326" t="s">
        <v>1312</v>
      </c>
      <c r="C404" s="327" t="s">
        <v>1243</v>
      </c>
      <c r="D404" s="328">
        <v>8</v>
      </c>
      <c r="E404" s="839"/>
      <c r="F404" s="1075">
        <f t="shared" si="13"/>
        <v>0</v>
      </c>
    </row>
    <row r="405" spans="1:6" ht="15" customHeight="1">
      <c r="A405" s="305"/>
      <c r="B405" s="306"/>
      <c r="C405" s="313"/>
      <c r="D405" s="311"/>
      <c r="E405" s="312"/>
      <c r="F405" s="318"/>
    </row>
    <row r="406" spans="1:6" ht="15" customHeight="1">
      <c r="A406" s="305"/>
      <c r="B406" s="306"/>
      <c r="C406" s="313"/>
      <c r="D406" s="311"/>
      <c r="E406" s="312"/>
      <c r="F406" s="318"/>
    </row>
    <row r="407" spans="1:6" ht="60.75">
      <c r="A407" s="305"/>
      <c r="B407" s="306" t="s">
        <v>1659</v>
      </c>
      <c r="C407" s="313" t="s">
        <v>1243</v>
      </c>
      <c r="D407" s="311">
        <v>4</v>
      </c>
      <c r="E407" s="839"/>
      <c r="F407" s="1075">
        <f>+E407*D407</f>
        <v>0</v>
      </c>
    </row>
    <row r="408" spans="1:6" ht="15" customHeight="1">
      <c r="A408" s="305"/>
      <c r="B408" s="306"/>
      <c r="C408" s="313"/>
      <c r="D408" s="311"/>
      <c r="E408" s="312"/>
      <c r="F408" s="318"/>
    </row>
    <row r="409" spans="1:6" ht="75.75">
      <c r="A409" s="305"/>
      <c r="B409" s="306" t="s">
        <v>1660</v>
      </c>
      <c r="C409" s="313" t="s">
        <v>1243</v>
      </c>
      <c r="D409" s="311">
        <v>8</v>
      </c>
      <c r="E409" s="839"/>
      <c r="F409" s="1075">
        <f>+E409*D409</f>
        <v>0</v>
      </c>
    </row>
    <row r="410" spans="1:6" ht="15" customHeight="1">
      <c r="A410" s="305"/>
      <c r="B410" s="306"/>
      <c r="C410" s="313"/>
      <c r="D410" s="311"/>
      <c r="E410" s="312"/>
      <c r="F410" s="318"/>
    </row>
    <row r="411" spans="1:6" ht="60.75">
      <c r="A411" s="305"/>
      <c r="B411" s="319" t="s">
        <v>1661</v>
      </c>
      <c r="C411" s="313" t="s">
        <v>1243</v>
      </c>
      <c r="D411" s="311">
        <v>3</v>
      </c>
      <c r="E411" s="839"/>
      <c r="F411" s="1075">
        <f>+E411*D411</f>
        <v>0</v>
      </c>
    </row>
    <row r="412" spans="1:6" ht="15.75" customHeight="1">
      <c r="A412" s="305"/>
      <c r="B412" s="319"/>
      <c r="C412" s="313"/>
      <c r="D412" s="311"/>
      <c r="E412" s="312"/>
      <c r="F412" s="318"/>
    </row>
    <row r="413" spans="1:6" ht="75.75">
      <c r="A413" s="305"/>
      <c r="B413" s="319" t="s">
        <v>1662</v>
      </c>
      <c r="C413" s="313" t="s">
        <v>1243</v>
      </c>
      <c r="D413" s="311">
        <v>2</v>
      </c>
      <c r="E413" s="839"/>
      <c r="F413" s="1075">
        <f>+E413*D413</f>
        <v>0</v>
      </c>
    </row>
    <row r="414" spans="1:6" ht="15" customHeight="1">
      <c r="A414" s="305"/>
      <c r="B414" s="306"/>
      <c r="C414" s="313"/>
      <c r="D414" s="311"/>
      <c r="E414" s="329"/>
      <c r="F414" s="329"/>
    </row>
    <row r="415" spans="1:6" ht="60">
      <c r="A415" s="305"/>
      <c r="B415" s="306" t="s">
        <v>1640</v>
      </c>
      <c r="C415" s="313" t="s">
        <v>1243</v>
      </c>
      <c r="D415" s="311">
        <v>9</v>
      </c>
      <c r="E415" s="839"/>
      <c r="F415" s="1075">
        <f>+E415*D415</f>
        <v>0</v>
      </c>
    </row>
    <row r="416" spans="1:6" ht="15" customHeight="1">
      <c r="A416" s="305"/>
      <c r="B416" s="306"/>
      <c r="C416" s="313"/>
      <c r="D416" s="311"/>
      <c r="E416" s="312"/>
      <c r="F416" s="318"/>
    </row>
    <row r="417" spans="1:6" ht="60">
      <c r="A417" s="305"/>
      <c r="B417" s="306" t="s">
        <v>1315</v>
      </c>
      <c r="C417" s="313" t="s">
        <v>1243</v>
      </c>
      <c r="D417" s="311">
        <v>2</v>
      </c>
      <c r="E417" s="839"/>
      <c r="F417" s="1075">
        <f>+E417*D417</f>
        <v>0</v>
      </c>
    </row>
    <row r="418" spans="1:6" ht="15" customHeight="1">
      <c r="A418" s="305"/>
      <c r="B418" s="306"/>
      <c r="C418" s="313"/>
      <c r="D418" s="311"/>
      <c r="E418" s="312"/>
      <c r="F418" s="318"/>
    </row>
    <row r="419" spans="1:6" ht="60">
      <c r="A419" s="305"/>
      <c r="B419" s="306" t="s">
        <v>1641</v>
      </c>
      <c r="C419" s="313" t="s">
        <v>1243</v>
      </c>
      <c r="D419" s="311">
        <v>1</v>
      </c>
      <c r="E419" s="839"/>
      <c r="F419" s="1075">
        <f>+E419*D419</f>
        <v>0</v>
      </c>
    </row>
    <row r="420" spans="1:6" ht="15" customHeight="1">
      <c r="A420" s="305"/>
      <c r="B420" s="306"/>
      <c r="C420" s="313"/>
      <c r="D420" s="311"/>
      <c r="E420" s="312"/>
      <c r="F420" s="318"/>
    </row>
    <row r="421" spans="1:6" ht="15">
      <c r="A421" s="305">
        <v>11</v>
      </c>
      <c r="B421" s="306" t="s">
        <v>1274</v>
      </c>
      <c r="C421" s="313" t="s">
        <v>1275</v>
      </c>
      <c r="D421" s="311">
        <v>1</v>
      </c>
      <c r="E421" s="839"/>
      <c r="F421" s="1075">
        <f>+E421*D421</f>
        <v>0</v>
      </c>
    </row>
    <row r="422" spans="1:6" ht="15" customHeight="1">
      <c r="A422" s="305"/>
      <c r="B422" s="306"/>
      <c r="C422" s="313"/>
      <c r="D422" s="311"/>
      <c r="E422" s="312"/>
      <c r="F422" s="312"/>
    </row>
    <row r="423" spans="1:6" ht="30">
      <c r="A423" s="305">
        <v>12</v>
      </c>
      <c r="B423" s="306" t="s">
        <v>1316</v>
      </c>
      <c r="C423" s="313" t="s">
        <v>1275</v>
      </c>
      <c r="D423" s="311">
        <v>1</v>
      </c>
      <c r="E423" s="839"/>
      <c r="F423" s="1075">
        <f>+E423*D423</f>
        <v>0</v>
      </c>
    </row>
    <row r="424" spans="1:6" ht="15.75" customHeight="1">
      <c r="A424" s="337"/>
      <c r="B424" s="333" t="s">
        <v>1317</v>
      </c>
      <c r="C424" s="313"/>
      <c r="D424" s="289"/>
      <c r="E424" s="312"/>
      <c r="F424" s="318"/>
    </row>
    <row r="425" spans="1:6" ht="15.75" customHeight="1">
      <c r="A425" s="320"/>
      <c r="B425" s="315"/>
      <c r="C425" s="316"/>
      <c r="D425" s="317"/>
      <c r="E425" s="318"/>
      <c r="F425" s="318"/>
    </row>
    <row r="426" spans="1:6" ht="15.75" customHeight="1">
      <c r="A426" s="359"/>
      <c r="B426" s="366"/>
      <c r="C426" s="361"/>
      <c r="D426" s="362"/>
      <c r="E426" s="312"/>
      <c r="F426" s="318"/>
    </row>
    <row r="427" spans="1:6" ht="15.75" customHeight="1">
      <c r="A427" s="359"/>
      <c r="B427" s="366"/>
      <c r="C427" s="361"/>
      <c r="D427" s="362"/>
      <c r="E427" s="312"/>
      <c r="F427" s="312"/>
    </row>
    <row r="428" spans="1:6" ht="15.75" customHeight="1">
      <c r="A428" s="359"/>
      <c r="B428" s="366"/>
      <c r="C428" s="361"/>
      <c r="D428" s="362"/>
      <c r="E428" s="312"/>
      <c r="F428" s="318"/>
    </row>
    <row r="429" spans="1:6" ht="15.75" customHeight="1">
      <c r="A429" s="359"/>
      <c r="B429" s="366"/>
      <c r="C429" s="361"/>
      <c r="D429" s="362"/>
      <c r="E429" s="363"/>
      <c r="F429" s="363"/>
    </row>
    <row r="430" spans="1:6" ht="14.25" customHeight="1">
      <c r="A430" s="279"/>
      <c r="B430" s="279"/>
      <c r="C430" s="340"/>
      <c r="D430" s="341"/>
    </row>
    <row r="431" spans="1:6" ht="14.25" customHeight="1">
      <c r="A431" s="279"/>
      <c r="B431" s="279"/>
      <c r="C431" s="340"/>
      <c r="D431" s="341"/>
    </row>
    <row r="432" spans="1:6" ht="14.25" customHeight="1">
      <c r="A432" s="279"/>
      <c r="B432" s="279"/>
      <c r="C432" s="340"/>
      <c r="D432" s="341"/>
    </row>
    <row r="433" spans="1:6" ht="15.75" customHeight="1">
      <c r="A433" s="372"/>
      <c r="B433" s="360"/>
      <c r="C433" s="361"/>
      <c r="D433" s="362"/>
      <c r="E433" s="363"/>
      <c r="F433" s="363"/>
    </row>
    <row r="434" spans="1:6" ht="31.5" customHeight="1">
      <c r="A434" s="308" t="s">
        <v>1318</v>
      </c>
      <c r="B434" s="309" t="s">
        <v>1319</v>
      </c>
      <c r="C434" s="316"/>
      <c r="D434" s="343"/>
      <c r="E434" s="344"/>
      <c r="F434" s="344"/>
    </row>
    <row r="435" spans="1:6" ht="15.75" customHeight="1">
      <c r="A435" s="320"/>
      <c r="B435" s="315"/>
      <c r="C435" s="316"/>
      <c r="D435" s="317"/>
      <c r="E435" s="318"/>
      <c r="F435" s="318"/>
    </row>
    <row r="436" spans="1:6" ht="135">
      <c r="A436" s="325">
        <v>1</v>
      </c>
      <c r="B436" s="326" t="s">
        <v>1320</v>
      </c>
      <c r="C436" s="327" t="s">
        <v>1306</v>
      </c>
      <c r="D436" s="328">
        <v>100</v>
      </c>
      <c r="E436" s="839"/>
      <c r="F436" s="1075">
        <f>+E436*D436</f>
        <v>0</v>
      </c>
    </row>
    <row r="437" spans="1:6" ht="15" customHeight="1">
      <c r="A437" s="592"/>
      <c r="B437" s="326"/>
      <c r="C437" s="680"/>
      <c r="D437" s="681"/>
      <c r="E437" s="329"/>
      <c r="F437" s="329"/>
    </row>
    <row r="438" spans="1:6" ht="120">
      <c r="A438" s="325">
        <v>2</v>
      </c>
      <c r="B438" s="326" t="s">
        <v>1321</v>
      </c>
      <c r="C438" s="327" t="s">
        <v>1306</v>
      </c>
      <c r="D438" s="328">
        <v>20</v>
      </c>
      <c r="E438" s="839"/>
      <c r="F438" s="1075">
        <f>+E438*D438</f>
        <v>0</v>
      </c>
    </row>
    <row r="439" spans="1:6" ht="15.75" customHeight="1">
      <c r="A439" s="449"/>
      <c r="B439" s="315"/>
      <c r="C439" s="338"/>
      <c r="D439" s="339"/>
      <c r="E439" s="318"/>
      <c r="F439" s="318"/>
    </row>
    <row r="440" spans="1:6" ht="75" customHeight="1">
      <c r="A440" s="305" t="s">
        <v>1282</v>
      </c>
      <c r="B440" s="306" t="s">
        <v>1322</v>
      </c>
      <c r="C440" s="313" t="s">
        <v>1306</v>
      </c>
      <c r="D440" s="311">
        <v>30</v>
      </c>
      <c r="E440" s="839"/>
      <c r="F440" s="1075">
        <f>+E440*D440</f>
        <v>0</v>
      </c>
    </row>
    <row r="441" spans="1:6" ht="15" customHeight="1">
      <c r="A441" s="449"/>
      <c r="B441" s="321"/>
      <c r="C441" s="316"/>
      <c r="D441" s="317"/>
      <c r="E441" s="318"/>
      <c r="F441" s="318"/>
    </row>
    <row r="442" spans="1:6" ht="90">
      <c r="A442" s="305" t="s">
        <v>1284</v>
      </c>
      <c r="B442" s="306" t="s">
        <v>1578</v>
      </c>
      <c r="C442" s="313" t="s">
        <v>1306</v>
      </c>
      <c r="D442" s="311">
        <v>100</v>
      </c>
      <c r="E442" s="839"/>
      <c r="F442" s="1075">
        <f>+E442*D442</f>
        <v>0</v>
      </c>
    </row>
    <row r="443" spans="1:6" ht="15" customHeight="1">
      <c r="A443" s="320"/>
      <c r="B443" s="321"/>
      <c r="C443" s="338"/>
      <c r="D443" s="339"/>
      <c r="E443" s="318"/>
      <c r="F443" s="318"/>
    </row>
    <row r="444" spans="1:6" ht="30">
      <c r="A444" s="305" t="s">
        <v>1286</v>
      </c>
      <c r="B444" s="306" t="s">
        <v>1324</v>
      </c>
      <c r="C444" s="313" t="s">
        <v>1243</v>
      </c>
      <c r="D444" s="311">
        <v>4</v>
      </c>
      <c r="E444" s="839"/>
      <c r="F444" s="1075">
        <f>+E444*D444</f>
        <v>0</v>
      </c>
    </row>
    <row r="445" spans="1:6" ht="15" customHeight="1">
      <c r="A445" s="305"/>
      <c r="B445" s="306"/>
      <c r="C445" s="313"/>
      <c r="D445" s="311"/>
      <c r="E445" s="312"/>
      <c r="F445" s="312"/>
    </row>
    <row r="446" spans="1:6" ht="30">
      <c r="A446" s="305" t="s">
        <v>1288</v>
      </c>
      <c r="B446" s="306" t="s">
        <v>1325</v>
      </c>
      <c r="C446" s="313" t="s">
        <v>1243</v>
      </c>
      <c r="D446" s="311">
        <v>5</v>
      </c>
      <c r="E446" s="839"/>
      <c r="F446" s="1075">
        <f>+E446*D446</f>
        <v>0</v>
      </c>
    </row>
    <row r="447" spans="1:6" ht="15" customHeight="1">
      <c r="A447" s="388"/>
      <c r="B447" s="306"/>
      <c r="C447" s="313"/>
      <c r="D447" s="311"/>
      <c r="E447" s="312"/>
      <c r="F447" s="312"/>
    </row>
    <row r="448" spans="1:6" ht="45" customHeight="1">
      <c r="A448" s="305" t="s">
        <v>1290</v>
      </c>
      <c r="B448" s="306" t="s">
        <v>1326</v>
      </c>
      <c r="C448" s="313" t="s">
        <v>1243</v>
      </c>
      <c r="D448" s="311">
        <v>4</v>
      </c>
      <c r="E448" s="839"/>
      <c r="F448" s="1075">
        <f>+E448*D448</f>
        <v>0</v>
      </c>
    </row>
    <row r="449" spans="1:6" ht="15" customHeight="1">
      <c r="A449" s="305"/>
      <c r="B449" s="306"/>
      <c r="C449" s="338"/>
      <c r="D449" s="350"/>
      <c r="E449" s="312"/>
      <c r="F449" s="312"/>
    </row>
    <row r="450" spans="1:6" ht="15">
      <c r="A450" s="305" t="s">
        <v>1293</v>
      </c>
      <c r="B450" s="306" t="s">
        <v>1274</v>
      </c>
      <c r="C450" s="313" t="s">
        <v>1275</v>
      </c>
      <c r="D450" s="311">
        <v>1</v>
      </c>
      <c r="E450" s="839"/>
      <c r="F450" s="1075">
        <f>+E450*D450</f>
        <v>0</v>
      </c>
    </row>
    <row r="451" spans="1:6" ht="15" customHeight="1">
      <c r="A451" s="305"/>
      <c r="B451" s="306"/>
      <c r="C451" s="338"/>
      <c r="D451" s="350"/>
      <c r="E451" s="312"/>
      <c r="F451" s="312"/>
    </row>
    <row r="452" spans="1:6" ht="30">
      <c r="A452" s="305" t="s">
        <v>1327</v>
      </c>
      <c r="B452" s="306" t="s">
        <v>1316</v>
      </c>
      <c r="C452" s="313" t="s">
        <v>1275</v>
      </c>
      <c r="D452" s="311">
        <v>1</v>
      </c>
      <c r="E452" s="839"/>
      <c r="F452" s="1075">
        <f>+E452*D452</f>
        <v>0</v>
      </c>
    </row>
    <row r="453" spans="1:6" ht="15.75" customHeight="1">
      <c r="A453" s="305"/>
      <c r="B453" s="333" t="s">
        <v>1328</v>
      </c>
      <c r="C453" s="338"/>
      <c r="D453" s="350"/>
      <c r="E453" s="312"/>
      <c r="F453" s="312"/>
    </row>
    <row r="454" spans="1:6" ht="15.75" customHeight="1">
      <c r="A454" s="359"/>
      <c r="B454" s="360"/>
      <c r="C454" s="361"/>
      <c r="D454" s="362"/>
      <c r="E454" s="363"/>
      <c r="F454" s="364"/>
    </row>
    <row r="455" spans="1:6" ht="31.5" customHeight="1">
      <c r="A455" s="308" t="s">
        <v>1329</v>
      </c>
      <c r="B455" s="319" t="s">
        <v>1330</v>
      </c>
      <c r="C455" s="323"/>
      <c r="D455" s="324"/>
      <c r="E455" s="290"/>
      <c r="F455" s="312"/>
    </row>
    <row r="456" spans="1:6" ht="15.75" customHeight="1">
      <c r="A456" s="308"/>
      <c r="B456" s="319"/>
      <c r="C456" s="323"/>
      <c r="D456" s="324"/>
      <c r="E456" s="290"/>
      <c r="F456" s="312"/>
    </row>
    <row r="457" spans="1:6" ht="135">
      <c r="A457" s="305">
        <v>1</v>
      </c>
      <c r="B457" s="306" t="s">
        <v>1331</v>
      </c>
      <c r="C457" s="313" t="s">
        <v>1243</v>
      </c>
      <c r="D457" s="311">
        <v>3</v>
      </c>
      <c r="E457" s="839"/>
      <c r="F457" s="1075">
        <f>+E457*D457</f>
        <v>0</v>
      </c>
    </row>
    <row r="458" spans="1:6" ht="15" customHeight="1">
      <c r="A458" s="320"/>
      <c r="B458" s="321"/>
      <c r="C458" s="316"/>
      <c r="D458" s="317"/>
      <c r="E458" s="318"/>
      <c r="F458" s="318"/>
    </row>
    <row r="459" spans="1:6" ht="90">
      <c r="A459" s="305">
        <v>2</v>
      </c>
      <c r="B459" s="306" t="s">
        <v>1332</v>
      </c>
      <c r="C459" s="313" t="s">
        <v>1243</v>
      </c>
      <c r="D459" s="311">
        <v>35</v>
      </c>
      <c r="E459" s="839"/>
      <c r="F459" s="1075">
        <f>+E459*D459</f>
        <v>0</v>
      </c>
    </row>
    <row r="460" spans="1:6" ht="15" customHeight="1">
      <c r="A460" s="320"/>
      <c r="B460" s="321"/>
      <c r="C460" s="313"/>
      <c r="D460" s="289"/>
      <c r="E460" s="318"/>
      <c r="F460" s="318"/>
    </row>
    <row r="461" spans="1:6" ht="30">
      <c r="A461" s="305">
        <v>3</v>
      </c>
      <c r="B461" s="306" t="s">
        <v>1333</v>
      </c>
      <c r="C461" s="313" t="s">
        <v>1243</v>
      </c>
      <c r="D461" s="311">
        <v>3</v>
      </c>
      <c r="E461" s="839"/>
      <c r="F461" s="1075">
        <f>+E461*D461</f>
        <v>0</v>
      </c>
    </row>
    <row r="462" spans="1:6" ht="15" customHeight="1">
      <c r="A462" s="305"/>
      <c r="B462" s="306"/>
      <c r="C462" s="313"/>
      <c r="D462" s="311"/>
      <c r="E462" s="312"/>
      <c r="F462" s="312"/>
    </row>
    <row r="463" spans="1:6" ht="75">
      <c r="A463" s="305">
        <v>4</v>
      </c>
      <c r="B463" s="306" t="s">
        <v>1334</v>
      </c>
      <c r="C463" s="313" t="s">
        <v>1306</v>
      </c>
      <c r="D463" s="311">
        <v>11</v>
      </c>
      <c r="E463" s="839"/>
      <c r="F463" s="1075">
        <f>+E463*D463</f>
        <v>0</v>
      </c>
    </row>
    <row r="464" spans="1:6" ht="15" customHeight="1">
      <c r="A464" s="320"/>
      <c r="B464" s="321"/>
      <c r="C464" s="313"/>
      <c r="D464" s="289"/>
      <c r="E464" s="318"/>
      <c r="F464" s="318"/>
    </row>
    <row r="465" spans="1:6" ht="81">
      <c r="A465" s="305">
        <v>5</v>
      </c>
      <c r="B465" s="306" t="s">
        <v>1335</v>
      </c>
      <c r="C465" s="313" t="s">
        <v>1243</v>
      </c>
      <c r="D465" s="311">
        <v>13</v>
      </c>
      <c r="E465" s="839"/>
      <c r="F465" s="1075">
        <f>+E465*D465</f>
        <v>0</v>
      </c>
    </row>
    <row r="466" spans="1:6" ht="15" customHeight="1">
      <c r="A466" s="305"/>
      <c r="B466" s="306"/>
      <c r="C466" s="313"/>
      <c r="D466" s="289"/>
      <c r="E466" s="312"/>
      <c r="F466" s="312"/>
    </row>
    <row r="467" spans="1:6" ht="15">
      <c r="A467" s="305">
        <v>6</v>
      </c>
      <c r="B467" s="306" t="s">
        <v>1336</v>
      </c>
      <c r="C467" s="313" t="s">
        <v>1243</v>
      </c>
      <c r="D467" s="311">
        <v>1</v>
      </c>
      <c r="E467" s="839"/>
      <c r="F467" s="1075">
        <f>+E467*D467</f>
        <v>0</v>
      </c>
    </row>
    <row r="468" spans="1:6" ht="15" customHeight="1">
      <c r="A468" s="305"/>
      <c r="B468" s="306"/>
      <c r="C468" s="313"/>
      <c r="D468" s="311"/>
      <c r="E468" s="312"/>
      <c r="F468" s="312"/>
    </row>
    <row r="469" spans="1:6" ht="30">
      <c r="A469" s="305">
        <v>7</v>
      </c>
      <c r="B469" s="306" t="s">
        <v>1337</v>
      </c>
      <c r="C469" s="313" t="s">
        <v>1338</v>
      </c>
      <c r="D469" s="311">
        <v>1</v>
      </c>
      <c r="E469" s="839"/>
      <c r="F469" s="1075">
        <f>+E469*D469</f>
        <v>0</v>
      </c>
    </row>
    <row r="470" spans="1:6" ht="15" customHeight="1">
      <c r="A470" s="337"/>
      <c r="B470" s="306"/>
      <c r="C470" s="313"/>
      <c r="D470" s="311"/>
      <c r="E470" s="312"/>
      <c r="F470" s="312"/>
    </row>
    <row r="471" spans="1:6" ht="15">
      <c r="A471" s="305">
        <v>8</v>
      </c>
      <c r="B471" s="306" t="s">
        <v>1339</v>
      </c>
      <c r="C471" s="313" t="s">
        <v>1338</v>
      </c>
      <c r="D471" s="311">
        <v>1</v>
      </c>
      <c r="E471" s="839"/>
      <c r="F471" s="1075">
        <f>+E471*D471</f>
        <v>0</v>
      </c>
    </row>
    <row r="472" spans="1:6" ht="15.75" customHeight="1">
      <c r="A472" s="337"/>
      <c r="B472" s="333" t="s">
        <v>1340</v>
      </c>
      <c r="C472" s="313"/>
      <c r="D472" s="311"/>
      <c r="E472" s="312"/>
      <c r="F472" s="312"/>
    </row>
    <row r="473" spans="1:6" ht="15.75" customHeight="1">
      <c r="A473" s="365"/>
      <c r="B473" s="355"/>
      <c r="C473" s="517"/>
      <c r="D473" s="518"/>
      <c r="E473" s="358"/>
      <c r="F473" s="358"/>
    </row>
    <row r="474" spans="1:6" ht="15.75" customHeight="1">
      <c r="A474" s="365"/>
      <c r="B474" s="355"/>
      <c r="C474" s="517"/>
      <c r="D474" s="518"/>
      <c r="E474" s="358"/>
      <c r="F474" s="358"/>
    </row>
    <row r="475" spans="1:6" ht="15.75" customHeight="1">
      <c r="A475" s="365"/>
      <c r="B475" s="366"/>
      <c r="C475" s="361"/>
      <c r="D475" s="362"/>
      <c r="E475" s="363"/>
      <c r="F475" s="363"/>
    </row>
    <row r="476" spans="1:6" ht="15.75" customHeight="1">
      <c r="A476" s="308" t="s">
        <v>1341</v>
      </c>
      <c r="B476" s="308" t="s">
        <v>1342</v>
      </c>
      <c r="C476" s="313"/>
      <c r="D476" s="311"/>
      <c r="E476" s="312"/>
      <c r="F476" s="312"/>
    </row>
    <row r="477" spans="1:6" ht="60" customHeight="1">
      <c r="A477" s="449"/>
      <c r="B477" s="306" t="s">
        <v>1343</v>
      </c>
      <c r="C477" s="313"/>
      <c r="D477" s="311"/>
      <c r="E477" s="312"/>
      <c r="F477" s="312"/>
    </row>
    <row r="478" spans="1:6" ht="60">
      <c r="A478" s="305">
        <v>1</v>
      </c>
      <c r="B478" s="306" t="s">
        <v>1344</v>
      </c>
      <c r="C478" s="313" t="s">
        <v>1243</v>
      </c>
      <c r="D478" s="311">
        <v>9</v>
      </c>
      <c r="E478" s="839"/>
      <c r="F478" s="1075">
        <f>+E478*D478</f>
        <v>0</v>
      </c>
    </row>
    <row r="479" spans="1:6" ht="15" customHeight="1">
      <c r="A479" s="305"/>
      <c r="B479" s="306"/>
      <c r="C479" s="313"/>
      <c r="D479" s="311"/>
      <c r="E479" s="312"/>
      <c r="F479" s="312"/>
    </row>
    <row r="480" spans="1:6" ht="45">
      <c r="A480" s="305">
        <v>2</v>
      </c>
      <c r="B480" s="306" t="s">
        <v>1345</v>
      </c>
      <c r="C480" s="313" t="s">
        <v>74</v>
      </c>
      <c r="D480" s="311">
        <v>220</v>
      </c>
      <c r="E480" s="839"/>
      <c r="F480" s="1075">
        <f>+E480*D480</f>
        <v>0</v>
      </c>
    </row>
    <row r="481" spans="1:6" ht="15.75" customHeight="1">
      <c r="A481" s="305"/>
      <c r="B481" s="306"/>
      <c r="C481" s="313"/>
      <c r="D481" s="311"/>
      <c r="E481" s="312"/>
      <c r="F481" s="312"/>
    </row>
    <row r="482" spans="1:6" ht="135.75">
      <c r="A482" s="305" t="s">
        <v>1282</v>
      </c>
      <c r="B482" s="306" t="s">
        <v>1346</v>
      </c>
      <c r="C482" s="313" t="s">
        <v>1243</v>
      </c>
      <c r="D482" s="311">
        <v>9</v>
      </c>
      <c r="E482" s="839"/>
      <c r="F482" s="1075">
        <f>+E482*D482</f>
        <v>0</v>
      </c>
    </row>
    <row r="483" spans="1:6" ht="15.75" customHeight="1">
      <c r="A483" s="305"/>
      <c r="B483" s="306"/>
      <c r="C483" s="316"/>
      <c r="D483" s="317"/>
      <c r="E483" s="312"/>
      <c r="F483" s="312"/>
    </row>
    <row r="484" spans="1:6" ht="30">
      <c r="A484" s="305" t="s">
        <v>1284</v>
      </c>
      <c r="B484" s="306" t="s">
        <v>1347</v>
      </c>
      <c r="C484" s="313" t="s">
        <v>1243</v>
      </c>
      <c r="D484" s="311">
        <v>9</v>
      </c>
      <c r="E484" s="839"/>
      <c r="F484" s="1075">
        <f>+E484*D484</f>
        <v>0</v>
      </c>
    </row>
    <row r="485" spans="1:6" ht="15" customHeight="1">
      <c r="A485" s="320"/>
      <c r="B485" s="321"/>
      <c r="C485" s="316"/>
      <c r="D485" s="317"/>
      <c r="E485" s="318"/>
      <c r="F485" s="318"/>
    </row>
    <row r="486" spans="1:6" ht="405">
      <c r="A486" s="305" t="s">
        <v>1286</v>
      </c>
      <c r="B486" s="306" t="s">
        <v>1348</v>
      </c>
      <c r="C486" s="313" t="s">
        <v>1243</v>
      </c>
      <c r="D486" s="311">
        <v>9</v>
      </c>
      <c r="E486" s="839"/>
      <c r="F486" s="1075">
        <f>+E486*D486</f>
        <v>0</v>
      </c>
    </row>
    <row r="487" spans="1:6" ht="15.75" customHeight="1">
      <c r="A487" s="320"/>
      <c r="B487" s="367"/>
      <c r="C487" s="313"/>
      <c r="D487" s="311"/>
      <c r="E487" s="312"/>
      <c r="F487" s="312"/>
    </row>
    <row r="488" spans="1:6" ht="150" customHeight="1">
      <c r="A488" s="305" t="s">
        <v>1288</v>
      </c>
      <c r="B488" s="306" t="s">
        <v>1349</v>
      </c>
      <c r="C488" s="313"/>
      <c r="D488" s="311"/>
      <c r="E488" s="312"/>
      <c r="F488" s="312"/>
    </row>
    <row r="489" spans="1:6" ht="15">
      <c r="A489" s="305"/>
      <c r="B489" s="306" t="s">
        <v>1350</v>
      </c>
      <c r="C489" s="313" t="s">
        <v>335</v>
      </c>
      <c r="D489" s="311">
        <v>220</v>
      </c>
      <c r="E489" s="839"/>
      <c r="F489" s="1075">
        <f t="shared" ref="F489:F490" si="14">+E489*D489</f>
        <v>0</v>
      </c>
    </row>
    <row r="490" spans="1:6" ht="15">
      <c r="A490" s="305"/>
      <c r="B490" s="306" t="s">
        <v>1351</v>
      </c>
      <c r="C490" s="313" t="s">
        <v>1352</v>
      </c>
      <c r="D490" s="311">
        <v>60</v>
      </c>
      <c r="E490" s="839"/>
      <c r="F490" s="1075">
        <f t="shared" si="14"/>
        <v>0</v>
      </c>
    </row>
    <row r="491" spans="1:6" ht="15" customHeight="1">
      <c r="A491" s="320"/>
      <c r="B491" s="321"/>
      <c r="C491" s="316"/>
      <c r="D491" s="317"/>
      <c r="E491" s="318"/>
      <c r="F491" s="318"/>
    </row>
    <row r="492" spans="1:6" ht="30" customHeight="1">
      <c r="A492" s="305">
        <v>7</v>
      </c>
      <c r="B492" s="306" t="s">
        <v>1353</v>
      </c>
      <c r="C492" s="313"/>
      <c r="D492" s="311"/>
      <c r="E492" s="318"/>
      <c r="F492" s="318"/>
    </row>
    <row r="493" spans="1:6" ht="15">
      <c r="A493" s="320"/>
      <c r="B493" s="306" t="s">
        <v>1354</v>
      </c>
      <c r="C493" s="313" t="s">
        <v>1243</v>
      </c>
      <c r="D493" s="311">
        <v>230</v>
      </c>
      <c r="E493" s="839"/>
      <c r="F493" s="1075">
        <f t="shared" ref="F493:F494" si="15">+E493*D493</f>
        <v>0</v>
      </c>
    </row>
    <row r="494" spans="1:6" ht="15">
      <c r="A494" s="320"/>
      <c r="B494" s="306" t="s">
        <v>1355</v>
      </c>
      <c r="C494" s="313" t="s">
        <v>1306</v>
      </c>
      <c r="D494" s="311">
        <v>230</v>
      </c>
      <c r="E494" s="839"/>
      <c r="F494" s="1075">
        <f t="shared" si="15"/>
        <v>0</v>
      </c>
    </row>
    <row r="495" spans="1:6" ht="15" customHeight="1">
      <c r="A495" s="320"/>
      <c r="B495" s="321"/>
      <c r="C495" s="316"/>
      <c r="D495" s="317"/>
      <c r="E495" s="318"/>
      <c r="F495" s="318"/>
    </row>
    <row r="496" spans="1:6" ht="30">
      <c r="A496" s="305">
        <v>9</v>
      </c>
      <c r="B496" s="306" t="s">
        <v>1356</v>
      </c>
      <c r="C496" s="313" t="s">
        <v>1275</v>
      </c>
      <c r="D496" s="311">
        <v>1</v>
      </c>
      <c r="E496" s="839"/>
      <c r="F496" s="1075">
        <f>+E496*D496</f>
        <v>0</v>
      </c>
    </row>
    <row r="497" spans="1:6" ht="15" customHeight="1">
      <c r="A497" s="305"/>
      <c r="B497" s="306"/>
      <c r="C497" s="313"/>
      <c r="D497" s="311"/>
      <c r="E497" s="312"/>
      <c r="F497" s="312"/>
    </row>
    <row r="498" spans="1:6" ht="30">
      <c r="A498" s="305">
        <v>10</v>
      </c>
      <c r="B498" s="306" t="s">
        <v>1316</v>
      </c>
      <c r="C498" s="313" t="s">
        <v>1275</v>
      </c>
      <c r="D498" s="311">
        <v>1</v>
      </c>
      <c r="E498" s="839"/>
      <c r="F498" s="1075">
        <f>+E498*D498</f>
        <v>0</v>
      </c>
    </row>
    <row r="499" spans="1:6" ht="45" customHeight="1">
      <c r="A499" s="337"/>
      <c r="B499" s="306" t="s">
        <v>1357</v>
      </c>
      <c r="C499" s="313"/>
      <c r="D499" s="311"/>
      <c r="E499" s="312"/>
      <c r="F499" s="312"/>
    </row>
    <row r="500" spans="1:6" ht="15.75" customHeight="1">
      <c r="A500" s="305"/>
      <c r="B500" s="333" t="s">
        <v>1358</v>
      </c>
      <c r="C500" s="313"/>
      <c r="D500" s="289"/>
      <c r="E500" s="312"/>
      <c r="F500" s="312"/>
    </row>
    <row r="501" spans="1:6" ht="15.75" customHeight="1">
      <c r="A501" s="354"/>
      <c r="B501" s="355"/>
      <c r="C501" s="517"/>
      <c r="D501" s="520"/>
      <c r="E501" s="358"/>
      <c r="F501" s="358"/>
    </row>
    <row r="502" spans="1:6" ht="15.75" customHeight="1">
      <c r="A502" s="354"/>
      <c r="B502" s="355"/>
      <c r="C502" s="517"/>
      <c r="D502" s="520"/>
      <c r="E502" s="358"/>
      <c r="F502" s="358"/>
    </row>
    <row r="503" spans="1:6" ht="15.75" customHeight="1">
      <c r="A503" s="354"/>
      <c r="B503" s="355"/>
      <c r="C503" s="517"/>
      <c r="D503" s="520"/>
      <c r="E503" s="358"/>
      <c r="F503" s="358"/>
    </row>
    <row r="504" spans="1:6" ht="15.75" customHeight="1">
      <c r="A504" s="354"/>
      <c r="B504" s="355"/>
      <c r="C504" s="517"/>
      <c r="D504" s="520"/>
      <c r="E504" s="358"/>
      <c r="F504" s="358"/>
    </row>
    <row r="505" spans="1:6" ht="15.75" customHeight="1">
      <c r="A505" s="365"/>
      <c r="B505" s="366"/>
      <c r="C505" s="361"/>
      <c r="D505" s="362"/>
      <c r="E505" s="363"/>
      <c r="F505" s="363"/>
    </row>
    <row r="506" spans="1:6" ht="15.75" customHeight="1">
      <c r="A506" s="368"/>
      <c r="B506" s="366"/>
      <c r="C506" s="361"/>
      <c r="D506" s="369"/>
      <c r="E506" s="370"/>
      <c r="F506" s="370"/>
    </row>
    <row r="507" spans="1:6" ht="15.75" customHeight="1">
      <c r="A507" s="308" t="s">
        <v>1359</v>
      </c>
      <c r="B507" s="308" t="s">
        <v>1360</v>
      </c>
      <c r="C507" s="313"/>
      <c r="D507" s="311"/>
      <c r="E507" s="312"/>
      <c r="F507" s="312"/>
    </row>
    <row r="508" spans="1:6" ht="15.75" customHeight="1">
      <c r="A508" s="308"/>
      <c r="B508" s="305"/>
      <c r="C508" s="313"/>
      <c r="D508" s="311"/>
      <c r="E508" s="312"/>
      <c r="F508" s="312"/>
    </row>
    <row r="509" spans="1:6" ht="30">
      <c r="A509" s="305">
        <v>1</v>
      </c>
      <c r="B509" s="306" t="s">
        <v>1361</v>
      </c>
      <c r="C509" s="1189" t="s">
        <v>74</v>
      </c>
      <c r="D509" s="311">
        <v>1</v>
      </c>
      <c r="E509" s="839"/>
      <c r="F509" s="1075">
        <f>+E509*D509</f>
        <v>0</v>
      </c>
    </row>
    <row r="510" spans="1:6" ht="15" customHeight="1">
      <c r="A510" s="305"/>
      <c r="B510" s="305"/>
      <c r="C510" s="1189"/>
      <c r="D510" s="311"/>
      <c r="E510" s="1192"/>
      <c r="F510" s="312"/>
    </row>
    <row r="511" spans="1:6" ht="60">
      <c r="A511" s="305">
        <v>2</v>
      </c>
      <c r="B511" s="306" t="s">
        <v>1362</v>
      </c>
      <c r="C511" s="1189" t="s">
        <v>1243</v>
      </c>
      <c r="D511" s="311">
        <v>1</v>
      </c>
      <c r="E511" s="839"/>
      <c r="F511" s="1075">
        <f>+E511*D511</f>
        <v>0</v>
      </c>
    </row>
    <row r="512" spans="1:6" ht="15" customHeight="1">
      <c r="A512" s="305"/>
      <c r="B512" s="305"/>
      <c r="C512" s="1189"/>
      <c r="D512" s="311"/>
      <c r="E512" s="1192"/>
      <c r="F512" s="312"/>
    </row>
    <row r="513" spans="1:6" ht="60">
      <c r="A513" s="305">
        <v>3</v>
      </c>
      <c r="B513" s="306" t="s">
        <v>1363</v>
      </c>
      <c r="C513" s="1189" t="s">
        <v>1243</v>
      </c>
      <c r="D513" s="311">
        <v>1</v>
      </c>
      <c r="E513" s="839"/>
      <c r="F513" s="1075">
        <f>+E513*D513</f>
        <v>0</v>
      </c>
    </row>
    <row r="514" spans="1:6" ht="15" customHeight="1">
      <c r="A514" s="305"/>
      <c r="B514" s="305"/>
      <c r="C514" s="1189"/>
      <c r="D514" s="1191"/>
      <c r="E514" s="1192"/>
      <c r="F514" s="312"/>
    </row>
    <row r="515" spans="1:6" ht="45">
      <c r="A515" s="305">
        <v>4</v>
      </c>
      <c r="B515" s="306" t="s">
        <v>1364</v>
      </c>
      <c r="C515" s="1189" t="s">
        <v>1243</v>
      </c>
      <c r="D515" s="311">
        <v>1</v>
      </c>
      <c r="E515" s="839"/>
      <c r="F515" s="1075">
        <f>+E515*D515</f>
        <v>0</v>
      </c>
    </row>
    <row r="516" spans="1:6" ht="15.75" customHeight="1">
      <c r="A516" s="337"/>
      <c r="B516" s="371" t="s">
        <v>1365</v>
      </c>
      <c r="C516" s="1189"/>
      <c r="D516" s="1191"/>
      <c r="E516" s="1192"/>
      <c r="F516" s="312"/>
    </row>
    <row r="517" spans="1:6" ht="15.75" customHeight="1">
      <c r="A517" s="372"/>
      <c r="B517" s="373"/>
      <c r="C517" s="356"/>
      <c r="D517" s="374"/>
      <c r="E517" s="18"/>
      <c r="F517" s="18"/>
    </row>
    <row r="518" spans="1:6" ht="15.75" customHeight="1">
      <c r="A518" s="372"/>
      <c r="B518" s="360"/>
      <c r="C518" s="375"/>
      <c r="D518" s="376"/>
      <c r="E518" s="377"/>
      <c r="F518" s="363"/>
    </row>
    <row r="519" spans="1:6" ht="15.75" customHeight="1">
      <c r="A519" s="372"/>
      <c r="B519" s="360"/>
      <c r="C519" s="375"/>
      <c r="D519" s="376"/>
      <c r="E519" s="377"/>
      <c r="F519" s="363"/>
    </row>
    <row r="520" spans="1:6" ht="15.75" customHeight="1">
      <c r="A520" s="372"/>
      <c r="B520" s="360"/>
      <c r="C520" s="375"/>
      <c r="D520" s="376"/>
      <c r="E520" s="377"/>
      <c r="F520" s="363"/>
    </row>
    <row r="521" spans="1:6" ht="15.75" customHeight="1">
      <c r="A521" s="372"/>
      <c r="B521" s="360"/>
      <c r="C521" s="375"/>
      <c r="D521" s="376"/>
      <c r="E521" s="377"/>
      <c r="F521" s="363"/>
    </row>
    <row r="522" spans="1:6" ht="14.25" customHeight="1">
      <c r="A522" s="368"/>
      <c r="B522" s="360"/>
      <c r="C522" s="361"/>
      <c r="D522" s="369"/>
      <c r="E522" s="370"/>
      <c r="F522" s="370"/>
    </row>
    <row r="523" spans="1:6" ht="14.25" customHeight="1">
      <c r="A523" s="368"/>
      <c r="B523" s="360"/>
      <c r="C523" s="361"/>
      <c r="D523" s="369"/>
      <c r="E523" s="370"/>
      <c r="F523" s="370"/>
    </row>
    <row r="524" spans="1:6" ht="14.25" customHeight="1">
      <c r="A524" s="368"/>
      <c r="B524" s="360"/>
      <c r="C524" s="361"/>
      <c r="D524" s="369"/>
      <c r="E524" s="370"/>
      <c r="F524" s="370"/>
    </row>
    <row r="525" spans="1:6" ht="14.25" customHeight="1">
      <c r="A525" s="368"/>
      <c r="B525" s="360"/>
      <c r="C525" s="361"/>
      <c r="D525" s="369"/>
      <c r="E525" s="370"/>
      <c r="F525" s="370"/>
    </row>
    <row r="526" spans="1:6" ht="14.25" customHeight="1">
      <c r="A526" s="368"/>
      <c r="B526" s="360"/>
      <c r="C526" s="361"/>
      <c r="D526" s="369"/>
      <c r="E526" s="370"/>
      <c r="F526" s="370"/>
    </row>
    <row r="527" spans="1:6" ht="14.25" customHeight="1">
      <c r="A527" s="368"/>
      <c r="B527" s="360"/>
      <c r="C527" s="361"/>
      <c r="D527" s="369"/>
      <c r="E527" s="370"/>
      <c r="F527" s="370"/>
    </row>
    <row r="528" spans="1:6" ht="14.25" customHeight="1">
      <c r="A528" s="368"/>
      <c r="B528" s="360"/>
      <c r="C528" s="361"/>
      <c r="D528" s="369"/>
      <c r="E528" s="370"/>
      <c r="F528" s="370"/>
    </row>
    <row r="529" spans="1:6" ht="14.25" customHeight="1">
      <c r="A529" s="368"/>
      <c r="B529" s="360"/>
      <c r="C529" s="361"/>
      <c r="D529" s="369"/>
      <c r="E529" s="370"/>
      <c r="F529" s="370"/>
    </row>
    <row r="530" spans="1:6" ht="15.75" customHeight="1">
      <c r="A530" s="308" t="s">
        <v>1366</v>
      </c>
      <c r="B530" s="319" t="s">
        <v>1367</v>
      </c>
      <c r="C530" s="313"/>
      <c r="D530" s="289"/>
      <c r="E530" s="286"/>
      <c r="F530" s="286"/>
    </row>
    <row r="531" spans="1:6" ht="15.75" customHeight="1">
      <c r="A531" s="308"/>
      <c r="B531" s="319"/>
      <c r="C531" s="1189"/>
      <c r="D531" s="1191"/>
      <c r="E531" s="312"/>
      <c r="F531" s="312"/>
    </row>
    <row r="532" spans="1:6" ht="15.75" customHeight="1">
      <c r="A532" s="305"/>
      <c r="B532" s="319" t="s">
        <v>1368</v>
      </c>
      <c r="C532" s="1189"/>
      <c r="D532" s="1191"/>
      <c r="E532" s="312"/>
      <c r="F532" s="312"/>
    </row>
    <row r="533" spans="1:6" ht="180">
      <c r="A533" s="337" t="s">
        <v>1369</v>
      </c>
      <c r="B533" s="306" t="s">
        <v>1370</v>
      </c>
      <c r="C533" s="1189" t="s">
        <v>1243</v>
      </c>
      <c r="D533" s="1191">
        <v>9</v>
      </c>
      <c r="E533" s="839"/>
      <c r="F533" s="1075">
        <f>+E533*D533</f>
        <v>0</v>
      </c>
    </row>
    <row r="534" spans="1:6" ht="15" customHeight="1">
      <c r="A534" s="305"/>
      <c r="B534" s="306"/>
      <c r="C534" s="1189"/>
      <c r="D534" s="1191"/>
      <c r="E534" s="312"/>
      <c r="F534" s="1192"/>
    </row>
    <row r="535" spans="1:6" ht="15" customHeight="1">
      <c r="A535" s="305"/>
      <c r="B535" s="306"/>
      <c r="C535" s="1189"/>
      <c r="D535" s="1191"/>
      <c r="E535" s="312"/>
      <c r="F535" s="1192"/>
    </row>
    <row r="536" spans="1:6" ht="30">
      <c r="A536" s="305" t="s">
        <v>1371</v>
      </c>
      <c r="B536" s="306" t="s">
        <v>1372</v>
      </c>
      <c r="C536" s="1189" t="s">
        <v>1243</v>
      </c>
      <c r="D536" s="1191">
        <v>9</v>
      </c>
      <c r="E536" s="839"/>
      <c r="F536" s="1075">
        <f>+E536*D536</f>
        <v>0</v>
      </c>
    </row>
    <row r="537" spans="1:6" ht="15" customHeight="1">
      <c r="A537" s="305"/>
      <c r="B537" s="306"/>
      <c r="C537" s="1189"/>
      <c r="D537" s="1191"/>
      <c r="E537" s="312"/>
      <c r="F537" s="1192"/>
    </row>
    <row r="538" spans="1:6" ht="30">
      <c r="A538" s="305" t="s">
        <v>1282</v>
      </c>
      <c r="B538" s="306" t="s">
        <v>1373</v>
      </c>
      <c r="C538" s="1189" t="s">
        <v>1243</v>
      </c>
      <c r="D538" s="1191">
        <v>9</v>
      </c>
      <c r="E538" s="839"/>
      <c r="F538" s="1075">
        <f>+E538*D538</f>
        <v>0</v>
      </c>
    </row>
    <row r="539" spans="1:6" ht="15" customHeight="1">
      <c r="A539" s="305"/>
      <c r="B539" s="306"/>
      <c r="C539" s="1189"/>
      <c r="D539" s="1191"/>
      <c r="E539" s="1192"/>
      <c r="F539" s="1192"/>
    </row>
    <row r="540" spans="1:6" ht="90">
      <c r="A540" s="305" t="s">
        <v>1284</v>
      </c>
      <c r="B540" s="306" t="s">
        <v>1374</v>
      </c>
      <c r="C540" s="1189" t="s">
        <v>1243</v>
      </c>
      <c r="D540" s="1191">
        <v>2</v>
      </c>
      <c r="E540" s="839"/>
      <c r="F540" s="1075">
        <f>+E540*D540</f>
        <v>0</v>
      </c>
    </row>
    <row r="541" spans="1:6" ht="15" customHeight="1">
      <c r="A541" s="305"/>
      <c r="B541" s="306"/>
      <c r="C541" s="1189"/>
      <c r="D541" s="1191"/>
      <c r="E541" s="1192"/>
      <c r="F541" s="1192"/>
    </row>
    <row r="542" spans="1:6" ht="30">
      <c r="A542" s="305" t="s">
        <v>1286</v>
      </c>
      <c r="B542" s="306" t="s">
        <v>1375</v>
      </c>
      <c r="C542" s="1189" t="s">
        <v>1243</v>
      </c>
      <c r="D542" s="1191">
        <v>18</v>
      </c>
      <c r="E542" s="839"/>
      <c r="F542" s="1075">
        <f>+E542*D542</f>
        <v>0</v>
      </c>
    </row>
    <row r="543" spans="1:6" ht="15" customHeight="1">
      <c r="A543" s="305"/>
      <c r="B543" s="306"/>
      <c r="C543" s="1189"/>
      <c r="D543" s="1191"/>
      <c r="E543" s="1192"/>
      <c r="F543" s="1192"/>
    </row>
    <row r="544" spans="1:6" ht="30">
      <c r="A544" s="305" t="s">
        <v>1288</v>
      </c>
      <c r="B544" s="306" t="s">
        <v>1376</v>
      </c>
      <c r="C544" s="1189" t="s">
        <v>1243</v>
      </c>
      <c r="D544" s="1191">
        <v>12</v>
      </c>
      <c r="E544" s="839"/>
      <c r="F544" s="1075">
        <f>+E544*D544</f>
        <v>0</v>
      </c>
    </row>
    <row r="545" spans="1:6" ht="15" customHeight="1">
      <c r="A545" s="305"/>
      <c r="B545" s="306"/>
      <c r="C545" s="1189"/>
      <c r="D545" s="1191"/>
      <c r="E545" s="1192"/>
      <c r="F545" s="1192"/>
    </row>
    <row r="546" spans="1:6" ht="15">
      <c r="A546" s="305" t="s">
        <v>1290</v>
      </c>
      <c r="B546" s="306" t="s">
        <v>1377</v>
      </c>
      <c r="C546" s="1189" t="s">
        <v>1243</v>
      </c>
      <c r="D546" s="1191">
        <v>9</v>
      </c>
      <c r="E546" s="839"/>
      <c r="F546" s="1075">
        <f>+E546*D546</f>
        <v>0</v>
      </c>
    </row>
    <row r="547" spans="1:6" ht="15" customHeight="1">
      <c r="A547" s="305"/>
      <c r="B547" s="306" t="s">
        <v>1378</v>
      </c>
      <c r="C547" s="1189"/>
      <c r="D547" s="1191"/>
      <c r="E547" s="1192"/>
      <c r="F547" s="1192"/>
    </row>
    <row r="548" spans="1:6" ht="15" customHeight="1">
      <c r="A548" s="305"/>
      <c r="B548" s="306"/>
      <c r="C548" s="1189"/>
      <c r="D548" s="378"/>
      <c r="E548" s="1192"/>
      <c r="F548" s="379"/>
    </row>
    <row r="549" spans="1:6" ht="30">
      <c r="A549" s="305" t="s">
        <v>1293</v>
      </c>
      <c r="B549" s="306" t="s">
        <v>1379</v>
      </c>
      <c r="C549" s="1189" t="s">
        <v>1380</v>
      </c>
      <c r="D549" s="1191">
        <v>1</v>
      </c>
      <c r="E549" s="839"/>
      <c r="F549" s="1075">
        <f>+E549*D549</f>
        <v>0</v>
      </c>
    </row>
    <row r="550" spans="1:6" ht="15.75" customHeight="1">
      <c r="A550" s="305"/>
      <c r="B550" s="380" t="s">
        <v>1381</v>
      </c>
      <c r="C550" s="1189"/>
      <c r="D550" s="1191"/>
      <c r="E550" s="1192"/>
      <c r="F550" s="1192"/>
    </row>
    <row r="551" spans="1:6" ht="15.75" customHeight="1">
      <c r="A551" s="334"/>
      <c r="B551" s="381"/>
      <c r="C551" s="382"/>
      <c r="D551" s="383"/>
      <c r="E551" s="384"/>
      <c r="F551" s="318"/>
    </row>
    <row r="552" spans="1:6" ht="15.75" customHeight="1">
      <c r="A552" s="337" t="s">
        <v>1382</v>
      </c>
      <c r="B552" s="319" t="s">
        <v>1383</v>
      </c>
      <c r="C552" s="313"/>
      <c r="D552" s="289"/>
      <c r="E552" s="286"/>
      <c r="F552" s="286"/>
    </row>
    <row r="553" spans="1:6" ht="15.75" customHeight="1">
      <c r="A553" s="308"/>
      <c r="B553" s="319"/>
      <c r="C553" s="1189"/>
      <c r="D553" s="1191"/>
      <c r="E553" s="1192"/>
      <c r="F553" s="312"/>
    </row>
    <row r="554" spans="1:6" ht="240" customHeight="1">
      <c r="A554" s="305">
        <v>1</v>
      </c>
      <c r="B554" s="306" t="s">
        <v>1384</v>
      </c>
      <c r="C554" s="1189" t="s">
        <v>1243</v>
      </c>
      <c r="D554" s="1191">
        <v>8</v>
      </c>
      <c r="E554" s="839"/>
      <c r="F554" s="1075">
        <f>+E554*D554</f>
        <v>0</v>
      </c>
    </row>
    <row r="555" spans="1:6" ht="15" customHeight="1">
      <c r="A555" s="305"/>
      <c r="B555" s="306"/>
      <c r="C555" s="1189"/>
      <c r="D555" s="1191"/>
      <c r="E555" s="1192"/>
      <c r="F555" s="1192"/>
    </row>
    <row r="556" spans="1:6" ht="165">
      <c r="A556" s="305">
        <v>2</v>
      </c>
      <c r="B556" s="306" t="s">
        <v>1385</v>
      </c>
      <c r="C556" s="1189" t="s">
        <v>1243</v>
      </c>
      <c r="D556" s="1191">
        <v>1</v>
      </c>
      <c r="E556" s="839"/>
      <c r="F556" s="1075">
        <f>+E556*D556</f>
        <v>0</v>
      </c>
    </row>
    <row r="557" spans="1:6" ht="15" customHeight="1">
      <c r="A557" s="305"/>
      <c r="B557" s="306"/>
      <c r="C557" s="1189"/>
      <c r="D557" s="1191"/>
      <c r="E557" s="1192"/>
      <c r="F557" s="1192"/>
    </row>
    <row r="558" spans="1:6" ht="105">
      <c r="A558" s="305"/>
      <c r="B558" s="306" t="s">
        <v>1386</v>
      </c>
      <c r="C558" s="1189" t="s">
        <v>1243</v>
      </c>
      <c r="D558" s="1191">
        <v>5</v>
      </c>
      <c r="E558" s="839"/>
      <c r="F558" s="1075">
        <f>+E558*D558</f>
        <v>0</v>
      </c>
    </row>
    <row r="559" spans="1:6" ht="15" customHeight="1">
      <c r="A559" s="305"/>
      <c r="B559" s="306"/>
      <c r="C559" s="1189"/>
      <c r="D559" s="1191"/>
      <c r="E559" s="1192"/>
      <c r="F559" s="385"/>
    </row>
    <row r="560" spans="1:6" ht="75">
      <c r="A560" s="305">
        <v>3</v>
      </c>
      <c r="B560" s="306" t="s">
        <v>1387</v>
      </c>
      <c r="C560" s="1189" t="s">
        <v>1243</v>
      </c>
      <c r="D560" s="1191">
        <v>3</v>
      </c>
      <c r="E560" s="839"/>
      <c r="F560" s="1075">
        <f>+E560*D560</f>
        <v>0</v>
      </c>
    </row>
    <row r="561" spans="1:6" ht="15" customHeight="1">
      <c r="A561" s="305"/>
      <c r="B561" s="306"/>
      <c r="C561" s="1189"/>
      <c r="D561" s="1191"/>
      <c r="E561" s="1192"/>
      <c r="F561" s="385"/>
    </row>
    <row r="562" spans="1:6" ht="75">
      <c r="A562" s="305">
        <v>4</v>
      </c>
      <c r="B562" s="306" t="s">
        <v>1388</v>
      </c>
      <c r="C562" s="1189" t="s">
        <v>1243</v>
      </c>
      <c r="D562" s="1191">
        <v>11</v>
      </c>
      <c r="E562" s="839"/>
      <c r="F562" s="1075">
        <f>+E562*D562</f>
        <v>0</v>
      </c>
    </row>
    <row r="563" spans="1:6" ht="15" customHeight="1">
      <c r="A563" s="305"/>
      <c r="B563" s="306"/>
      <c r="C563" s="1189"/>
      <c r="D563" s="1191"/>
      <c r="E563" s="1192"/>
      <c r="F563" s="385"/>
    </row>
    <row r="564" spans="1:6" ht="90">
      <c r="A564" s="305">
        <v>5</v>
      </c>
      <c r="B564" s="306" t="s">
        <v>1389</v>
      </c>
      <c r="C564" s="1189" t="s">
        <v>1243</v>
      </c>
      <c r="D564" s="1191">
        <v>4</v>
      </c>
      <c r="E564" s="839"/>
      <c r="F564" s="1075">
        <f>+E564*D564</f>
        <v>0</v>
      </c>
    </row>
    <row r="565" spans="1:6" ht="15" customHeight="1">
      <c r="A565" s="305"/>
      <c r="B565" s="306"/>
      <c r="C565" s="1189"/>
      <c r="D565" s="1191"/>
      <c r="E565" s="1192"/>
      <c r="F565" s="385"/>
    </row>
    <row r="566" spans="1:6" ht="210">
      <c r="A566" s="305">
        <v>6</v>
      </c>
      <c r="B566" s="386" t="s">
        <v>1390</v>
      </c>
      <c r="C566" s="1189" t="s">
        <v>1243</v>
      </c>
      <c r="D566" s="1191">
        <v>3</v>
      </c>
      <c r="E566" s="839"/>
      <c r="F566" s="1075">
        <f>+E566*D566</f>
        <v>0</v>
      </c>
    </row>
    <row r="567" spans="1:6" ht="15" customHeight="1">
      <c r="A567" s="305"/>
      <c r="B567" s="306"/>
      <c r="C567" s="1189"/>
      <c r="D567" s="1191"/>
      <c r="E567" s="1192"/>
      <c r="F567" s="385"/>
    </row>
    <row r="568" spans="1:6" ht="150">
      <c r="A568" s="305" t="s">
        <v>1290</v>
      </c>
      <c r="B568" s="306" t="s">
        <v>1391</v>
      </c>
      <c r="C568" s="1189" t="s">
        <v>1243</v>
      </c>
      <c r="D568" s="1191">
        <v>4</v>
      </c>
      <c r="E568" s="839"/>
      <c r="F568" s="1075">
        <f>+E568*D568</f>
        <v>0</v>
      </c>
    </row>
    <row r="569" spans="1:6" ht="15" customHeight="1">
      <c r="A569" s="305"/>
      <c r="B569" s="306"/>
      <c r="C569" s="1189"/>
      <c r="D569" s="1191"/>
      <c r="E569" s="1192"/>
      <c r="F569" s="385"/>
    </row>
    <row r="570" spans="1:6" ht="60">
      <c r="A570" s="305" t="s">
        <v>1293</v>
      </c>
      <c r="B570" s="306" t="s">
        <v>1392</v>
      </c>
      <c r="C570" s="1189" t="s">
        <v>1243</v>
      </c>
      <c r="D570" s="1191">
        <v>1</v>
      </c>
      <c r="E570" s="839"/>
      <c r="F570" s="1075">
        <f>+E570*D570</f>
        <v>0</v>
      </c>
    </row>
    <row r="571" spans="1:6" ht="15" customHeight="1">
      <c r="A571" s="305"/>
      <c r="B571" s="306"/>
      <c r="C571" s="1189"/>
      <c r="D571" s="1191"/>
      <c r="E571" s="1192"/>
      <c r="F571" s="385"/>
    </row>
    <row r="572" spans="1:6" ht="90">
      <c r="A572" s="305" t="s">
        <v>1327</v>
      </c>
      <c r="B572" s="306" t="s">
        <v>1394</v>
      </c>
      <c r="C572" s="1189" t="s">
        <v>1243</v>
      </c>
      <c r="D572" s="1191">
        <v>39</v>
      </c>
      <c r="E572" s="839"/>
      <c r="F572" s="1075">
        <f>+E572*D572</f>
        <v>0</v>
      </c>
    </row>
    <row r="573" spans="1:6" ht="15" customHeight="1">
      <c r="A573" s="305"/>
      <c r="B573" s="306"/>
      <c r="C573" s="1189"/>
      <c r="D573" s="1191"/>
      <c r="E573" s="1192"/>
      <c r="F573" s="385"/>
    </row>
    <row r="574" spans="1:6" ht="30">
      <c r="A574" s="305" t="s">
        <v>1393</v>
      </c>
      <c r="B574" s="306" t="s">
        <v>1396</v>
      </c>
      <c r="C574" s="1189" t="s">
        <v>1243</v>
      </c>
      <c r="D574" s="1191">
        <v>22</v>
      </c>
      <c r="E574" s="839"/>
      <c r="F574" s="1075">
        <f>+E574*D574</f>
        <v>0</v>
      </c>
    </row>
    <row r="575" spans="1:6" ht="15" customHeight="1">
      <c r="A575" s="305"/>
      <c r="B575" s="306"/>
      <c r="C575" s="1189"/>
      <c r="D575" s="1191"/>
      <c r="E575" s="1192"/>
      <c r="F575" s="385"/>
    </row>
    <row r="576" spans="1:6" ht="90">
      <c r="A576" s="305" t="s">
        <v>1395</v>
      </c>
      <c r="B576" s="306" t="s">
        <v>1398</v>
      </c>
      <c r="C576" s="1189" t="s">
        <v>1399</v>
      </c>
      <c r="D576" s="1191">
        <v>1</v>
      </c>
      <c r="E576" s="839"/>
      <c r="F576" s="1075">
        <f>+E576*D576</f>
        <v>0</v>
      </c>
    </row>
    <row r="577" spans="1:6" ht="15" customHeight="1">
      <c r="A577" s="305"/>
      <c r="B577" s="387"/>
      <c r="C577" s="1189"/>
      <c r="D577" s="1191"/>
      <c r="E577" s="1192"/>
      <c r="F577" s="385"/>
    </row>
    <row r="578" spans="1:6" ht="75">
      <c r="A578" s="305" t="s">
        <v>1397</v>
      </c>
      <c r="B578" s="306" t="s">
        <v>1401</v>
      </c>
      <c r="C578" s="1189" t="s">
        <v>1399</v>
      </c>
      <c r="D578" s="1191">
        <v>1</v>
      </c>
      <c r="E578" s="839"/>
      <c r="F578" s="1075">
        <f>+E578*D578</f>
        <v>0</v>
      </c>
    </row>
    <row r="579" spans="1:6" ht="15" customHeight="1">
      <c r="A579" s="305"/>
      <c r="B579" s="387"/>
      <c r="C579" s="1189"/>
      <c r="D579" s="1191"/>
      <c r="E579" s="1192"/>
      <c r="F579" s="385"/>
    </row>
    <row r="580" spans="1:6" ht="45">
      <c r="A580" s="305" t="s">
        <v>1400</v>
      </c>
      <c r="B580" s="306" t="s">
        <v>1403</v>
      </c>
      <c r="C580" s="1189" t="s">
        <v>1399</v>
      </c>
      <c r="D580" s="1191">
        <v>1</v>
      </c>
      <c r="E580" s="839"/>
      <c r="F580" s="1075">
        <f>+E580*D580</f>
        <v>0</v>
      </c>
    </row>
    <row r="581" spans="1:6" ht="15" customHeight="1">
      <c r="A581" s="305"/>
      <c r="B581" s="306"/>
      <c r="C581" s="1189"/>
      <c r="D581" s="1191"/>
      <c r="E581" s="1192"/>
      <c r="F581" s="385"/>
    </row>
    <row r="582" spans="1:6" ht="45">
      <c r="A582" s="305" t="s">
        <v>1402</v>
      </c>
      <c r="B582" s="306" t="s">
        <v>1405</v>
      </c>
      <c r="C582" s="1189" t="s">
        <v>1399</v>
      </c>
      <c r="D582" s="1191">
        <v>1</v>
      </c>
      <c r="E582" s="839"/>
      <c r="F582" s="1075">
        <f>+E582*D582</f>
        <v>0</v>
      </c>
    </row>
    <row r="583" spans="1:6" ht="15" customHeight="1">
      <c r="A583" s="305"/>
      <c r="B583" s="306"/>
      <c r="C583" s="1189"/>
      <c r="D583" s="1191"/>
      <c r="E583" s="1192"/>
      <c r="F583" s="385"/>
    </row>
    <row r="584" spans="1:6" ht="90">
      <c r="A584" s="305" t="s">
        <v>1404</v>
      </c>
      <c r="B584" s="306" t="s">
        <v>1407</v>
      </c>
      <c r="C584" s="1189" t="s">
        <v>1243</v>
      </c>
      <c r="D584" s="1191">
        <v>2</v>
      </c>
      <c r="E584" s="839"/>
      <c r="F584" s="1075">
        <f>+E584*D584</f>
        <v>0</v>
      </c>
    </row>
    <row r="585" spans="1:6" ht="15" customHeight="1">
      <c r="A585" s="305"/>
      <c r="B585" s="306"/>
      <c r="C585" s="313"/>
      <c r="D585" s="289"/>
      <c r="E585" s="1192"/>
      <c r="F585" s="1192"/>
    </row>
    <row r="586" spans="1:6" ht="75">
      <c r="A586" s="305" t="s">
        <v>1406</v>
      </c>
      <c r="B586" s="306" t="s">
        <v>1409</v>
      </c>
      <c r="C586" s="1189" t="s">
        <v>1243</v>
      </c>
      <c r="D586" s="1191">
        <v>4</v>
      </c>
      <c r="E586" s="839"/>
      <c r="F586" s="1075">
        <f>+E586*D586</f>
        <v>0</v>
      </c>
    </row>
    <row r="587" spans="1:6" ht="15" customHeight="1">
      <c r="A587" s="305"/>
      <c r="B587" s="306"/>
      <c r="C587" s="1189"/>
      <c r="D587" s="1191"/>
      <c r="E587" s="1192"/>
      <c r="F587" s="1192"/>
    </row>
    <row r="588" spans="1:6" ht="15">
      <c r="A588" s="305" t="s">
        <v>1408</v>
      </c>
      <c r="B588" s="306" t="s">
        <v>1378</v>
      </c>
      <c r="C588" s="1189" t="s">
        <v>1380</v>
      </c>
      <c r="D588" s="1191">
        <v>1</v>
      </c>
      <c r="E588" s="839"/>
      <c r="F588" s="1075">
        <f t="shared" ref="F588:F589" si="16">+E588*D588</f>
        <v>0</v>
      </c>
    </row>
    <row r="589" spans="1:6" ht="30">
      <c r="A589" s="305" t="s">
        <v>1410</v>
      </c>
      <c r="B589" s="306" t="s">
        <v>1413</v>
      </c>
      <c r="C589" s="1189" t="s">
        <v>1380</v>
      </c>
      <c r="D589" s="1191">
        <v>4</v>
      </c>
      <c r="E589" s="839"/>
      <c r="F589" s="1075">
        <f t="shared" si="16"/>
        <v>0</v>
      </c>
    </row>
    <row r="590" spans="1:6" ht="15.75" customHeight="1">
      <c r="A590" s="388"/>
      <c r="B590" s="380" t="s">
        <v>1414</v>
      </c>
      <c r="C590" s="338"/>
      <c r="D590" s="350"/>
      <c r="E590" s="312"/>
      <c r="F590" s="318"/>
    </row>
    <row r="591" spans="1:6" ht="15.75" customHeight="1">
      <c r="A591" s="524"/>
      <c r="B591" s="389"/>
      <c r="C591" s="356"/>
      <c r="D591" s="357"/>
      <c r="E591" s="312"/>
      <c r="F591" s="318"/>
    </row>
    <row r="592" spans="1:6" ht="15.75" customHeight="1">
      <c r="A592" s="524"/>
      <c r="B592" s="389"/>
      <c r="C592" s="356"/>
      <c r="D592" s="357"/>
      <c r="E592" s="390"/>
      <c r="F592" s="390"/>
    </row>
    <row r="593" spans="1:6" ht="15.75" customHeight="1">
      <c r="A593" s="524"/>
      <c r="B593" s="389"/>
      <c r="C593" s="356"/>
      <c r="D593" s="357"/>
      <c r="E593" s="390"/>
      <c r="F593" s="390"/>
    </row>
    <row r="594" spans="1:6" ht="15.75" customHeight="1">
      <c r="A594" s="524"/>
      <c r="B594" s="389"/>
      <c r="C594" s="356"/>
      <c r="D594" s="357"/>
      <c r="E594" s="390"/>
      <c r="F594" s="390"/>
    </row>
    <row r="595" spans="1:6" ht="15.75" customHeight="1">
      <c r="A595" s="524"/>
      <c r="B595" s="389"/>
      <c r="C595" s="356"/>
      <c r="D595" s="357"/>
      <c r="E595" s="390"/>
      <c r="F595" s="390"/>
    </row>
    <row r="596" spans="1:6" ht="15.75" customHeight="1">
      <c r="A596" s="524"/>
      <c r="B596" s="389"/>
      <c r="C596" s="356"/>
      <c r="D596" s="357"/>
      <c r="E596" s="390"/>
      <c r="F596" s="390"/>
    </row>
    <row r="597" spans="1:6" ht="15.75" customHeight="1">
      <c r="A597" s="349"/>
      <c r="B597" s="389"/>
      <c r="C597" s="356"/>
      <c r="D597" s="357"/>
      <c r="E597" s="390"/>
      <c r="F597" s="390"/>
    </row>
    <row r="598" spans="1:6" ht="15.75" customHeight="1">
      <c r="A598" s="349"/>
      <c r="B598" s="389"/>
      <c r="C598" s="356"/>
      <c r="D598" s="357"/>
      <c r="E598" s="390"/>
      <c r="F598" s="390"/>
    </row>
    <row r="599" spans="1:6" ht="15.75" customHeight="1">
      <c r="A599" s="290" t="s">
        <v>1415</v>
      </c>
      <c r="B599" s="319" t="s">
        <v>1416</v>
      </c>
      <c r="C599" s="310"/>
      <c r="D599" s="391"/>
      <c r="E599" s="392"/>
      <c r="F599" s="1192"/>
    </row>
    <row r="600" spans="1:6" ht="90">
      <c r="A600" s="305" t="s">
        <v>1369</v>
      </c>
      <c r="B600" s="306" t="s">
        <v>1417</v>
      </c>
      <c r="C600" s="1189" t="s">
        <v>1243</v>
      </c>
      <c r="D600" s="1191">
        <v>1</v>
      </c>
      <c r="E600" s="839"/>
      <c r="F600" s="1075">
        <f>+E600*D600</f>
        <v>0</v>
      </c>
    </row>
    <row r="601" spans="1:6" ht="15.75" customHeight="1">
      <c r="A601" s="305"/>
      <c r="B601" s="306"/>
      <c r="C601" s="310"/>
      <c r="D601" s="391"/>
      <c r="E601" s="392"/>
      <c r="F601" s="1192"/>
    </row>
    <row r="602" spans="1:6" ht="45">
      <c r="A602" s="305">
        <v>2</v>
      </c>
      <c r="B602" s="306" t="s">
        <v>1418</v>
      </c>
      <c r="C602" s="1189" t="s">
        <v>1243</v>
      </c>
      <c r="D602" s="1191">
        <v>2</v>
      </c>
      <c r="E602" s="839"/>
      <c r="F602" s="1075">
        <f>+E602*D602</f>
        <v>0</v>
      </c>
    </row>
    <row r="603" spans="1:6" ht="15" customHeight="1">
      <c r="A603" s="305"/>
      <c r="B603" s="306"/>
      <c r="C603" s="1189"/>
      <c r="D603" s="1191"/>
      <c r="E603" s="1192"/>
      <c r="F603" s="1192"/>
    </row>
    <row r="604" spans="1:6" ht="75">
      <c r="A604" s="305" t="s">
        <v>1282</v>
      </c>
      <c r="B604" s="306" t="s">
        <v>1419</v>
      </c>
      <c r="C604" s="1189" t="s">
        <v>1243</v>
      </c>
      <c r="D604" s="1191">
        <v>2</v>
      </c>
      <c r="E604" s="839"/>
      <c r="F604" s="1075">
        <f>+E604*D604</f>
        <v>0</v>
      </c>
    </row>
    <row r="605" spans="1:6" ht="15" customHeight="1">
      <c r="A605" s="305"/>
      <c r="B605" s="306"/>
      <c r="C605" s="1189"/>
      <c r="D605" s="1191"/>
      <c r="E605" s="1192"/>
      <c r="F605" s="1192"/>
    </row>
    <row r="606" spans="1:6" ht="30">
      <c r="A606" s="305" t="s">
        <v>1284</v>
      </c>
      <c r="B606" s="306" t="s">
        <v>1375</v>
      </c>
      <c r="C606" s="1189" t="s">
        <v>1243</v>
      </c>
      <c r="D606" s="1191">
        <v>2</v>
      </c>
      <c r="E606" s="839"/>
      <c r="F606" s="1075">
        <f>+E606*D606</f>
        <v>0</v>
      </c>
    </row>
    <row r="607" spans="1:6" ht="15" customHeight="1">
      <c r="A607" s="305"/>
      <c r="B607" s="306"/>
      <c r="C607" s="1189"/>
      <c r="D607" s="289"/>
      <c r="E607" s="1192"/>
      <c r="F607" s="1192"/>
    </row>
    <row r="608" spans="1:6" ht="30">
      <c r="A608" s="305" t="s">
        <v>1286</v>
      </c>
      <c r="B608" s="306" t="s">
        <v>1420</v>
      </c>
      <c r="C608" s="1189" t="s">
        <v>1243</v>
      </c>
      <c r="D608" s="1191">
        <v>3</v>
      </c>
      <c r="E608" s="839"/>
      <c r="F608" s="1075">
        <f>+E608*D608</f>
        <v>0</v>
      </c>
    </row>
    <row r="609" spans="1:6" ht="15" customHeight="1">
      <c r="A609" s="305"/>
      <c r="B609" s="306"/>
      <c r="C609" s="1189"/>
      <c r="D609" s="289"/>
      <c r="E609" s="1192"/>
      <c r="F609" s="1192"/>
    </row>
    <row r="610" spans="1:6" ht="15">
      <c r="A610" s="305" t="s">
        <v>1288</v>
      </c>
      <c r="B610" s="306" t="s">
        <v>1421</v>
      </c>
      <c r="C610" s="1189" t="s">
        <v>1243</v>
      </c>
      <c r="D610" s="1191">
        <v>3</v>
      </c>
      <c r="E610" s="839"/>
      <c r="F610" s="1075">
        <f>+E610*D610</f>
        <v>0</v>
      </c>
    </row>
    <row r="611" spans="1:6" ht="15" customHeight="1">
      <c r="A611" s="305"/>
      <c r="B611" s="306"/>
      <c r="C611" s="1189"/>
      <c r="D611" s="1191"/>
      <c r="E611" s="1192"/>
      <c r="F611" s="385"/>
    </row>
    <row r="612" spans="1:6" ht="30">
      <c r="A612" s="305" t="s">
        <v>1290</v>
      </c>
      <c r="B612" s="306" t="s">
        <v>1422</v>
      </c>
      <c r="C612" s="1189" t="s">
        <v>1380</v>
      </c>
      <c r="D612" s="1191">
        <v>1</v>
      </c>
      <c r="E612" s="839"/>
      <c r="F612" s="1075">
        <f>+E612*D612</f>
        <v>0</v>
      </c>
    </row>
    <row r="613" spans="1:6" ht="15.75" customHeight="1">
      <c r="A613" s="388"/>
      <c r="B613" s="380" t="s">
        <v>1423</v>
      </c>
      <c r="C613" s="338"/>
      <c r="D613" s="350"/>
      <c r="E613" s="1192"/>
      <c r="F613" s="1192"/>
    </row>
    <row r="614" spans="1:6" ht="15.75" customHeight="1">
      <c r="A614" s="334"/>
      <c r="B614" s="315"/>
      <c r="C614" s="382"/>
      <c r="D614" s="383"/>
      <c r="E614" s="384"/>
      <c r="F614" s="393"/>
    </row>
    <row r="615" spans="1:6" ht="15.75" customHeight="1">
      <c r="A615" s="308" t="s">
        <v>1424</v>
      </c>
      <c r="B615" s="319" t="s">
        <v>1425</v>
      </c>
      <c r="C615" s="1189"/>
      <c r="D615" s="1191"/>
      <c r="E615" s="1192"/>
      <c r="F615" s="1192"/>
    </row>
    <row r="616" spans="1:6" ht="15.75" customHeight="1">
      <c r="A616" s="308"/>
      <c r="B616" s="319"/>
      <c r="C616" s="1189"/>
      <c r="D616" s="1191"/>
      <c r="E616" s="1192"/>
      <c r="F616" s="1192"/>
    </row>
    <row r="617" spans="1:6" ht="105">
      <c r="A617" s="305" t="s">
        <v>1369</v>
      </c>
      <c r="B617" s="306" t="s">
        <v>1426</v>
      </c>
      <c r="C617" s="1189" t="s">
        <v>1243</v>
      </c>
      <c r="D617" s="1191">
        <v>1</v>
      </c>
      <c r="E617" s="839"/>
      <c r="F617" s="1075">
        <f>+E617*D617</f>
        <v>0</v>
      </c>
    </row>
    <row r="618" spans="1:6" ht="15.75" customHeight="1">
      <c r="A618" s="305"/>
      <c r="B618" s="306"/>
      <c r="C618" s="1189"/>
      <c r="D618" s="1191"/>
      <c r="E618" s="1192"/>
      <c r="F618" s="1192"/>
    </row>
    <row r="619" spans="1:6" ht="105">
      <c r="A619" s="305" t="s">
        <v>1371</v>
      </c>
      <c r="B619" s="306" t="s">
        <v>1427</v>
      </c>
      <c r="C619" s="1189" t="s">
        <v>1428</v>
      </c>
      <c r="D619" s="1191">
        <v>1</v>
      </c>
      <c r="E619" s="839"/>
      <c r="F619" s="1075">
        <f>+E619*D619</f>
        <v>0</v>
      </c>
    </row>
    <row r="620" spans="1:6" ht="15" customHeight="1">
      <c r="A620" s="320"/>
      <c r="B620" s="321"/>
      <c r="C620" s="331"/>
      <c r="D620" s="332"/>
      <c r="E620" s="393"/>
      <c r="F620" s="393"/>
    </row>
    <row r="621" spans="1:6" ht="45">
      <c r="A621" s="305" t="s">
        <v>1282</v>
      </c>
      <c r="B621" s="306" t="s">
        <v>1418</v>
      </c>
      <c r="C621" s="1189" t="s">
        <v>1243</v>
      </c>
      <c r="D621" s="1191">
        <v>4</v>
      </c>
      <c r="E621" s="839"/>
      <c r="F621" s="1075">
        <f>+E621*D621</f>
        <v>0</v>
      </c>
    </row>
    <row r="622" spans="1:6" ht="15" customHeight="1">
      <c r="A622" s="305"/>
      <c r="B622" s="306"/>
      <c r="C622" s="1189"/>
      <c r="D622" s="1191"/>
      <c r="E622" s="1192"/>
      <c r="F622" s="1192"/>
    </row>
    <row r="623" spans="1:6" ht="75">
      <c r="A623" s="305" t="s">
        <v>1284</v>
      </c>
      <c r="B623" s="306" t="s">
        <v>1429</v>
      </c>
      <c r="C623" s="1189" t="s">
        <v>1243</v>
      </c>
      <c r="D623" s="1191">
        <v>2</v>
      </c>
      <c r="E623" s="839"/>
      <c r="F623" s="1075">
        <f>+E623*D623</f>
        <v>0</v>
      </c>
    </row>
    <row r="624" spans="1:6" ht="15" customHeight="1">
      <c r="A624" s="305"/>
      <c r="B624" s="306"/>
      <c r="C624" s="1189"/>
      <c r="D624" s="1191"/>
      <c r="E624" s="1192"/>
      <c r="F624" s="1192"/>
    </row>
    <row r="625" spans="1:6" ht="15">
      <c r="A625" s="305" t="s">
        <v>1286</v>
      </c>
      <c r="B625" s="306" t="s">
        <v>1421</v>
      </c>
      <c r="C625" s="1189" t="s">
        <v>1243</v>
      </c>
      <c r="D625" s="1191">
        <v>2</v>
      </c>
      <c r="E625" s="839"/>
      <c r="F625" s="1075">
        <f>+E625*D625</f>
        <v>0</v>
      </c>
    </row>
    <row r="626" spans="1:6" ht="15.75" customHeight="1">
      <c r="A626" s="305"/>
      <c r="B626" s="306"/>
      <c r="C626" s="1189"/>
      <c r="D626" s="1191"/>
      <c r="E626" s="1192"/>
      <c r="F626" s="392"/>
    </row>
    <row r="627" spans="1:6" ht="30">
      <c r="A627" s="305" t="s">
        <v>1288</v>
      </c>
      <c r="B627" s="306" t="s">
        <v>1430</v>
      </c>
      <c r="C627" s="1189" t="s">
        <v>1380</v>
      </c>
      <c r="D627" s="1191">
        <v>1</v>
      </c>
      <c r="E627" s="839"/>
      <c r="F627" s="1075">
        <f>+E627*D627</f>
        <v>0</v>
      </c>
    </row>
    <row r="628" spans="1:6" ht="15.75" customHeight="1">
      <c r="A628" s="305"/>
      <c r="B628" s="380" t="s">
        <v>1431</v>
      </c>
      <c r="C628" s="338"/>
      <c r="D628" s="350"/>
      <c r="E628" s="1192"/>
      <c r="F628" s="312"/>
    </row>
    <row r="629" spans="1:6" ht="15.75" customHeight="1">
      <c r="A629" s="354"/>
      <c r="B629" s="389"/>
      <c r="C629" s="356"/>
      <c r="D629" s="357"/>
      <c r="E629" s="390"/>
      <c r="F629" s="358"/>
    </row>
    <row r="630" spans="1:6" ht="15.75" customHeight="1">
      <c r="A630" s="354"/>
      <c r="B630" s="389"/>
      <c r="C630" s="356"/>
      <c r="D630" s="357"/>
      <c r="E630" s="390"/>
      <c r="F630" s="358"/>
    </row>
    <row r="631" spans="1:6" ht="15.75" customHeight="1">
      <c r="A631" s="354"/>
      <c r="B631" s="389"/>
      <c r="C631" s="356"/>
      <c r="D631" s="357"/>
      <c r="E631" s="390"/>
      <c r="F631" s="358"/>
    </row>
    <row r="632" spans="1:6" ht="15.75" customHeight="1">
      <c r="A632" s="354"/>
      <c r="B632" s="389"/>
      <c r="C632" s="356"/>
      <c r="D632" s="357"/>
      <c r="E632" s="390"/>
      <c r="F632" s="358"/>
    </row>
    <row r="633" spans="1:6" ht="15.75" customHeight="1">
      <c r="A633" s="359"/>
      <c r="B633" s="394"/>
      <c r="C633" s="356"/>
      <c r="D633" s="374"/>
      <c r="E633" s="395"/>
      <c r="F633" s="363"/>
    </row>
    <row r="634" spans="1:6" ht="15.75" customHeight="1">
      <c r="A634" s="359"/>
      <c r="B634" s="394"/>
      <c r="C634" s="356"/>
      <c r="D634" s="374"/>
      <c r="E634" s="395"/>
      <c r="F634" s="363"/>
    </row>
    <row r="635" spans="1:6" ht="15.75" customHeight="1">
      <c r="A635" s="359"/>
      <c r="B635" s="366"/>
      <c r="C635" s="396"/>
      <c r="D635" s="397"/>
      <c r="E635" s="398"/>
      <c r="F635" s="395"/>
    </row>
    <row r="636" spans="1:6" ht="15.75" customHeight="1">
      <c r="A636" s="372"/>
      <c r="B636" s="366"/>
      <c r="C636" s="399"/>
      <c r="D636" s="400"/>
      <c r="E636" s="395"/>
      <c r="F636" s="395"/>
    </row>
    <row r="637" spans="1:6" ht="15.75" customHeight="1">
      <c r="A637" s="372"/>
      <c r="B637" s="366"/>
      <c r="C637" s="399"/>
      <c r="D637" s="400"/>
      <c r="E637" s="395"/>
      <c r="F637" s="395"/>
    </row>
    <row r="638" spans="1:6" ht="15.75" customHeight="1">
      <c r="A638" s="308" t="s">
        <v>1432</v>
      </c>
      <c r="B638" s="308" t="s">
        <v>1433</v>
      </c>
      <c r="C638" s="313"/>
      <c r="D638" s="311"/>
      <c r="E638" s="312"/>
      <c r="F638" s="1192"/>
    </row>
    <row r="639" spans="1:6" ht="90" customHeight="1">
      <c r="A639" s="305"/>
      <c r="B639" s="306" t="s">
        <v>1434</v>
      </c>
      <c r="C639" s="1189"/>
      <c r="D639" s="1191"/>
      <c r="E639" s="1192"/>
      <c r="F639" s="1192"/>
    </row>
    <row r="640" spans="1:6" ht="15.75" customHeight="1">
      <c r="A640" s="305"/>
      <c r="B640" s="306"/>
      <c r="C640" s="1189"/>
      <c r="D640" s="1191"/>
      <c r="E640" s="1192"/>
      <c r="F640" s="1192"/>
    </row>
    <row r="641" spans="1:6" ht="105">
      <c r="A641" s="305" t="s">
        <v>1369</v>
      </c>
      <c r="B641" s="306" t="s">
        <v>1435</v>
      </c>
      <c r="C641" s="1189" t="s">
        <v>1380</v>
      </c>
      <c r="D641" s="1191">
        <v>1</v>
      </c>
      <c r="E641" s="839"/>
      <c r="F641" s="1075">
        <f>+E641*D641</f>
        <v>0</v>
      </c>
    </row>
    <row r="642" spans="1:6" ht="15" customHeight="1">
      <c r="A642" s="305"/>
      <c r="B642" s="306"/>
      <c r="C642" s="1190"/>
      <c r="D642" s="1190"/>
      <c r="E642" s="1333"/>
      <c r="F642" s="1333"/>
    </row>
    <row r="643" spans="1:6" ht="120" customHeight="1">
      <c r="A643" s="305"/>
      <c r="B643" s="306" t="s">
        <v>1436</v>
      </c>
      <c r="C643" s="1190"/>
      <c r="D643" s="1190"/>
      <c r="E643" s="1333"/>
      <c r="F643" s="1333"/>
    </row>
    <row r="644" spans="1:6" ht="165" customHeight="1">
      <c r="A644" s="305"/>
      <c r="B644" s="306" t="s">
        <v>1437</v>
      </c>
      <c r="C644" s="1190"/>
      <c r="D644" s="1190"/>
      <c r="E644" s="1333"/>
      <c r="F644" s="1333"/>
    </row>
    <row r="645" spans="1:6" ht="120" customHeight="1">
      <c r="A645" s="305"/>
      <c r="B645" s="306" t="s">
        <v>1438</v>
      </c>
      <c r="C645" s="1190"/>
      <c r="D645" s="1190"/>
      <c r="E645" s="1333"/>
      <c r="F645" s="1333"/>
    </row>
    <row r="646" spans="1:6" ht="45" customHeight="1">
      <c r="A646" s="305"/>
      <c r="B646" s="306" t="s">
        <v>1439</v>
      </c>
      <c r="C646" s="1190"/>
      <c r="D646" s="1190"/>
      <c r="E646" s="1333"/>
      <c r="F646" s="1333"/>
    </row>
    <row r="647" spans="1:6" ht="75" customHeight="1">
      <c r="A647" s="305"/>
      <c r="B647" s="306" t="s">
        <v>1440</v>
      </c>
      <c r="C647" s="1190"/>
      <c r="D647" s="1190"/>
      <c r="E647" s="1333"/>
      <c r="F647" s="1333"/>
    </row>
    <row r="648" spans="1:6" ht="120" customHeight="1">
      <c r="A648" s="305"/>
      <c r="B648" s="306" t="s">
        <v>1441</v>
      </c>
      <c r="C648" s="1190"/>
      <c r="D648" s="1190"/>
      <c r="E648" s="1334"/>
      <c r="F648" s="1334"/>
    </row>
    <row r="649" spans="1:6" ht="15.75" customHeight="1">
      <c r="A649" s="305"/>
      <c r="B649" s="306"/>
      <c r="C649" s="1189"/>
      <c r="D649" s="1191"/>
      <c r="E649" s="1192"/>
      <c r="F649" s="1192"/>
    </row>
    <row r="650" spans="1:6" ht="60" customHeight="1">
      <c r="A650" s="305" t="s">
        <v>1371</v>
      </c>
      <c r="B650" s="306" t="s">
        <v>1442</v>
      </c>
      <c r="C650" s="1189"/>
      <c r="D650" s="1191"/>
      <c r="E650" s="1192"/>
      <c r="F650" s="1192"/>
    </row>
    <row r="651" spans="1:6" ht="15.75" customHeight="1">
      <c r="A651" s="305"/>
      <c r="B651" s="306"/>
      <c r="C651" s="1189"/>
      <c r="D651" s="1191"/>
      <c r="E651" s="1192"/>
      <c r="F651" s="1192"/>
    </row>
    <row r="652" spans="1:6" ht="105">
      <c r="A652" s="305"/>
      <c r="B652" s="306" t="s">
        <v>1443</v>
      </c>
      <c r="C652" s="1189" t="s">
        <v>1243</v>
      </c>
      <c r="D652" s="1191">
        <v>1</v>
      </c>
      <c r="E652" s="839"/>
      <c r="F652" s="1075">
        <f>+E652*D652</f>
        <v>0</v>
      </c>
    </row>
    <row r="653" spans="1:6" ht="15.75" customHeight="1">
      <c r="A653" s="305"/>
      <c r="B653" s="306"/>
      <c r="C653" s="1189"/>
      <c r="D653" s="1191"/>
      <c r="E653" s="1192"/>
      <c r="F653" s="1192"/>
    </row>
    <row r="654" spans="1:6" ht="135">
      <c r="A654" s="305"/>
      <c r="B654" s="306" t="s">
        <v>1444</v>
      </c>
      <c r="C654" s="1189" t="s">
        <v>1243</v>
      </c>
      <c r="D654" s="1191">
        <v>2</v>
      </c>
      <c r="E654" s="839"/>
      <c r="F654" s="1075">
        <f>+E654*D654</f>
        <v>0</v>
      </c>
    </row>
    <row r="655" spans="1:6" ht="15.75" customHeight="1">
      <c r="A655" s="305"/>
      <c r="B655" s="306"/>
      <c r="C655" s="1189"/>
      <c r="D655" s="1191"/>
      <c r="E655" s="1192"/>
      <c r="F655" s="1192"/>
    </row>
    <row r="656" spans="1:6" ht="15">
      <c r="A656" s="305"/>
      <c r="B656" s="306" t="s">
        <v>1445</v>
      </c>
      <c r="C656" s="1189" t="s">
        <v>1243</v>
      </c>
      <c r="D656" s="1191">
        <v>1</v>
      </c>
      <c r="E656" s="839"/>
      <c r="F656" s="1075">
        <f>+E656*D656</f>
        <v>0</v>
      </c>
    </row>
    <row r="657" spans="1:6" ht="30" customHeight="1">
      <c r="A657" s="305"/>
      <c r="B657" s="306" t="s">
        <v>1446</v>
      </c>
      <c r="C657" s="1189"/>
      <c r="D657" s="1191"/>
      <c r="E657" s="1192"/>
      <c r="F657" s="1192"/>
    </row>
    <row r="658" spans="1:6" ht="30" customHeight="1">
      <c r="A658" s="305"/>
      <c r="B658" s="306" t="s">
        <v>1579</v>
      </c>
      <c r="C658" s="1189"/>
      <c r="D658" s="1191"/>
      <c r="E658" s="1192"/>
      <c r="F658" s="1192"/>
    </row>
    <row r="659" spans="1:6" ht="30" customHeight="1">
      <c r="A659" s="305"/>
      <c r="B659" s="306" t="s">
        <v>1580</v>
      </c>
      <c r="C659" s="1189"/>
      <c r="D659" s="1191"/>
      <c r="E659" s="1192"/>
      <c r="F659" s="1192"/>
    </row>
    <row r="660" spans="1:6" ht="15.75" customHeight="1">
      <c r="A660" s="305"/>
      <c r="B660" s="306" t="s">
        <v>1581</v>
      </c>
      <c r="C660" s="1189"/>
      <c r="D660" s="1191"/>
      <c r="E660" s="1192"/>
      <c r="F660" s="1192"/>
    </row>
    <row r="661" spans="1:6" ht="15.75" customHeight="1">
      <c r="A661" s="305"/>
      <c r="B661" s="306" t="s">
        <v>1582</v>
      </c>
      <c r="C661" s="1189"/>
      <c r="D661" s="1191"/>
      <c r="E661" s="1192"/>
      <c r="F661" s="1192"/>
    </row>
    <row r="662" spans="1:6" ht="30" customHeight="1">
      <c r="A662" s="305"/>
      <c r="B662" s="306" t="s">
        <v>1583</v>
      </c>
      <c r="C662" s="1189"/>
      <c r="D662" s="1191"/>
      <c r="E662" s="1192"/>
      <c r="F662" s="1192"/>
    </row>
    <row r="663" spans="1:6" ht="15.75" customHeight="1">
      <c r="A663" s="305"/>
      <c r="B663" s="306" t="s">
        <v>1584</v>
      </c>
      <c r="C663" s="1189"/>
      <c r="D663" s="1191"/>
      <c r="E663" s="1192"/>
      <c r="F663" s="1192"/>
    </row>
    <row r="664" spans="1:6" ht="15.75" customHeight="1">
      <c r="A664" s="305"/>
      <c r="B664" s="306" t="s">
        <v>1585</v>
      </c>
      <c r="C664" s="1189"/>
      <c r="D664" s="1191"/>
      <c r="E664" s="1192"/>
      <c r="F664" s="1192"/>
    </row>
    <row r="665" spans="1:6" ht="15.75" customHeight="1">
      <c r="A665" s="305"/>
      <c r="B665" s="306" t="s">
        <v>1586</v>
      </c>
      <c r="C665" s="1189"/>
      <c r="D665" s="1191"/>
      <c r="E665" s="1192"/>
      <c r="F665" s="1192"/>
    </row>
    <row r="666" spans="1:6" ht="15.75" customHeight="1">
      <c r="A666" s="305"/>
      <c r="B666" s="306" t="s">
        <v>1587</v>
      </c>
      <c r="C666" s="1189"/>
      <c r="D666" s="1191"/>
      <c r="E666" s="1192"/>
      <c r="F666" s="1192"/>
    </row>
    <row r="667" spans="1:6" ht="15.75" customHeight="1">
      <c r="A667" s="305"/>
      <c r="B667" s="306" t="s">
        <v>1588</v>
      </c>
      <c r="C667" s="1189"/>
      <c r="D667" s="1191"/>
      <c r="E667" s="1192"/>
      <c r="F667" s="1192"/>
    </row>
    <row r="668" spans="1:6" ht="15.75" customHeight="1">
      <c r="A668" s="305"/>
      <c r="B668" s="306" t="s">
        <v>1589</v>
      </c>
      <c r="C668" s="1189"/>
      <c r="D668" s="1191"/>
      <c r="E668" s="1192"/>
      <c r="F668" s="1192"/>
    </row>
    <row r="669" spans="1:6" ht="30" customHeight="1">
      <c r="A669" s="305"/>
      <c r="B669" s="306" t="s">
        <v>1458</v>
      </c>
      <c r="C669" s="1189"/>
      <c r="D669" s="1191"/>
      <c r="E669" s="1192"/>
      <c r="F669" s="1192"/>
    </row>
    <row r="670" spans="1:6" ht="90">
      <c r="A670" s="305" t="s">
        <v>1282</v>
      </c>
      <c r="B670" s="306" t="s">
        <v>1459</v>
      </c>
      <c r="C670" s="1189" t="s">
        <v>1243</v>
      </c>
      <c r="D670" s="1191">
        <v>2</v>
      </c>
      <c r="E670" s="839"/>
      <c r="F670" s="1075">
        <f t="shared" ref="F670:F671" si="17">+E670*D670</f>
        <v>0</v>
      </c>
    </row>
    <row r="671" spans="1:6" ht="15">
      <c r="A671" s="305" t="s">
        <v>1284</v>
      </c>
      <c r="B671" s="306" t="s">
        <v>1377</v>
      </c>
      <c r="C671" s="1189" t="s">
        <v>1243</v>
      </c>
      <c r="D671" s="1191">
        <v>2</v>
      </c>
      <c r="E671" s="839"/>
      <c r="F671" s="1075">
        <f t="shared" si="17"/>
        <v>0</v>
      </c>
    </row>
    <row r="672" spans="1:6" ht="15.75" customHeight="1">
      <c r="A672" s="305"/>
      <c r="B672" s="306"/>
      <c r="C672" s="1189"/>
      <c r="D672" s="1191"/>
      <c r="E672" s="1192"/>
      <c r="F672" s="1192"/>
    </row>
    <row r="673" spans="1:6" ht="15">
      <c r="A673" s="305" t="s">
        <v>1286</v>
      </c>
      <c r="B673" s="306" t="s">
        <v>1378</v>
      </c>
      <c r="C673" s="1189" t="s">
        <v>1380</v>
      </c>
      <c r="D673" s="1191">
        <v>1</v>
      </c>
      <c r="E673" s="839"/>
      <c r="F673" s="1075">
        <f>+E673*D673</f>
        <v>0</v>
      </c>
    </row>
    <row r="674" spans="1:6" ht="15" customHeight="1">
      <c r="A674" s="305"/>
      <c r="B674" s="306"/>
      <c r="C674" s="338"/>
      <c r="D674" s="350"/>
      <c r="E674" s="1192"/>
      <c r="F674" s="312"/>
    </row>
    <row r="675" spans="1:6" ht="30">
      <c r="A675" s="305" t="s">
        <v>1288</v>
      </c>
      <c r="B675" s="306" t="s">
        <v>1379</v>
      </c>
      <c r="C675" s="1189" t="s">
        <v>1380</v>
      </c>
      <c r="D675" s="1191">
        <v>1</v>
      </c>
      <c r="E675" s="839"/>
      <c r="F675" s="1075">
        <f>+E675*D675</f>
        <v>0</v>
      </c>
    </row>
    <row r="676" spans="1:6" ht="15" customHeight="1">
      <c r="A676" s="305"/>
      <c r="B676" s="306"/>
      <c r="C676" s="338"/>
      <c r="D676" s="350"/>
      <c r="E676" s="1192"/>
      <c r="F676" s="312"/>
    </row>
    <row r="677" spans="1:6" ht="15.75" customHeight="1">
      <c r="A677" s="305" t="s">
        <v>1290</v>
      </c>
      <c r="B677" s="306" t="s">
        <v>1460</v>
      </c>
      <c r="C677" s="1189"/>
      <c r="D677" s="1191"/>
      <c r="E677" s="1192"/>
      <c r="F677" s="312"/>
    </row>
    <row r="678" spans="1:6" ht="30" customHeight="1">
      <c r="A678" s="305"/>
      <c r="B678" s="306" t="s">
        <v>1461</v>
      </c>
      <c r="C678" s="1189"/>
      <c r="D678" s="1191"/>
      <c r="E678" s="1192"/>
      <c r="F678" s="312"/>
    </row>
    <row r="679" spans="1:6" ht="15.75" customHeight="1">
      <c r="A679" s="354"/>
      <c r="B679" s="405"/>
      <c r="C679" s="530"/>
      <c r="D679" s="531"/>
      <c r="E679" s="390"/>
      <c r="F679" s="358"/>
    </row>
    <row r="680" spans="1:6" ht="15.75" customHeight="1">
      <c r="A680" s="354"/>
      <c r="B680" s="405"/>
      <c r="C680" s="530"/>
      <c r="D680" s="531"/>
      <c r="E680" s="390"/>
      <c r="F680" s="358"/>
    </row>
    <row r="681" spans="1:6" ht="15.75" customHeight="1">
      <c r="A681" s="354"/>
      <c r="B681" s="405"/>
      <c r="C681" s="530"/>
      <c r="D681" s="531"/>
      <c r="E681" s="390"/>
      <c r="F681" s="358"/>
    </row>
    <row r="682" spans="1:6" ht="15.75" customHeight="1">
      <c r="A682" s="354"/>
      <c r="B682" s="405"/>
      <c r="C682" s="530"/>
      <c r="D682" s="531"/>
      <c r="E682" s="390"/>
      <c r="F682" s="358"/>
    </row>
    <row r="683" spans="1:6" ht="15.75" customHeight="1">
      <c r="A683" s="354"/>
      <c r="B683" s="405"/>
      <c r="C683" s="530"/>
      <c r="D683" s="531"/>
      <c r="E683" s="390"/>
      <c r="F683" s="358"/>
    </row>
    <row r="684" spans="1:6" ht="15.75" customHeight="1">
      <c r="A684" s="354"/>
      <c r="B684" s="405"/>
      <c r="C684" s="530"/>
      <c r="D684" s="531"/>
      <c r="E684" s="390"/>
      <c r="F684" s="358"/>
    </row>
    <row r="685" spans="1:6" ht="15.75" customHeight="1">
      <c r="A685" s="354"/>
      <c r="B685" s="405"/>
      <c r="C685" s="530"/>
      <c r="D685" s="531"/>
      <c r="E685" s="390"/>
      <c r="F685" s="358"/>
    </row>
    <row r="686" spans="1:6" ht="15.75" customHeight="1">
      <c r="A686" s="354"/>
      <c r="B686" s="405"/>
      <c r="C686" s="530"/>
      <c r="D686" s="531"/>
      <c r="E686" s="390"/>
      <c r="F686" s="358"/>
    </row>
    <row r="687" spans="1:6" ht="15" customHeight="1">
      <c r="A687" s="359"/>
      <c r="B687" s="373"/>
      <c r="C687" s="399"/>
      <c r="D687" s="400"/>
      <c r="E687" s="395"/>
      <c r="F687" s="363"/>
    </row>
    <row r="688" spans="1:6" ht="15" customHeight="1">
      <c r="A688" s="359"/>
      <c r="B688" s="368"/>
      <c r="C688" s="361"/>
      <c r="D688" s="362"/>
      <c r="E688" s="363"/>
      <c r="F688" s="395"/>
    </row>
    <row r="689" spans="1:6" ht="14.25" customHeight="1">
      <c r="A689" s="368"/>
      <c r="B689" s="368"/>
      <c r="C689" s="361"/>
      <c r="D689" s="369"/>
      <c r="E689" s="370"/>
      <c r="F689" s="412"/>
    </row>
    <row r="690" spans="1:6" ht="14.25" customHeight="1">
      <c r="A690" s="368"/>
      <c r="B690" s="368"/>
      <c r="C690" s="361"/>
      <c r="D690" s="369"/>
      <c r="E690" s="370"/>
      <c r="F690" s="412"/>
    </row>
    <row r="691" spans="1:6" ht="31.5" customHeight="1">
      <c r="A691" s="413" t="s">
        <v>1462</v>
      </c>
      <c r="B691" s="414" t="s">
        <v>1463</v>
      </c>
      <c r="C691" s="327"/>
      <c r="D691" s="415"/>
      <c r="E691" s="416"/>
      <c r="F691" s="417"/>
    </row>
    <row r="692" spans="1:6" ht="15.75" customHeight="1">
      <c r="A692" s="413"/>
      <c r="B692" s="326"/>
      <c r="C692" s="418"/>
      <c r="D692" s="419"/>
      <c r="E692" s="420"/>
      <c r="F692" s="329"/>
    </row>
    <row r="693" spans="1:6" ht="75" customHeight="1">
      <c r="A693" s="325" t="s">
        <v>1369</v>
      </c>
      <c r="B693" s="326" t="s">
        <v>1464</v>
      </c>
      <c r="C693" s="418"/>
      <c r="D693" s="419"/>
      <c r="E693" s="420"/>
      <c r="F693" s="329"/>
    </row>
    <row r="694" spans="1:6" ht="30">
      <c r="A694" s="325"/>
      <c r="B694" s="326" t="s">
        <v>1465</v>
      </c>
      <c r="C694" s="418" t="s">
        <v>1243</v>
      </c>
      <c r="D694" s="419">
        <v>1</v>
      </c>
      <c r="E694" s="839"/>
      <c r="F694" s="1075">
        <f>+E694*D694</f>
        <v>0</v>
      </c>
    </row>
    <row r="695" spans="1:6" ht="30" customHeight="1">
      <c r="A695" s="325"/>
      <c r="B695" s="326" t="s">
        <v>1466</v>
      </c>
      <c r="C695" s="418"/>
      <c r="D695" s="419"/>
      <c r="E695" s="420"/>
      <c r="F695" s="329"/>
    </row>
    <row r="696" spans="1:6" ht="30" customHeight="1">
      <c r="A696" s="325"/>
      <c r="B696" s="326" t="s">
        <v>1467</v>
      </c>
      <c r="C696" s="418"/>
      <c r="D696" s="419"/>
      <c r="E696" s="420"/>
      <c r="F696" s="329"/>
    </row>
    <row r="697" spans="1:6" ht="15" customHeight="1">
      <c r="A697" s="325"/>
      <c r="B697" s="326" t="s">
        <v>1468</v>
      </c>
      <c r="C697" s="418"/>
      <c r="D697" s="419"/>
      <c r="E697" s="420"/>
      <c r="F697" s="420"/>
    </row>
    <row r="698" spans="1:6" ht="15" customHeight="1">
      <c r="A698" s="325"/>
      <c r="B698" s="326" t="s">
        <v>1469</v>
      </c>
      <c r="C698" s="418"/>
      <c r="D698" s="419"/>
      <c r="E698" s="420"/>
      <c r="F698" s="420"/>
    </row>
    <row r="699" spans="1:6" ht="15" customHeight="1">
      <c r="A699" s="325"/>
      <c r="B699" s="326"/>
      <c r="C699" s="418"/>
      <c r="D699" s="419"/>
      <c r="E699" s="420"/>
      <c r="F699" s="420"/>
    </row>
    <row r="700" spans="1:6" ht="60">
      <c r="A700" s="325" t="s">
        <v>1371</v>
      </c>
      <c r="B700" s="326" t="s">
        <v>1470</v>
      </c>
      <c r="C700" s="418" t="s">
        <v>74</v>
      </c>
      <c r="D700" s="419">
        <v>1</v>
      </c>
      <c r="E700" s="839"/>
      <c r="F700" s="1075">
        <f t="shared" ref="F700:F704" si="18">+E700*D700</f>
        <v>0</v>
      </c>
    </row>
    <row r="701" spans="1:6" ht="60">
      <c r="A701" s="325" t="s">
        <v>1282</v>
      </c>
      <c r="B701" s="326" t="s">
        <v>1471</v>
      </c>
      <c r="C701" s="418" t="s">
        <v>74</v>
      </c>
      <c r="D701" s="419">
        <v>1</v>
      </c>
      <c r="E701" s="839"/>
      <c r="F701" s="1075">
        <f t="shared" si="18"/>
        <v>0</v>
      </c>
    </row>
    <row r="702" spans="1:6" ht="45">
      <c r="A702" s="325" t="s">
        <v>1284</v>
      </c>
      <c r="B702" s="326" t="s">
        <v>1472</v>
      </c>
      <c r="C702" s="418" t="s">
        <v>74</v>
      </c>
      <c r="D702" s="419">
        <v>25</v>
      </c>
      <c r="E702" s="839"/>
      <c r="F702" s="1075">
        <f t="shared" si="18"/>
        <v>0</v>
      </c>
    </row>
    <row r="703" spans="1:6" ht="15">
      <c r="A703" s="325" t="s">
        <v>1286</v>
      </c>
      <c r="B703" s="326" t="s">
        <v>1378</v>
      </c>
      <c r="C703" s="418" t="s">
        <v>1380</v>
      </c>
      <c r="D703" s="419">
        <v>1</v>
      </c>
      <c r="E703" s="839"/>
      <c r="F703" s="1075">
        <f t="shared" si="18"/>
        <v>0</v>
      </c>
    </row>
    <row r="704" spans="1:6" ht="15">
      <c r="A704" s="325" t="s">
        <v>1288</v>
      </c>
      <c r="B704" s="326" t="s">
        <v>1473</v>
      </c>
      <c r="C704" s="418" t="s">
        <v>1380</v>
      </c>
      <c r="D704" s="419">
        <v>1</v>
      </c>
      <c r="E704" s="839"/>
      <c r="F704" s="1075">
        <f t="shared" si="18"/>
        <v>0</v>
      </c>
    </row>
    <row r="705" spans="1:6" ht="15" customHeight="1">
      <c r="A705" s="433"/>
      <c r="B705" s="532"/>
      <c r="C705" s="533"/>
      <c r="D705" s="534"/>
      <c r="E705" s="535"/>
      <c r="F705" s="535"/>
    </row>
    <row r="706" spans="1:6" ht="15" customHeight="1">
      <c r="A706" s="433"/>
      <c r="B706" s="532"/>
      <c r="C706" s="533"/>
      <c r="D706" s="534"/>
      <c r="E706" s="535"/>
      <c r="F706" s="535"/>
    </row>
    <row r="707" spans="1:6" ht="15" customHeight="1">
      <c r="A707" s="433"/>
      <c r="B707" s="532"/>
      <c r="C707" s="533"/>
      <c r="D707" s="534"/>
      <c r="E707" s="535"/>
      <c r="F707" s="535"/>
    </row>
    <row r="708" spans="1:6" ht="15" customHeight="1">
      <c r="A708" s="433"/>
      <c r="B708" s="532"/>
      <c r="C708" s="533"/>
      <c r="D708" s="534"/>
      <c r="E708" s="535"/>
      <c r="F708" s="535"/>
    </row>
    <row r="709" spans="1:6" ht="15.75" customHeight="1">
      <c r="A709" s="413" t="s">
        <v>1474</v>
      </c>
      <c r="B709" s="414" t="s">
        <v>1475</v>
      </c>
      <c r="C709" s="418"/>
      <c r="D709" s="419"/>
      <c r="E709" s="420"/>
      <c r="F709" s="420"/>
    </row>
    <row r="710" spans="1:6" ht="15.75" customHeight="1">
      <c r="A710" s="413"/>
      <c r="B710" s="414"/>
      <c r="C710" s="418"/>
      <c r="D710" s="419"/>
      <c r="E710" s="420"/>
      <c r="F710" s="420"/>
    </row>
    <row r="711" spans="1:6" ht="90">
      <c r="A711" s="413" t="s">
        <v>1369</v>
      </c>
      <c r="B711" s="326" t="s">
        <v>1476</v>
      </c>
      <c r="C711" s="418" t="s">
        <v>74</v>
      </c>
      <c r="D711" s="419">
        <v>250</v>
      </c>
      <c r="E711" s="839"/>
      <c r="F711" s="1075">
        <f>+E711*D711</f>
        <v>0</v>
      </c>
    </row>
    <row r="712" spans="1:6" ht="15.75" customHeight="1">
      <c r="A712" s="413"/>
      <c r="B712" s="326"/>
      <c r="C712" s="427"/>
      <c r="D712" s="428"/>
      <c r="E712" s="420"/>
      <c r="F712" s="420"/>
    </row>
    <row r="713" spans="1:6" ht="90">
      <c r="A713" s="325" t="s">
        <v>1371</v>
      </c>
      <c r="B713" s="326" t="s">
        <v>1477</v>
      </c>
      <c r="C713" s="418" t="s">
        <v>1352</v>
      </c>
      <c r="D713" s="419">
        <v>120</v>
      </c>
      <c r="E713" s="839"/>
      <c r="F713" s="1075">
        <f>+E713*D713</f>
        <v>0</v>
      </c>
    </row>
    <row r="714" spans="1:6" ht="15.75" customHeight="1">
      <c r="A714" s="325"/>
      <c r="B714" s="326"/>
      <c r="C714" s="418"/>
      <c r="D714" s="419"/>
      <c r="E714" s="420"/>
      <c r="F714" s="420"/>
    </row>
    <row r="715" spans="1:6" ht="75">
      <c r="A715" s="325" t="s">
        <v>1282</v>
      </c>
      <c r="B715" s="326" t="s">
        <v>1478</v>
      </c>
      <c r="C715" s="418" t="s">
        <v>1352</v>
      </c>
      <c r="D715" s="419">
        <v>120</v>
      </c>
      <c r="E715" s="839"/>
      <c r="F715" s="1075">
        <f>+E715*D715</f>
        <v>0</v>
      </c>
    </row>
    <row r="716" spans="1:6" ht="15.75" customHeight="1">
      <c r="A716" s="325"/>
      <c r="B716" s="326"/>
      <c r="C716" s="418"/>
      <c r="D716" s="419"/>
      <c r="E716" s="420"/>
      <c r="F716" s="420"/>
    </row>
    <row r="717" spans="1:6" ht="90">
      <c r="A717" s="325" t="s">
        <v>1284</v>
      </c>
      <c r="B717" s="326" t="s">
        <v>1479</v>
      </c>
      <c r="C717" s="418" t="s">
        <v>1352</v>
      </c>
      <c r="D717" s="419">
        <v>190</v>
      </c>
      <c r="E717" s="839"/>
      <c r="F717" s="1075">
        <f>+E717*D717</f>
        <v>0</v>
      </c>
    </row>
    <row r="718" spans="1:6" ht="15.75" customHeight="1">
      <c r="A718" s="325"/>
      <c r="B718" s="326"/>
      <c r="C718" s="418"/>
      <c r="D718" s="419"/>
      <c r="E718" s="420"/>
      <c r="F718" s="420"/>
    </row>
    <row r="719" spans="1:6" ht="90">
      <c r="A719" s="325" t="s">
        <v>1286</v>
      </c>
      <c r="B719" s="326" t="s">
        <v>1480</v>
      </c>
      <c r="C719" s="418" t="s">
        <v>1352</v>
      </c>
      <c r="D719" s="419">
        <v>180</v>
      </c>
      <c r="E719" s="839"/>
      <c r="F719" s="1075">
        <f>+E719*D719</f>
        <v>0</v>
      </c>
    </row>
    <row r="720" spans="1:6" ht="15.75" customHeight="1">
      <c r="A720" s="325"/>
      <c r="B720" s="326"/>
      <c r="C720" s="418"/>
      <c r="D720" s="419"/>
      <c r="E720" s="420"/>
      <c r="F720" s="420"/>
    </row>
    <row r="721" spans="1:6" ht="90">
      <c r="A721" s="325" t="s">
        <v>1288</v>
      </c>
      <c r="B721" s="326" t="s">
        <v>1481</v>
      </c>
      <c r="C721" s="418" t="s">
        <v>1352</v>
      </c>
      <c r="D721" s="419">
        <v>30</v>
      </c>
      <c r="E721" s="839"/>
      <c r="F721" s="1075">
        <f>+E721*D721</f>
        <v>0</v>
      </c>
    </row>
    <row r="722" spans="1:6" ht="15.75" customHeight="1">
      <c r="A722" s="325"/>
      <c r="B722" s="326"/>
      <c r="C722" s="418"/>
      <c r="D722" s="419"/>
      <c r="E722" s="312"/>
      <c r="F722" s="318"/>
    </row>
    <row r="723" spans="1:6" ht="90">
      <c r="A723" s="325" t="s">
        <v>1290</v>
      </c>
      <c r="B723" s="326" t="s">
        <v>1482</v>
      </c>
      <c r="C723" s="418" t="s">
        <v>1352</v>
      </c>
      <c r="D723" s="419">
        <v>20</v>
      </c>
      <c r="E723" s="839"/>
      <c r="F723" s="1075">
        <f t="shared" ref="F723:F724" si="19">+E723*D723</f>
        <v>0</v>
      </c>
    </row>
    <row r="724" spans="1:6" ht="63">
      <c r="A724" s="325" t="s">
        <v>1293</v>
      </c>
      <c r="B724" s="326" t="s">
        <v>1663</v>
      </c>
      <c r="C724" s="418" t="s">
        <v>1352</v>
      </c>
      <c r="D724" s="419">
        <v>100</v>
      </c>
      <c r="E724" s="839"/>
      <c r="F724" s="1075">
        <f t="shared" si="19"/>
        <v>0</v>
      </c>
    </row>
    <row r="725" spans="1:6" ht="15.75" customHeight="1">
      <c r="A725" s="325"/>
      <c r="B725" s="326"/>
      <c r="C725" s="418"/>
      <c r="D725" s="419"/>
      <c r="E725" s="420"/>
      <c r="F725" s="420"/>
    </row>
    <row r="726" spans="1:6" ht="15">
      <c r="A726" s="325" t="s">
        <v>1327</v>
      </c>
      <c r="B726" s="326" t="s">
        <v>1378</v>
      </c>
      <c r="C726" s="418" t="s">
        <v>1352</v>
      </c>
      <c r="D726" s="419">
        <v>15</v>
      </c>
      <c r="E726" s="839"/>
      <c r="F726" s="1075">
        <f>+E726*D726</f>
        <v>0</v>
      </c>
    </row>
    <row r="727" spans="1:6" ht="15" customHeight="1">
      <c r="A727" s="429"/>
      <c r="B727" s="423"/>
      <c r="C727" s="430"/>
      <c r="D727" s="431"/>
      <c r="E727" s="426"/>
      <c r="F727" s="432"/>
    </row>
    <row r="728" spans="1:6" ht="15.75" customHeight="1">
      <c r="A728" s="325" t="s">
        <v>1484</v>
      </c>
      <c r="B728" s="414" t="s">
        <v>1485</v>
      </c>
      <c r="C728" s="418"/>
      <c r="D728" s="419"/>
      <c r="E728" s="420"/>
      <c r="F728" s="329"/>
    </row>
    <row r="729" spans="1:6" ht="30">
      <c r="A729" s="325" t="s">
        <v>1369</v>
      </c>
      <c r="B729" s="326" t="s">
        <v>1486</v>
      </c>
      <c r="C729" s="418" t="s">
        <v>1380</v>
      </c>
      <c r="D729" s="419">
        <v>1</v>
      </c>
      <c r="E729" s="839"/>
      <c r="F729" s="1075">
        <f>+E729*D729</f>
        <v>0</v>
      </c>
    </row>
    <row r="730" spans="1:6" ht="30" customHeight="1">
      <c r="A730" s="325"/>
      <c r="B730" s="326" t="s">
        <v>1487</v>
      </c>
      <c r="C730" s="418"/>
      <c r="D730" s="419"/>
      <c r="E730" s="420"/>
      <c r="F730" s="329"/>
    </row>
    <row r="731" spans="1:6" ht="15" customHeight="1">
      <c r="A731" s="325"/>
      <c r="B731" s="326" t="s">
        <v>1488</v>
      </c>
      <c r="C731" s="418"/>
      <c r="D731" s="419"/>
      <c r="E731" s="420"/>
      <c r="F731" s="329"/>
    </row>
    <row r="732" spans="1:6" ht="30" customHeight="1">
      <c r="A732" s="325"/>
      <c r="B732" s="326" t="s">
        <v>1489</v>
      </c>
      <c r="C732" s="418"/>
      <c r="D732" s="419"/>
      <c r="E732" s="420"/>
      <c r="F732" s="329"/>
    </row>
    <row r="733" spans="1:6" ht="30" customHeight="1">
      <c r="A733" s="325"/>
      <c r="B733" s="326" t="s">
        <v>1490</v>
      </c>
      <c r="C733" s="418"/>
      <c r="D733" s="419"/>
      <c r="E733" s="420"/>
      <c r="F733" s="329"/>
    </row>
    <row r="734" spans="1:6" ht="15" customHeight="1">
      <c r="A734" s="325"/>
      <c r="B734" s="326" t="s">
        <v>1491</v>
      </c>
      <c r="C734" s="418"/>
      <c r="D734" s="419"/>
      <c r="E734" s="420"/>
      <c r="F734" s="329"/>
    </row>
    <row r="735" spans="1:6" ht="45" customHeight="1">
      <c r="A735" s="325"/>
      <c r="B735" s="326" t="s">
        <v>1492</v>
      </c>
      <c r="C735" s="418"/>
      <c r="D735" s="419"/>
      <c r="E735" s="420"/>
      <c r="F735" s="420"/>
    </row>
    <row r="736" spans="1:6" ht="30" customHeight="1">
      <c r="A736" s="325"/>
      <c r="B736" s="326" t="s">
        <v>1493</v>
      </c>
      <c r="C736" s="418"/>
      <c r="D736" s="419"/>
      <c r="E736" s="420"/>
      <c r="F736" s="329"/>
    </row>
    <row r="737" spans="1:6" ht="15.75" customHeight="1">
      <c r="A737" s="325"/>
      <c r="B737" s="507" t="s">
        <v>1494</v>
      </c>
      <c r="C737" s="418"/>
      <c r="D737" s="419"/>
      <c r="E737" s="420"/>
      <c r="F737" s="329"/>
    </row>
    <row r="738" spans="1:6" ht="15.75" customHeight="1">
      <c r="A738" s="438"/>
      <c r="B738" s="371" t="s">
        <v>1495</v>
      </c>
      <c r="C738" s="439"/>
      <c r="D738" s="440"/>
      <c r="E738" s="441"/>
      <c r="F738" s="442"/>
    </row>
    <row r="739" spans="1:6" ht="15.75" customHeight="1">
      <c r="A739" s="429"/>
      <c r="B739" s="539"/>
      <c r="C739" s="430"/>
      <c r="D739" s="431"/>
      <c r="E739" s="426"/>
      <c r="F739" s="432"/>
    </row>
    <row r="740" spans="1:6" ht="15.75" customHeight="1">
      <c r="A740" s="429"/>
      <c r="B740" s="539"/>
      <c r="C740" s="430"/>
      <c r="D740" s="431"/>
      <c r="E740" s="426"/>
      <c r="F740" s="432"/>
    </row>
    <row r="741" spans="1:6" ht="15.75" customHeight="1">
      <c r="A741" s="429"/>
      <c r="B741" s="539"/>
      <c r="C741" s="430"/>
      <c r="D741" s="431"/>
      <c r="E741" s="426"/>
      <c r="F741" s="432"/>
    </row>
    <row r="742" spans="1:6" ht="15.75" customHeight="1">
      <c r="A742" s="429"/>
      <c r="B742" s="539"/>
      <c r="C742" s="430"/>
      <c r="D742" s="431"/>
      <c r="E742" s="426"/>
      <c r="F742" s="432"/>
    </row>
    <row r="743" spans="1:6" ht="15.75" customHeight="1">
      <c r="A743" s="429"/>
      <c r="B743" s="539"/>
      <c r="C743" s="430"/>
      <c r="D743" s="431"/>
      <c r="E743" s="426"/>
      <c r="F743" s="432"/>
    </row>
    <row r="744" spans="1:6" ht="15.75" customHeight="1">
      <c r="A744" s="429"/>
      <c r="B744" s="539"/>
      <c r="C744" s="430"/>
      <c r="D744" s="431"/>
      <c r="E744" s="426"/>
      <c r="F744" s="432"/>
    </row>
    <row r="745" spans="1:6" ht="15.75" customHeight="1">
      <c r="A745" s="429"/>
      <c r="B745" s="539"/>
      <c r="C745" s="430"/>
      <c r="D745" s="431"/>
      <c r="E745" s="426"/>
      <c r="F745" s="432"/>
    </row>
    <row r="746" spans="1:6" ht="15.75" customHeight="1">
      <c r="A746" s="429"/>
      <c r="B746" s="443"/>
      <c r="C746" s="444"/>
      <c r="D746" s="445"/>
      <c r="E746" s="446"/>
      <c r="F746" s="432"/>
    </row>
    <row r="747" spans="1:6" ht="15.75" customHeight="1">
      <c r="A747" s="429"/>
      <c r="B747" s="443"/>
      <c r="C747" s="444"/>
      <c r="D747" s="445"/>
      <c r="E747" s="446"/>
      <c r="F747" s="432"/>
    </row>
    <row r="748" spans="1:6" ht="15.75" customHeight="1">
      <c r="A748" s="429"/>
      <c r="B748" s="443"/>
      <c r="C748" s="444"/>
      <c r="D748" s="445"/>
      <c r="E748" s="446"/>
      <c r="F748" s="432"/>
    </row>
    <row r="749" spans="1:6" ht="15.75" customHeight="1">
      <c r="A749" s="308" t="s">
        <v>1366</v>
      </c>
      <c r="B749" s="414" t="s">
        <v>1496</v>
      </c>
      <c r="C749" s="447"/>
      <c r="D749" s="448"/>
      <c r="E749" s="442"/>
      <c r="F749" s="442"/>
    </row>
    <row r="750" spans="1:6" ht="15.75" customHeight="1">
      <c r="A750" s="449"/>
      <c r="B750" s="315"/>
      <c r="C750" s="450"/>
      <c r="D750" s="451"/>
      <c r="E750" s="334"/>
      <c r="F750" s="318"/>
    </row>
    <row r="751" spans="1:6" ht="51" customHeight="1">
      <c r="A751" s="320"/>
      <c r="B751" s="452" t="s">
        <v>1497</v>
      </c>
      <c r="C751" s="338"/>
      <c r="D751" s="339"/>
      <c r="E751" s="318"/>
      <c r="F751" s="318"/>
    </row>
    <row r="752" spans="1:6" ht="42.75" customHeight="1">
      <c r="A752" s="320"/>
      <c r="B752" s="453" t="s">
        <v>1498</v>
      </c>
      <c r="C752" s="447"/>
      <c r="D752" s="448"/>
      <c r="E752" s="442"/>
      <c r="F752" s="318"/>
    </row>
    <row r="753" spans="1:6" ht="15">
      <c r="A753" s="320"/>
      <c r="B753" s="454" t="s">
        <v>1499</v>
      </c>
      <c r="C753" s="327" t="s">
        <v>1428</v>
      </c>
      <c r="D753" s="327">
        <v>280</v>
      </c>
      <c r="E753" s="839"/>
      <c r="F753" s="1075">
        <f>+E753*D753</f>
        <v>0</v>
      </c>
    </row>
    <row r="754" spans="1:6" ht="15" customHeight="1">
      <c r="A754" s="320"/>
      <c r="B754" s="455"/>
      <c r="C754" s="447"/>
      <c r="D754" s="339"/>
      <c r="E754" s="442"/>
      <c r="F754" s="318"/>
    </row>
    <row r="755" spans="1:6" ht="15.75" customHeight="1">
      <c r="A755" s="325"/>
      <c r="B755" s="413" t="s">
        <v>1500</v>
      </c>
      <c r="C755" s="327"/>
      <c r="D755" s="327"/>
      <c r="E755" s="329"/>
      <c r="F755" s="329"/>
    </row>
    <row r="756" spans="1:6" ht="15" customHeight="1">
      <c r="A756" s="325"/>
      <c r="B756" s="453"/>
      <c r="C756" s="508"/>
      <c r="D756" s="508"/>
      <c r="E756" s="458"/>
      <c r="F756" s="459"/>
    </row>
    <row r="757" spans="1:6" ht="15" customHeight="1">
      <c r="A757" s="325"/>
      <c r="B757" s="454" t="s">
        <v>1501</v>
      </c>
      <c r="C757" s="327"/>
      <c r="D757" s="327"/>
      <c r="E757" s="464"/>
      <c r="F757" s="465"/>
    </row>
    <row r="758" spans="1:6" ht="15">
      <c r="A758" s="325"/>
      <c r="B758" s="454" t="s">
        <v>1502</v>
      </c>
      <c r="C758" s="327" t="s">
        <v>1428</v>
      </c>
      <c r="D758" s="327">
        <v>14</v>
      </c>
      <c r="E758" s="839"/>
      <c r="F758" s="1075">
        <f>+E758*D758</f>
        <v>0</v>
      </c>
    </row>
    <row r="759" spans="1:6" ht="15" customHeight="1">
      <c r="A759" s="325"/>
      <c r="B759" s="454"/>
      <c r="C759" s="327"/>
      <c r="D759" s="327"/>
      <c r="E759" s="464"/>
      <c r="F759" s="465"/>
    </row>
    <row r="760" spans="1:6" ht="15" customHeight="1">
      <c r="A760" s="325"/>
      <c r="B760" s="454" t="s">
        <v>1503</v>
      </c>
      <c r="C760" s="327"/>
      <c r="D760" s="327"/>
      <c r="E760" s="464"/>
      <c r="F760" s="465"/>
    </row>
    <row r="761" spans="1:6" ht="15">
      <c r="A761" s="325"/>
      <c r="B761" s="454" t="s">
        <v>1504</v>
      </c>
      <c r="C761" s="327" t="s">
        <v>1428</v>
      </c>
      <c r="D761" s="327">
        <v>30</v>
      </c>
      <c r="E761" s="839"/>
      <c r="F761" s="1075">
        <f>+E761*D761</f>
        <v>0</v>
      </c>
    </row>
    <row r="762" spans="1:6" ht="15" customHeight="1">
      <c r="A762" s="325"/>
      <c r="B762" s="453"/>
      <c r="C762" s="471"/>
      <c r="D762" s="471"/>
      <c r="E762" s="465"/>
      <c r="F762" s="465"/>
    </row>
    <row r="763" spans="1:6" ht="15.75" customHeight="1">
      <c r="A763" s="325"/>
      <c r="B763" s="413" t="s">
        <v>1505</v>
      </c>
      <c r="C763" s="327"/>
      <c r="D763" s="415"/>
      <c r="E763" s="465"/>
      <c r="F763" s="465"/>
    </row>
    <row r="764" spans="1:6" ht="15" customHeight="1">
      <c r="A764" s="325"/>
      <c r="B764" s="454"/>
      <c r="C764" s="327"/>
      <c r="D764" s="415"/>
      <c r="E764" s="465"/>
      <c r="F764" s="465"/>
    </row>
    <row r="765" spans="1:6" ht="15" customHeight="1">
      <c r="A765" s="325"/>
      <c r="B765" s="454" t="s">
        <v>1506</v>
      </c>
      <c r="C765" s="327"/>
      <c r="D765" s="327"/>
      <c r="E765" s="464"/>
      <c r="F765" s="465"/>
    </row>
    <row r="766" spans="1:6" ht="15">
      <c r="A766" s="325"/>
      <c r="B766" s="454" t="s">
        <v>1507</v>
      </c>
      <c r="C766" s="327" t="s">
        <v>1428</v>
      </c>
      <c r="D766" s="327">
        <v>20</v>
      </c>
      <c r="E766" s="839"/>
      <c r="F766" s="1075">
        <f>+E766*D766</f>
        <v>0</v>
      </c>
    </row>
    <row r="767" spans="1:6" ht="15" customHeight="1">
      <c r="A767" s="325"/>
      <c r="B767" s="453"/>
      <c r="C767" s="327"/>
      <c r="D767" s="327"/>
      <c r="E767" s="477"/>
      <c r="F767" s="465"/>
    </row>
    <row r="768" spans="1:6" ht="15" customHeight="1">
      <c r="A768" s="325"/>
      <c r="B768" s="454" t="s">
        <v>1508</v>
      </c>
      <c r="C768" s="327"/>
      <c r="D768" s="327"/>
      <c r="E768" s="464"/>
      <c r="F768" s="465"/>
    </row>
    <row r="769" spans="1:6" ht="15">
      <c r="A769" s="325"/>
      <c r="B769" s="454" t="s">
        <v>1509</v>
      </c>
      <c r="C769" s="327" t="s">
        <v>1428</v>
      </c>
      <c r="D769" s="327">
        <v>8</v>
      </c>
      <c r="E769" s="839"/>
      <c r="F769" s="1075">
        <f>+E769*D769</f>
        <v>0</v>
      </c>
    </row>
    <row r="770" spans="1:6" ht="15" customHeight="1">
      <c r="A770" s="325"/>
      <c r="B770" s="453"/>
      <c r="C770" s="327"/>
      <c r="D770" s="327"/>
      <c r="E770" s="478"/>
      <c r="F770" s="465"/>
    </row>
    <row r="771" spans="1:6" ht="15">
      <c r="A771" s="325"/>
      <c r="B771" s="454" t="s">
        <v>1510</v>
      </c>
      <c r="C771" s="327"/>
      <c r="D771" s="327">
        <v>14</v>
      </c>
      <c r="E771" s="839"/>
      <c r="F771" s="1075">
        <f t="shared" ref="F771:F772" si="20">+E771*D771</f>
        <v>0</v>
      </c>
    </row>
    <row r="772" spans="1:6" ht="15">
      <c r="A772" s="325"/>
      <c r="B772" s="454" t="s">
        <v>1511</v>
      </c>
      <c r="C772" s="327" t="s">
        <v>1428</v>
      </c>
      <c r="D772" s="327">
        <v>12</v>
      </c>
      <c r="E772" s="839"/>
      <c r="F772" s="1075">
        <f t="shared" si="20"/>
        <v>0</v>
      </c>
    </row>
    <row r="773" spans="1:6" ht="15" customHeight="1">
      <c r="A773" s="325"/>
      <c r="B773" s="453"/>
      <c r="C773" s="327"/>
      <c r="D773" s="327"/>
      <c r="E773" s="478"/>
      <c r="F773" s="465"/>
    </row>
    <row r="774" spans="1:6" ht="15" customHeight="1">
      <c r="A774" s="325"/>
      <c r="B774" s="454" t="s">
        <v>1512</v>
      </c>
      <c r="C774" s="327"/>
      <c r="D774" s="327"/>
      <c r="E774" s="465"/>
      <c r="F774" s="465"/>
    </row>
    <row r="775" spans="1:6" ht="15">
      <c r="A775" s="325"/>
      <c r="B775" s="454" t="s">
        <v>1513</v>
      </c>
      <c r="C775" s="327" t="s">
        <v>1428</v>
      </c>
      <c r="D775" s="327">
        <v>22</v>
      </c>
      <c r="E775" s="839"/>
      <c r="F775" s="1075">
        <f>+E775*D775</f>
        <v>0</v>
      </c>
    </row>
    <row r="776" spans="1:6" ht="15" customHeight="1">
      <c r="A776" s="325"/>
      <c r="B776" s="453"/>
      <c r="C776" s="327"/>
      <c r="D776" s="327"/>
      <c r="E776" s="478"/>
      <c r="F776" s="465"/>
    </row>
    <row r="777" spans="1:6" ht="15" customHeight="1">
      <c r="A777" s="325"/>
      <c r="B777" s="454" t="s">
        <v>1514</v>
      </c>
      <c r="C777" s="465"/>
      <c r="D777" s="327"/>
      <c r="E777" s="464"/>
      <c r="F777" s="465"/>
    </row>
    <row r="778" spans="1:6" ht="15">
      <c r="A778" s="325"/>
      <c r="B778" s="454" t="s">
        <v>1515</v>
      </c>
      <c r="C778" s="465" t="s">
        <v>1428</v>
      </c>
      <c r="D778" s="327">
        <v>12</v>
      </c>
      <c r="E778" s="839"/>
      <c r="F778" s="1075">
        <f>+E778*D778</f>
        <v>0</v>
      </c>
    </row>
    <row r="779" spans="1:6" ht="15" customHeight="1">
      <c r="A779" s="325"/>
      <c r="B779" s="453"/>
      <c r="C779" s="327"/>
      <c r="D779" s="415"/>
      <c r="E779" s="478"/>
      <c r="F779" s="465"/>
    </row>
    <row r="780" spans="1:6" ht="15" customHeight="1">
      <c r="A780" s="325"/>
      <c r="B780" s="454" t="s">
        <v>1516</v>
      </c>
      <c r="C780" s="327"/>
      <c r="D780" s="415"/>
      <c r="E780" s="464"/>
      <c r="F780" s="465"/>
    </row>
    <row r="781" spans="1:6" ht="15">
      <c r="A781" s="325"/>
      <c r="B781" s="454" t="s">
        <v>1517</v>
      </c>
      <c r="C781" s="327" t="s">
        <v>1428</v>
      </c>
      <c r="D781" s="415">
        <v>16</v>
      </c>
      <c r="E781" s="839"/>
      <c r="F781" s="1075">
        <f>+E781*D781</f>
        <v>0</v>
      </c>
    </row>
    <row r="782" spans="1:6" ht="15" customHeight="1">
      <c r="A782" s="325"/>
      <c r="B782" s="454"/>
      <c r="C782" s="327"/>
      <c r="D782" s="415"/>
      <c r="E782" s="478"/>
      <c r="F782" s="465"/>
    </row>
    <row r="783" spans="1:6" ht="28.5" customHeight="1">
      <c r="A783" s="325"/>
      <c r="B783" s="453" t="s">
        <v>1518</v>
      </c>
      <c r="C783" s="327"/>
      <c r="D783" s="415"/>
      <c r="E783" s="464"/>
      <c r="F783" s="465"/>
    </row>
    <row r="784" spans="1:6" ht="15">
      <c r="A784" s="325"/>
      <c r="B784" s="454" t="s">
        <v>1519</v>
      </c>
      <c r="C784" s="327" t="s">
        <v>1428</v>
      </c>
      <c r="D784" s="415">
        <v>14</v>
      </c>
      <c r="E784" s="839"/>
      <c r="F784" s="1075">
        <f>+E784*D784</f>
        <v>0</v>
      </c>
    </row>
    <row r="785" spans="1:6" ht="15" customHeight="1">
      <c r="A785" s="325"/>
      <c r="B785" s="454"/>
      <c r="C785" s="327"/>
      <c r="D785" s="415"/>
      <c r="E785" s="478"/>
      <c r="F785" s="465"/>
    </row>
    <row r="786" spans="1:6" ht="28.5" customHeight="1">
      <c r="A786" s="325"/>
      <c r="B786" s="453" t="s">
        <v>1520</v>
      </c>
      <c r="C786" s="327"/>
      <c r="D786" s="415"/>
      <c r="E786" s="464"/>
      <c r="F786" s="465"/>
    </row>
    <row r="787" spans="1:6" ht="15">
      <c r="A787" s="325"/>
      <c r="B787" s="454" t="s">
        <v>1521</v>
      </c>
      <c r="C787" s="327" t="s">
        <v>1428</v>
      </c>
      <c r="D787" s="415">
        <v>14</v>
      </c>
      <c r="E787" s="839"/>
      <c r="F787" s="1075">
        <f>+E787*D787</f>
        <v>0</v>
      </c>
    </row>
    <row r="788" spans="1:6" ht="15" customHeight="1">
      <c r="A788" s="325"/>
      <c r="B788" s="454"/>
      <c r="C788" s="327"/>
      <c r="D788" s="415"/>
      <c r="E788" s="478"/>
      <c r="F788" s="465"/>
    </row>
    <row r="789" spans="1:6" ht="15.75" customHeight="1">
      <c r="A789" s="325"/>
      <c r="B789" s="413" t="s">
        <v>1557</v>
      </c>
      <c r="C789" s="327"/>
      <c r="D789" s="415"/>
      <c r="E789" s="465"/>
      <c r="F789" s="465"/>
    </row>
    <row r="790" spans="1:6" ht="15" customHeight="1">
      <c r="A790" s="325"/>
      <c r="B790" s="454"/>
      <c r="C790" s="327"/>
      <c r="D790" s="415"/>
      <c r="E790" s="465"/>
      <c r="F790" s="465"/>
    </row>
    <row r="791" spans="1:6" ht="27" customHeight="1">
      <c r="A791" s="325"/>
      <c r="B791" s="502" t="s">
        <v>1558</v>
      </c>
      <c r="C791" s="327"/>
      <c r="D791" s="415"/>
      <c r="E791" s="464"/>
      <c r="F791" s="465"/>
    </row>
    <row r="792" spans="1:6" ht="15">
      <c r="A792" s="325"/>
      <c r="B792" s="454" t="s">
        <v>1559</v>
      </c>
      <c r="C792" s="327" t="s">
        <v>1428</v>
      </c>
      <c r="D792" s="415">
        <v>11</v>
      </c>
      <c r="E792" s="839"/>
      <c r="F792" s="1075">
        <f>+E792*D792</f>
        <v>0</v>
      </c>
    </row>
    <row r="793" spans="1:6" ht="15" customHeight="1">
      <c r="A793" s="325"/>
      <c r="B793" s="454"/>
      <c r="C793" s="471"/>
      <c r="D793" s="471"/>
      <c r="E793" s="465"/>
      <c r="F793" s="415"/>
    </row>
    <row r="794" spans="1:6" ht="15.75" customHeight="1">
      <c r="A794" s="325"/>
      <c r="B794" s="413" t="s">
        <v>1522</v>
      </c>
      <c r="C794" s="327"/>
      <c r="D794" s="415"/>
      <c r="E794" s="465"/>
      <c r="F794" s="465"/>
    </row>
    <row r="795" spans="1:6" ht="15" customHeight="1">
      <c r="A795" s="325"/>
      <c r="B795" s="454"/>
      <c r="C795" s="327"/>
      <c r="D795" s="511"/>
      <c r="E795" s="465"/>
      <c r="F795" s="465"/>
    </row>
    <row r="796" spans="1:6" ht="25.5" customHeight="1">
      <c r="A796" s="325"/>
      <c r="B796" s="502" t="s">
        <v>1523</v>
      </c>
      <c r="C796" s="327"/>
      <c r="D796" s="511"/>
      <c r="E796" s="464"/>
      <c r="F796" s="465"/>
    </row>
    <row r="797" spans="1:6" ht="15">
      <c r="A797" s="325"/>
      <c r="B797" s="454" t="s">
        <v>1524</v>
      </c>
      <c r="C797" s="327" t="s">
        <v>335</v>
      </c>
      <c r="D797" s="415">
        <v>240</v>
      </c>
      <c r="E797" s="839"/>
      <c r="F797" s="1075">
        <f>+E797*D797</f>
        <v>0</v>
      </c>
    </row>
    <row r="798" spans="1:6" ht="15.75" customHeight="1">
      <c r="A798" s="325"/>
      <c r="B798" s="413"/>
      <c r="C798" s="471"/>
      <c r="D798" s="471"/>
      <c r="E798" s="465"/>
      <c r="F798" s="415"/>
    </row>
    <row r="799" spans="1:6" ht="15.75" customHeight="1">
      <c r="A799" s="325"/>
      <c r="B799" s="413" t="s">
        <v>1525</v>
      </c>
      <c r="C799" s="327"/>
      <c r="D799" s="415"/>
      <c r="E799" s="464"/>
      <c r="F799" s="465"/>
    </row>
    <row r="800" spans="1:6" ht="15" customHeight="1">
      <c r="A800" s="325"/>
      <c r="B800" s="454"/>
      <c r="C800" s="327"/>
      <c r="D800" s="415"/>
      <c r="E800" s="312"/>
      <c r="F800" s="318"/>
    </row>
    <row r="801" spans="1:6" ht="25.5" customHeight="1">
      <c r="A801" s="325"/>
      <c r="B801" s="502" t="s">
        <v>1526</v>
      </c>
      <c r="C801" s="327"/>
      <c r="D801" s="327"/>
      <c r="E801" s="465"/>
      <c r="F801" s="465"/>
    </row>
    <row r="802" spans="1:6" ht="15">
      <c r="A802" s="325"/>
      <c r="B802" s="454" t="s">
        <v>1527</v>
      </c>
      <c r="C802" s="327" t="s">
        <v>74</v>
      </c>
      <c r="D802" s="327">
        <v>320</v>
      </c>
      <c r="E802" s="839"/>
      <c r="F802" s="1075">
        <f>+E802*D802</f>
        <v>0</v>
      </c>
    </row>
    <row r="803" spans="1:6" ht="15" customHeight="1">
      <c r="A803" s="325"/>
      <c r="B803" s="454"/>
      <c r="C803" s="471"/>
      <c r="D803" s="471"/>
      <c r="E803" s="465"/>
      <c r="F803" s="465"/>
    </row>
    <row r="804" spans="1:6" ht="15" customHeight="1">
      <c r="A804" s="325"/>
      <c r="B804" s="509" t="s">
        <v>1528</v>
      </c>
      <c r="C804" s="327"/>
      <c r="D804" s="327"/>
      <c r="E804" s="464"/>
      <c r="F804" s="465"/>
    </row>
    <row r="805" spans="1:6" ht="15">
      <c r="A805" s="325"/>
      <c r="B805" s="454" t="s">
        <v>1529</v>
      </c>
      <c r="C805" s="327" t="s">
        <v>1292</v>
      </c>
      <c r="D805" s="327">
        <v>44</v>
      </c>
      <c r="E805" s="839"/>
      <c r="F805" s="1075">
        <f>+E805*D805</f>
        <v>0</v>
      </c>
    </row>
    <row r="806" spans="1:6" ht="15" customHeight="1">
      <c r="A806" s="325"/>
      <c r="B806" s="454"/>
      <c r="C806" s="471"/>
      <c r="D806" s="471"/>
      <c r="E806" s="465"/>
      <c r="F806" s="465"/>
    </row>
    <row r="807" spans="1:6" ht="15" customHeight="1">
      <c r="A807" s="325"/>
      <c r="B807" s="509" t="s">
        <v>1530</v>
      </c>
      <c r="C807" s="327"/>
      <c r="D807" s="327"/>
      <c r="E807" s="465"/>
      <c r="F807" s="465"/>
    </row>
    <row r="808" spans="1:6" ht="15">
      <c r="A808" s="325"/>
      <c r="B808" s="454" t="s">
        <v>1531</v>
      </c>
      <c r="C808" s="327" t="s">
        <v>1292</v>
      </c>
      <c r="D808" s="327">
        <v>140</v>
      </c>
      <c r="E808" s="839"/>
      <c r="F808" s="1075">
        <f>+E808*D808</f>
        <v>0</v>
      </c>
    </row>
    <row r="809" spans="1:6" ht="15" customHeight="1">
      <c r="A809" s="325"/>
      <c r="B809" s="454"/>
      <c r="C809" s="471"/>
      <c r="D809" s="471"/>
      <c r="E809" s="478"/>
      <c r="F809" s="465"/>
    </row>
    <row r="810" spans="1:6" ht="15" customHeight="1">
      <c r="A810" s="325"/>
      <c r="B810" s="454"/>
      <c r="C810" s="327"/>
      <c r="D810" s="415"/>
      <c r="E810" s="465"/>
      <c r="F810" s="465"/>
    </row>
    <row r="811" spans="1:6" ht="15" customHeight="1">
      <c r="A811" s="438"/>
      <c r="B811" s="510"/>
      <c r="C811" s="447"/>
      <c r="D811" s="511"/>
      <c r="E811" s="512"/>
      <c r="F811" s="512"/>
    </row>
    <row r="812" spans="1:6" ht="15" customHeight="1">
      <c r="A812" s="320"/>
      <c r="B812" s="381"/>
      <c r="C812" s="316"/>
      <c r="D812" s="343"/>
      <c r="E812" s="513"/>
      <c r="F812" s="513"/>
    </row>
    <row r="813" spans="1:6" ht="15" customHeight="1">
      <c r="A813" s="305"/>
      <c r="B813" s="491" t="s">
        <v>1532</v>
      </c>
      <c r="C813" s="313"/>
      <c r="D813" s="289"/>
      <c r="E813" s="385"/>
      <c r="F813" s="385"/>
    </row>
    <row r="814" spans="1:6" ht="15" customHeight="1">
      <c r="A814" s="305"/>
      <c r="B814" s="492" t="s">
        <v>1533</v>
      </c>
      <c r="C814" s="338"/>
      <c r="D814" s="289"/>
      <c r="E814" s="385"/>
      <c r="F814" s="385"/>
    </row>
    <row r="815" spans="1:6" ht="99.75" customHeight="1">
      <c r="A815" s="305"/>
      <c r="B815" s="493" t="s">
        <v>1534</v>
      </c>
      <c r="C815" s="313"/>
      <c r="D815" s="289"/>
      <c r="E815" s="385"/>
      <c r="F815" s="385"/>
    </row>
    <row r="816" spans="1:6" ht="15.75" customHeight="1">
      <c r="A816" s="305"/>
      <c r="B816" s="333" t="s">
        <v>1535</v>
      </c>
      <c r="C816" s="313"/>
      <c r="D816" s="289"/>
      <c r="E816" s="385"/>
      <c r="F816" s="385"/>
    </row>
    <row r="817" spans="1:6" ht="15" customHeight="1">
      <c r="A817" s="305"/>
      <c r="B817" s="337"/>
      <c r="C817" s="313"/>
      <c r="D817" s="289"/>
      <c r="E817" s="385"/>
      <c r="F817" s="385"/>
    </row>
    <row r="818" spans="1:6" ht="15" customHeight="1">
      <c r="A818" s="305"/>
      <c r="B818" s="337"/>
      <c r="C818" s="313"/>
      <c r="D818" s="289"/>
      <c r="E818" s="385"/>
      <c r="F818" s="385"/>
    </row>
    <row r="819" spans="1:6" ht="15.75" customHeight="1">
      <c r="A819" s="308" t="s">
        <v>1536</v>
      </c>
      <c r="B819" s="319" t="s">
        <v>1537</v>
      </c>
      <c r="C819" s="313"/>
      <c r="D819" s="311"/>
      <c r="E819" s="312"/>
      <c r="F819" s="312"/>
    </row>
    <row r="820" spans="1:6" ht="15" customHeight="1">
      <c r="A820" s="337"/>
      <c r="B820" s="306"/>
      <c r="C820" s="313"/>
      <c r="D820" s="311"/>
      <c r="E820" s="312"/>
      <c r="F820" s="312"/>
    </row>
    <row r="821" spans="1:6" ht="75" customHeight="1">
      <c r="A821" s="305">
        <v>1</v>
      </c>
      <c r="B821" s="306" t="s">
        <v>1538</v>
      </c>
      <c r="C821" s="313"/>
      <c r="D821" s="311"/>
      <c r="E821" s="312"/>
      <c r="F821" s="312"/>
    </row>
    <row r="822" spans="1:6" ht="15.75">
      <c r="A822" s="388"/>
      <c r="B822" s="333" t="s">
        <v>1539</v>
      </c>
      <c r="C822" s="313" t="s">
        <v>1292</v>
      </c>
      <c r="D822" s="311">
        <v>1</v>
      </c>
      <c r="E822" s="839"/>
      <c r="F822" s="1075">
        <f>+E822*D822</f>
        <v>0</v>
      </c>
    </row>
    <row r="823" spans="1:6" ht="15.75" customHeight="1">
      <c r="A823" s="305"/>
      <c r="B823" s="319"/>
      <c r="C823" s="313"/>
      <c r="D823" s="311"/>
      <c r="E823" s="312"/>
      <c r="F823" s="312"/>
    </row>
    <row r="824" spans="1:6" ht="15.75" customHeight="1">
      <c r="A824" s="308" t="s">
        <v>1540</v>
      </c>
      <c r="B824" s="319" t="s">
        <v>1541</v>
      </c>
      <c r="C824" s="313"/>
      <c r="D824" s="311"/>
      <c r="E824" s="312"/>
      <c r="F824" s="312"/>
    </row>
    <row r="825" spans="1:6" ht="15" customHeight="1">
      <c r="A825" s="305"/>
      <c r="B825" s="306"/>
      <c r="C825" s="313"/>
      <c r="D825" s="311"/>
      <c r="E825" s="312"/>
      <c r="F825" s="312"/>
    </row>
    <row r="826" spans="1:6" ht="60" customHeight="1">
      <c r="A826" s="305">
        <v>1</v>
      </c>
      <c r="B826" s="306" t="s">
        <v>1542</v>
      </c>
      <c r="C826" s="313"/>
      <c r="D826" s="311"/>
      <c r="E826" s="312"/>
      <c r="F826" s="312"/>
    </row>
    <row r="827" spans="1:6" ht="15.75">
      <c r="A827" s="305"/>
      <c r="B827" s="333" t="s">
        <v>1543</v>
      </c>
      <c r="C827" s="313" t="s">
        <v>1292</v>
      </c>
      <c r="D827" s="311">
        <v>1</v>
      </c>
      <c r="E827" s="839"/>
      <c r="F827" s="1075">
        <f>+E827*D827</f>
        <v>0</v>
      </c>
    </row>
    <row r="828" spans="1:6" ht="15.75">
      <c r="A828" s="305"/>
      <c r="B828" s="319"/>
      <c r="C828" s="313"/>
      <c r="D828" s="311"/>
      <c r="E828" s="312"/>
      <c r="F828" s="312"/>
    </row>
    <row r="829" spans="1:6" ht="31.5">
      <c r="A829" s="388"/>
      <c r="B829" s="319" t="s">
        <v>1544</v>
      </c>
      <c r="C829" s="313"/>
      <c r="D829" s="311"/>
      <c r="E829" s="312"/>
      <c r="F829" s="312"/>
    </row>
    <row r="830" spans="1:6" ht="15">
      <c r="A830" s="305"/>
      <c r="B830" s="306"/>
      <c r="C830" s="313"/>
      <c r="D830" s="311"/>
      <c r="E830" s="312"/>
      <c r="F830" s="312"/>
    </row>
    <row r="831" spans="1:6" ht="15.75">
      <c r="A831" s="308" t="s">
        <v>1235</v>
      </c>
      <c r="B831" s="319" t="s">
        <v>1236</v>
      </c>
      <c r="C831" s="313"/>
      <c r="D831" s="311"/>
      <c r="E831" s="312"/>
      <c r="F831" s="312"/>
    </row>
    <row r="832" spans="1:6" ht="15.75">
      <c r="A832" s="308" t="s">
        <v>1245</v>
      </c>
      <c r="B832" s="319" t="s">
        <v>1246</v>
      </c>
      <c r="C832" s="313"/>
      <c r="D832" s="311"/>
      <c r="E832" s="312"/>
      <c r="F832" s="312"/>
    </row>
    <row r="833" spans="1:6" ht="31.5">
      <c r="A833" s="308" t="s">
        <v>1265</v>
      </c>
      <c r="B833" s="319" t="s">
        <v>1545</v>
      </c>
      <c r="C833" s="313"/>
      <c r="D833" s="311"/>
      <c r="E833" s="312"/>
      <c r="F833" s="312"/>
    </row>
    <row r="834" spans="1:6" ht="15.75">
      <c r="A834" s="308" t="s">
        <v>1277</v>
      </c>
      <c r="B834" s="319" t="s">
        <v>1546</v>
      </c>
      <c r="C834" s="313"/>
      <c r="D834" s="311"/>
      <c r="E834" s="312"/>
      <c r="F834" s="312"/>
    </row>
    <row r="835" spans="1:6" ht="15.75">
      <c r="A835" s="308" t="s">
        <v>1296</v>
      </c>
      <c r="B835" s="308" t="s">
        <v>1547</v>
      </c>
      <c r="C835" s="313"/>
      <c r="D835" s="311"/>
      <c r="E835" s="312"/>
      <c r="F835" s="312"/>
    </row>
    <row r="836" spans="1:6" ht="15.75">
      <c r="A836" s="308" t="s">
        <v>1318</v>
      </c>
      <c r="B836" s="308" t="s">
        <v>1548</v>
      </c>
      <c r="C836" s="313"/>
      <c r="D836" s="311"/>
      <c r="E836" s="312"/>
      <c r="F836" s="312"/>
    </row>
    <row r="837" spans="1:6" ht="15.75">
      <c r="A837" s="308" t="s">
        <v>1329</v>
      </c>
      <c r="B837" s="308" t="s">
        <v>1549</v>
      </c>
      <c r="C837" s="313"/>
      <c r="D837" s="311"/>
      <c r="E837" s="312"/>
      <c r="F837" s="312"/>
    </row>
    <row r="838" spans="1:6" ht="31.5" customHeight="1">
      <c r="A838" s="308" t="s">
        <v>1341</v>
      </c>
      <c r="B838" s="319" t="s">
        <v>1550</v>
      </c>
      <c r="C838" s="313"/>
      <c r="D838" s="311"/>
      <c r="E838" s="312"/>
      <c r="F838" s="312"/>
    </row>
    <row r="839" spans="1:6" ht="15.75">
      <c r="A839" s="308" t="s">
        <v>1359</v>
      </c>
      <c r="B839" s="319" t="s">
        <v>1551</v>
      </c>
      <c r="C839" s="313"/>
      <c r="D839" s="311"/>
      <c r="E839" s="312"/>
      <c r="F839" s="312"/>
    </row>
    <row r="840" spans="1:6" ht="15.75">
      <c r="A840" s="308" t="s">
        <v>1366</v>
      </c>
      <c r="B840" s="319" t="s">
        <v>1496</v>
      </c>
      <c r="C840" s="313"/>
      <c r="D840" s="311"/>
      <c r="E840" s="312"/>
      <c r="F840" s="312"/>
    </row>
    <row r="841" spans="1:6" ht="15.75">
      <c r="A841" s="308" t="s">
        <v>1536</v>
      </c>
      <c r="B841" s="319" t="s">
        <v>1552</v>
      </c>
      <c r="C841" s="313"/>
      <c r="D841" s="311"/>
      <c r="E841" s="312"/>
      <c r="F841" s="312"/>
    </row>
    <row r="842" spans="1:6" ht="15.75" customHeight="1">
      <c r="A842" s="308" t="s">
        <v>1540</v>
      </c>
      <c r="B842" s="319" t="s">
        <v>1541</v>
      </c>
      <c r="C842" s="313"/>
      <c r="D842" s="311"/>
      <c r="E842" s="312"/>
      <c r="F842" s="312"/>
    </row>
    <row r="843" spans="1:6" ht="15.75">
      <c r="A843" s="388"/>
      <c r="B843" s="324" t="s">
        <v>1234</v>
      </c>
      <c r="C843" s="313"/>
      <c r="D843" s="350"/>
      <c r="E843" s="312"/>
      <c r="F843" s="358">
        <f>SUM(F301:F842)</f>
        <v>0</v>
      </c>
    </row>
    <row r="844" spans="1:6">
      <c r="A844" s="279"/>
      <c r="B844" s="279"/>
      <c r="C844" s="340"/>
      <c r="D844" s="341"/>
      <c r="F844" s="1199">
        <f>+F300+F843</f>
        <v>0</v>
      </c>
    </row>
    <row r="845" spans="1:6">
      <c r="A845" s="279"/>
      <c r="B845" s="279"/>
      <c r="C845" s="340"/>
      <c r="D845" s="341"/>
    </row>
    <row r="846" spans="1:6">
      <c r="A846" s="279"/>
      <c r="B846" s="279"/>
      <c r="C846" s="340"/>
      <c r="D846" s="341"/>
    </row>
    <row r="847" spans="1:6">
      <c r="A847" s="279"/>
      <c r="B847" s="279"/>
      <c r="C847" s="340"/>
      <c r="D847" s="341"/>
    </row>
    <row r="848" spans="1:6">
      <c r="A848" s="279"/>
      <c r="B848" s="279"/>
      <c r="C848" s="340"/>
      <c r="D848" s="341"/>
    </row>
    <row r="849" spans="1:4">
      <c r="A849" s="279"/>
      <c r="B849" s="279"/>
      <c r="C849" s="340"/>
      <c r="D849" s="341"/>
    </row>
    <row r="850" spans="1:4">
      <c r="A850" s="279"/>
      <c r="B850" s="279"/>
      <c r="C850" s="340"/>
      <c r="D850" s="341"/>
    </row>
    <row r="851" spans="1:4">
      <c r="A851" s="279"/>
      <c r="B851" s="279"/>
      <c r="C851" s="340"/>
      <c r="D851" s="341"/>
    </row>
    <row r="852" spans="1:4">
      <c r="A852" s="279"/>
      <c r="B852" s="279"/>
      <c r="C852" s="340"/>
      <c r="D852" s="341"/>
    </row>
    <row r="853" spans="1:4">
      <c r="A853" s="279"/>
      <c r="B853" s="279"/>
      <c r="C853" s="340"/>
      <c r="D853" s="341"/>
    </row>
    <row r="854" spans="1:4">
      <c r="A854" s="279"/>
      <c r="B854" s="279"/>
      <c r="C854" s="340"/>
      <c r="D854" s="341"/>
    </row>
    <row r="855" spans="1:4">
      <c r="A855" s="279"/>
      <c r="B855" s="279"/>
      <c r="C855" s="340"/>
      <c r="D855" s="341"/>
    </row>
    <row r="856" spans="1:4">
      <c r="A856" s="279"/>
      <c r="B856" s="279"/>
      <c r="C856" s="340"/>
      <c r="D856" s="341"/>
    </row>
    <row r="857" spans="1:4">
      <c r="A857" s="279"/>
      <c r="B857" s="279"/>
      <c r="C857" s="340"/>
      <c r="D857" s="341"/>
    </row>
    <row r="858" spans="1:4">
      <c r="A858" s="279"/>
      <c r="B858" s="279"/>
      <c r="C858" s="340"/>
      <c r="D858" s="341"/>
    </row>
    <row r="859" spans="1:4">
      <c r="A859" s="279"/>
      <c r="B859" s="279"/>
      <c r="C859" s="340"/>
      <c r="D859" s="341"/>
    </row>
    <row r="860" spans="1:4">
      <c r="A860" s="279"/>
      <c r="B860" s="279"/>
      <c r="C860" s="340"/>
      <c r="D860" s="341"/>
    </row>
    <row r="861" spans="1:4">
      <c r="A861" s="279"/>
      <c r="B861" s="279"/>
      <c r="C861" s="340"/>
      <c r="D861" s="341"/>
    </row>
    <row r="862" spans="1:4">
      <c r="A862" s="279"/>
      <c r="B862" s="279"/>
      <c r="C862" s="340"/>
      <c r="D862" s="341"/>
    </row>
    <row r="863" spans="1:4">
      <c r="A863" s="279"/>
      <c r="B863" s="279"/>
      <c r="C863" s="340"/>
      <c r="D863" s="341"/>
    </row>
    <row r="864" spans="1:4">
      <c r="A864" s="279"/>
      <c r="B864" s="279"/>
      <c r="C864" s="340"/>
      <c r="D864" s="341"/>
    </row>
    <row r="865" spans="1:4">
      <c r="A865" s="279"/>
      <c r="B865" s="279"/>
      <c r="C865" s="340"/>
      <c r="D865" s="341"/>
    </row>
    <row r="866" spans="1:4">
      <c r="A866" s="279"/>
      <c r="B866" s="279"/>
      <c r="C866" s="340"/>
      <c r="D866" s="341"/>
    </row>
    <row r="867" spans="1:4">
      <c r="A867" s="279"/>
      <c r="B867" s="279"/>
      <c r="C867" s="340"/>
      <c r="D867" s="341"/>
    </row>
    <row r="868" spans="1:4">
      <c r="A868" s="279"/>
      <c r="B868" s="279"/>
      <c r="C868" s="340"/>
      <c r="D868" s="341"/>
    </row>
    <row r="869" spans="1:4">
      <c r="A869" s="279"/>
      <c r="B869" s="279"/>
      <c r="C869" s="340"/>
      <c r="D869" s="341"/>
    </row>
    <row r="870" spans="1:4">
      <c r="A870" s="279"/>
      <c r="B870" s="279"/>
      <c r="C870" s="340"/>
      <c r="D870" s="341"/>
    </row>
    <row r="871" spans="1:4">
      <c r="A871" s="279"/>
      <c r="B871" s="279"/>
      <c r="C871" s="340"/>
      <c r="D871" s="341"/>
    </row>
  </sheetData>
  <pageMargins left="0.7" right="0.7" top="0.75" bottom="0.75" header="0.3" footer="0.3"/>
  <pageSetup paperSize="9" scale="57" orientation="portrait" r:id="rId1"/>
  <rowBreaks count="14" manualBreakCount="14">
    <brk id="11" max="16383" man="1"/>
    <brk id="18" max="16383" man="1"/>
    <brk id="55" max="5" man="1"/>
    <brk id="67" max="5" man="1"/>
    <brk id="77" max="16383" man="1"/>
    <brk id="93" max="5" man="1"/>
    <brk id="107" max="16383" man="1"/>
    <brk id="118" max="16383" man="1"/>
    <brk id="125" max="16383" man="1"/>
    <brk id="140" max="5" man="1"/>
    <brk id="159" max="5" man="1"/>
    <brk id="196" max="5" man="1"/>
    <brk id="236" max="5" man="1"/>
    <brk id="273"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655"/>
  <sheetViews>
    <sheetView view="pageBreakPreview" topLeftCell="A616" zoomScale="82" zoomScaleNormal="100" zoomScaleSheetLayoutView="82" workbookViewId="0">
      <selection activeCell="J626" sqref="J626"/>
    </sheetView>
  </sheetViews>
  <sheetFormatPr defaultRowHeight="14.25"/>
  <cols>
    <col min="2" max="2" width="35.375" customWidth="1"/>
    <col min="3" max="3" width="14.125" customWidth="1"/>
  </cols>
  <sheetData>
    <row r="1" spans="1:6">
      <c r="A1" s="1071" t="s">
        <v>1087</v>
      </c>
      <c r="B1" s="1072"/>
      <c r="C1" s="1072"/>
      <c r="D1" s="1072"/>
      <c r="E1" s="1072"/>
      <c r="F1" s="1073"/>
    </row>
    <row r="2" spans="1:6" ht="28.5" customHeight="1">
      <c r="A2" s="47" t="s">
        <v>3</v>
      </c>
      <c r="B2" s="47" t="s">
        <v>3</v>
      </c>
      <c r="C2" s="917" t="s">
        <v>157</v>
      </c>
      <c r="D2" s="917" t="s">
        <v>158</v>
      </c>
      <c r="E2" s="917"/>
      <c r="F2" s="917" t="s">
        <v>159</v>
      </c>
    </row>
    <row r="3" spans="1:6" ht="15" customHeight="1">
      <c r="A3" s="1050" t="s">
        <v>4</v>
      </c>
      <c r="B3" s="1050"/>
      <c r="C3" s="1050"/>
      <c r="D3" s="1050"/>
      <c r="E3" s="1050"/>
      <c r="F3" s="1050"/>
    </row>
    <row r="4" spans="1:6" ht="15" customHeight="1">
      <c r="A4" s="918" t="s">
        <v>5</v>
      </c>
      <c r="B4" s="918"/>
      <c r="C4" s="918"/>
      <c r="D4" s="918"/>
      <c r="E4" s="918"/>
      <c r="F4" s="918"/>
    </row>
    <row r="5" spans="1:6" ht="71.25">
      <c r="A5" s="838">
        <v>1</v>
      </c>
      <c r="B5" s="871" t="s">
        <v>0</v>
      </c>
      <c r="C5" s="839" t="s">
        <v>2</v>
      </c>
      <c r="D5" s="840">
        <v>5.61</v>
      </c>
      <c r="E5" s="839"/>
      <c r="F5" s="1075">
        <f>+E5*D5</f>
        <v>0</v>
      </c>
    </row>
    <row r="6" spans="1:6" ht="28.5" customHeight="1">
      <c r="A6" s="838"/>
      <c r="B6" s="880" t="s">
        <v>1038</v>
      </c>
      <c r="C6" s="839"/>
      <c r="D6" s="840"/>
      <c r="E6" s="3"/>
      <c r="F6" s="3"/>
    </row>
    <row r="7" spans="1:6" ht="42.75">
      <c r="A7" s="838">
        <v>2</v>
      </c>
      <c r="B7" s="871" t="s">
        <v>6</v>
      </c>
      <c r="C7" s="839" t="s">
        <v>2</v>
      </c>
      <c r="D7" s="840">
        <v>0.48</v>
      </c>
      <c r="E7" s="839"/>
      <c r="F7" s="1075">
        <f>+E7*D7</f>
        <v>0</v>
      </c>
    </row>
    <row r="8" spans="1:6" ht="30.75" customHeight="1">
      <c r="A8" s="838"/>
      <c r="B8" s="880" t="s">
        <v>7</v>
      </c>
      <c r="C8" s="839"/>
      <c r="D8" s="840"/>
      <c r="E8" s="3"/>
      <c r="F8" s="3"/>
    </row>
    <row r="9" spans="1:6" ht="42.75">
      <c r="A9" s="838">
        <v>3</v>
      </c>
      <c r="B9" s="871" t="s">
        <v>153</v>
      </c>
      <c r="C9" s="839" t="s">
        <v>15</v>
      </c>
      <c r="D9" s="840">
        <v>6.16</v>
      </c>
      <c r="E9" s="839"/>
      <c r="F9" s="1075">
        <f>+E9*D9</f>
        <v>0</v>
      </c>
    </row>
    <row r="10" spans="1:6" ht="30.75" customHeight="1">
      <c r="A10" s="838"/>
      <c r="B10" s="880" t="s">
        <v>154</v>
      </c>
      <c r="C10" s="839"/>
      <c r="D10" s="840"/>
      <c r="E10" s="3"/>
      <c r="F10" s="3"/>
    </row>
    <row r="11" spans="1:6" ht="15" customHeight="1">
      <c r="A11" s="3"/>
      <c r="B11" s="841" t="s">
        <v>8</v>
      </c>
      <c r="C11" s="841"/>
      <c r="D11" s="3"/>
      <c r="E11" s="3"/>
      <c r="F11" s="3"/>
    </row>
    <row r="12" spans="1:6" ht="15.75" customHeight="1">
      <c r="A12" s="3"/>
      <c r="B12" s="841" t="s">
        <v>9</v>
      </c>
      <c r="C12" s="841"/>
      <c r="D12" s="3"/>
      <c r="E12" s="3"/>
      <c r="F12" s="3"/>
    </row>
    <row r="13" spans="1:6" ht="42.75" customHeight="1">
      <c r="A13" s="3"/>
      <c r="B13" s="880" t="s">
        <v>61</v>
      </c>
      <c r="C13" s="880"/>
      <c r="D13" s="3"/>
      <c r="E13" s="3"/>
      <c r="F13" s="3"/>
    </row>
    <row r="14" spans="1:6" ht="85.5">
      <c r="A14" s="838">
        <v>1</v>
      </c>
      <c r="B14" s="871" t="s">
        <v>11</v>
      </c>
      <c r="C14" s="5"/>
      <c r="D14" s="840">
        <v>0</v>
      </c>
      <c r="E14" s="839"/>
      <c r="F14" s="1075">
        <f>+E14*D14</f>
        <v>0</v>
      </c>
    </row>
    <row r="15" spans="1:6" ht="15" customHeight="1">
      <c r="A15" s="838"/>
      <c r="B15" s="880" t="s">
        <v>12</v>
      </c>
      <c r="C15" s="839" t="s">
        <v>13</v>
      </c>
      <c r="D15" s="840"/>
      <c r="E15" s="3"/>
      <c r="F15" s="3"/>
    </row>
    <row r="16" spans="1:6" ht="71.25">
      <c r="A16" s="838">
        <v>2</v>
      </c>
      <c r="B16" s="871" t="s">
        <v>14</v>
      </c>
      <c r="C16" s="839" t="s">
        <v>15</v>
      </c>
      <c r="D16" s="840">
        <v>0</v>
      </c>
      <c r="E16" s="839"/>
      <c r="F16" s="1075">
        <f>+E16*D16</f>
        <v>0</v>
      </c>
    </row>
    <row r="17" spans="1:6" ht="15" customHeight="1">
      <c r="A17" s="838"/>
      <c r="B17" s="880" t="s">
        <v>12</v>
      </c>
      <c r="C17" s="839"/>
      <c r="D17" s="840"/>
      <c r="E17" s="3"/>
      <c r="F17" s="3"/>
    </row>
    <row r="18" spans="1:6" ht="13.5" customHeight="1">
      <c r="A18" s="1044" t="s">
        <v>16</v>
      </c>
      <c r="B18" s="1045"/>
      <c r="C18" s="1045"/>
      <c r="D18" s="1045"/>
      <c r="E18" s="1046"/>
      <c r="F18" s="3"/>
    </row>
    <row r="19" spans="1:6" ht="15" customHeight="1">
      <c r="A19" s="1041" t="s">
        <v>17</v>
      </c>
      <c r="B19" s="1042"/>
      <c r="C19" s="1042"/>
      <c r="D19" s="1042"/>
      <c r="E19" s="1042"/>
      <c r="F19" s="1043"/>
    </row>
    <row r="20" spans="1:6" ht="71.25">
      <c r="A20" s="838">
        <v>1</v>
      </c>
      <c r="B20" s="871" t="s">
        <v>18</v>
      </c>
      <c r="C20" s="839" t="s">
        <v>15</v>
      </c>
      <c r="D20" s="840">
        <v>11.02</v>
      </c>
      <c r="E20" s="839"/>
      <c r="F20" s="1075">
        <f>+E20*D20</f>
        <v>0</v>
      </c>
    </row>
    <row r="21" spans="1:6" ht="15" customHeight="1">
      <c r="A21" s="838"/>
      <c r="B21" s="880" t="s">
        <v>19</v>
      </c>
      <c r="C21" s="839"/>
      <c r="D21" s="840"/>
      <c r="E21" s="840"/>
      <c r="F21" s="3"/>
    </row>
    <row r="22" spans="1:6" ht="71.25">
      <c r="A22" s="838">
        <v>2</v>
      </c>
      <c r="B22" s="871" t="s">
        <v>1088</v>
      </c>
      <c r="C22" s="839" t="s">
        <v>15</v>
      </c>
      <c r="D22" s="840">
        <v>5.56</v>
      </c>
      <c r="E22" s="839"/>
      <c r="F22" s="1075">
        <f>+E22*D22</f>
        <v>0</v>
      </c>
    </row>
    <row r="23" spans="1:6" ht="15" customHeight="1">
      <c r="A23" s="838"/>
      <c r="B23" s="880" t="s">
        <v>19</v>
      </c>
      <c r="C23" s="839"/>
      <c r="D23" s="840"/>
      <c r="E23" s="840"/>
      <c r="F23" s="3"/>
    </row>
    <row r="24" spans="1:6" ht="71.25">
      <c r="A24" s="838">
        <v>6</v>
      </c>
      <c r="B24" s="871" t="s">
        <v>646</v>
      </c>
      <c r="C24" s="839" t="s">
        <v>26</v>
      </c>
      <c r="D24" s="840">
        <v>1</v>
      </c>
      <c r="E24" s="839"/>
      <c r="F24" s="1075">
        <f>+E24*D24</f>
        <v>0</v>
      </c>
    </row>
    <row r="25" spans="1:6" ht="28.5" customHeight="1">
      <c r="A25" s="838"/>
      <c r="B25" s="880" t="s">
        <v>25</v>
      </c>
      <c r="C25" s="839"/>
      <c r="D25" s="840"/>
      <c r="E25" s="840"/>
      <c r="F25" s="3"/>
    </row>
    <row r="26" spans="1:6" ht="71.25">
      <c r="A26" s="838">
        <v>7</v>
      </c>
      <c r="B26" s="871" t="s">
        <v>518</v>
      </c>
      <c r="C26" s="839" t="s">
        <v>26</v>
      </c>
      <c r="D26" s="840">
        <v>4</v>
      </c>
      <c r="E26" s="839"/>
      <c r="F26" s="1075">
        <f>+E26*D26</f>
        <v>0</v>
      </c>
    </row>
    <row r="27" spans="1:6" ht="28.5" customHeight="1">
      <c r="A27" s="838"/>
      <c r="B27" s="880" t="s">
        <v>25</v>
      </c>
      <c r="C27" s="839"/>
      <c r="D27" s="840"/>
      <c r="E27" s="840"/>
      <c r="F27" s="3"/>
    </row>
    <row r="28" spans="1:6" ht="99.75">
      <c r="A28" s="838">
        <v>9</v>
      </c>
      <c r="B28" s="871" t="s">
        <v>29</v>
      </c>
      <c r="C28" s="839" t="s">
        <v>15</v>
      </c>
      <c r="D28" s="840">
        <v>16.579999999999998</v>
      </c>
      <c r="E28" s="839"/>
      <c r="F28" s="1075">
        <f>+E28*D28</f>
        <v>0</v>
      </c>
    </row>
    <row r="29" spans="1:6" ht="15" customHeight="1">
      <c r="A29" s="838"/>
      <c r="B29" s="880" t="s">
        <v>30</v>
      </c>
      <c r="C29" s="839"/>
      <c r="D29" s="840"/>
      <c r="E29" s="840"/>
      <c r="F29" s="3"/>
    </row>
    <row r="30" spans="1:6" ht="15" customHeight="1">
      <c r="A30" s="1044" t="s">
        <v>31</v>
      </c>
      <c r="B30" s="1045"/>
      <c r="C30" s="1045"/>
      <c r="D30" s="1045"/>
      <c r="E30" s="1046"/>
      <c r="F30" s="3"/>
    </row>
    <row r="31" spans="1:6" ht="15" customHeight="1">
      <c r="A31" s="1047" t="s">
        <v>1089</v>
      </c>
      <c r="B31" s="1048"/>
      <c r="C31" s="1048"/>
      <c r="D31" s="1048"/>
      <c r="E31" s="1049"/>
      <c r="F31" s="4"/>
    </row>
    <row r="32" spans="1:6" ht="14.25" customHeight="1">
      <c r="A32" s="275"/>
      <c r="B32" s="275"/>
      <c r="C32" s="275"/>
      <c r="D32" s="275"/>
      <c r="E32" s="275"/>
      <c r="F32" s="275"/>
    </row>
    <row r="33" spans="1:6" ht="14.25" customHeight="1">
      <c r="A33" s="1070" t="s">
        <v>566</v>
      </c>
      <c r="B33" s="1070"/>
      <c r="C33" s="1070"/>
      <c r="D33" s="1070"/>
      <c r="E33" s="1070"/>
      <c r="F33" s="1070"/>
    </row>
    <row r="34" spans="1:6" ht="14.25" customHeight="1">
      <c r="A34" s="276"/>
      <c r="B34" s="276"/>
      <c r="C34" s="276"/>
      <c r="D34" s="276"/>
      <c r="E34" s="276"/>
      <c r="F34" s="276"/>
    </row>
    <row r="35" spans="1:6" ht="44.25" customHeight="1">
      <c r="A35" s="218" t="s">
        <v>155</v>
      </c>
      <c r="B35" s="218" t="s">
        <v>156</v>
      </c>
      <c r="C35" s="216" t="s">
        <v>157</v>
      </c>
      <c r="D35" s="216" t="s">
        <v>158</v>
      </c>
      <c r="E35" s="216"/>
      <c r="F35" s="216" t="s">
        <v>159</v>
      </c>
    </row>
    <row r="36" spans="1:6" ht="71.25" customHeight="1">
      <c r="A36" s="854">
        <v>1</v>
      </c>
      <c r="B36" s="854" t="s">
        <v>1090</v>
      </c>
      <c r="C36" s="883"/>
      <c r="D36" s="883"/>
      <c r="E36" s="883"/>
      <c r="F36" s="883"/>
    </row>
    <row r="37" spans="1:6" ht="57" customHeight="1">
      <c r="A37" s="854"/>
      <c r="B37" s="854" t="s">
        <v>161</v>
      </c>
      <c r="C37" s="883"/>
      <c r="D37" s="883"/>
      <c r="E37" s="883"/>
      <c r="F37" s="883"/>
    </row>
    <row r="38" spans="1:6" ht="14.25" customHeight="1">
      <c r="A38" s="854"/>
      <c r="B38" s="854" t="s">
        <v>162</v>
      </c>
      <c r="C38" s="883"/>
      <c r="D38" s="883"/>
      <c r="E38" s="883"/>
      <c r="F38" s="883"/>
    </row>
    <row r="39" spans="1:6" ht="33" customHeight="1">
      <c r="A39" s="854"/>
      <c r="B39" s="38" t="s">
        <v>163</v>
      </c>
      <c r="C39" s="883"/>
      <c r="D39" s="883"/>
      <c r="E39" s="883"/>
      <c r="F39" s="883"/>
    </row>
    <row r="40" spans="1:6" ht="14.25" customHeight="1">
      <c r="A40" s="854"/>
      <c r="B40" s="854" t="s">
        <v>164</v>
      </c>
      <c r="C40" s="883"/>
      <c r="D40" s="883"/>
      <c r="E40" s="883"/>
      <c r="F40" s="883"/>
    </row>
    <row r="41" spans="1:6" ht="33" customHeight="1">
      <c r="A41" s="854"/>
      <c r="B41" s="38" t="s">
        <v>449</v>
      </c>
      <c r="C41" s="883"/>
      <c r="D41" s="883"/>
      <c r="E41" s="883"/>
      <c r="F41" s="883"/>
    </row>
    <row r="42" spans="1:6" ht="14.25" customHeight="1">
      <c r="A42" s="854"/>
      <c r="B42" s="854" t="s">
        <v>166</v>
      </c>
      <c r="C42" s="883"/>
      <c r="D42" s="883"/>
      <c r="E42" s="883"/>
      <c r="F42" s="883"/>
    </row>
    <row r="43" spans="1:6" ht="14.25" customHeight="1">
      <c r="A43" s="854"/>
      <c r="B43" s="854" t="s">
        <v>175</v>
      </c>
      <c r="C43" s="883"/>
      <c r="D43" s="883"/>
      <c r="E43" s="883"/>
      <c r="F43" s="883"/>
    </row>
    <row r="44" spans="1:6" ht="14.25" customHeight="1">
      <c r="A44" s="854"/>
      <c r="B44" s="854" t="s">
        <v>168</v>
      </c>
      <c r="C44" s="883"/>
      <c r="D44" s="883"/>
      <c r="E44" s="883"/>
      <c r="F44" s="883"/>
    </row>
    <row r="45" spans="1:6" ht="28.5" customHeight="1">
      <c r="A45" s="854"/>
      <c r="B45" s="854" t="s">
        <v>169</v>
      </c>
      <c r="C45" s="883"/>
      <c r="D45" s="883"/>
      <c r="E45" s="883"/>
      <c r="F45" s="883"/>
    </row>
    <row r="46" spans="1:6" ht="14.25" customHeight="1">
      <c r="A46" s="854"/>
      <c r="B46" s="854" t="s">
        <v>170</v>
      </c>
      <c r="C46" s="883"/>
      <c r="D46" s="883"/>
      <c r="E46" s="883"/>
      <c r="F46" s="883"/>
    </row>
    <row r="47" spans="1:6" ht="30.75" customHeight="1">
      <c r="A47" s="854"/>
      <c r="B47" s="854" t="s">
        <v>450</v>
      </c>
      <c r="C47" s="883"/>
      <c r="D47" s="883"/>
      <c r="E47" s="883"/>
      <c r="F47" s="883"/>
    </row>
    <row r="48" spans="1:6" ht="14.25" customHeight="1">
      <c r="A48" s="854"/>
      <c r="B48" s="854" t="s">
        <v>173</v>
      </c>
      <c r="C48" s="883"/>
      <c r="D48" s="883"/>
      <c r="E48" s="883"/>
      <c r="F48" s="883"/>
    </row>
    <row r="49" spans="1:6" ht="42.75" customHeight="1">
      <c r="A49" s="854"/>
      <c r="B49" s="854" t="s">
        <v>1091</v>
      </c>
      <c r="C49" s="883"/>
      <c r="D49" s="883"/>
      <c r="E49" s="883"/>
      <c r="F49" s="883"/>
    </row>
    <row r="50" spans="1:6" ht="14.25" customHeight="1">
      <c r="A50" s="854"/>
      <c r="B50" s="854" t="s">
        <v>175</v>
      </c>
      <c r="C50" s="883"/>
      <c r="D50" s="883"/>
      <c r="E50" s="883"/>
      <c r="F50" s="883"/>
    </row>
    <row r="51" spans="1:6" ht="14.25" customHeight="1">
      <c r="A51" s="854"/>
      <c r="B51" s="854" t="s">
        <v>176</v>
      </c>
      <c r="C51" s="883"/>
      <c r="D51" s="883"/>
      <c r="E51" s="883"/>
      <c r="F51" s="883"/>
    </row>
    <row r="52" spans="1:6" ht="14.25" customHeight="1">
      <c r="A52" s="854"/>
      <c r="B52" s="854" t="s">
        <v>175</v>
      </c>
      <c r="C52" s="883"/>
      <c r="D52" s="883"/>
      <c r="E52" s="883"/>
      <c r="F52" s="883"/>
    </row>
    <row r="53" spans="1:6" ht="14.25" customHeight="1">
      <c r="A53" s="854"/>
      <c r="B53" s="854" t="s">
        <v>177</v>
      </c>
      <c r="C53" s="883"/>
      <c r="D53" s="883"/>
      <c r="E53" s="883"/>
      <c r="F53" s="883"/>
    </row>
    <row r="54" spans="1:6" ht="14.25" customHeight="1">
      <c r="A54" s="854"/>
      <c r="B54" s="854" t="s">
        <v>178</v>
      </c>
      <c r="C54" s="883"/>
      <c r="D54" s="883"/>
      <c r="E54" s="883"/>
      <c r="F54" s="883"/>
    </row>
    <row r="55" spans="1:6" ht="28.5" customHeight="1">
      <c r="A55" s="854"/>
      <c r="B55" s="854" t="s">
        <v>1092</v>
      </c>
      <c r="C55" s="883"/>
      <c r="D55" s="883"/>
      <c r="E55" s="883"/>
      <c r="F55" s="883"/>
    </row>
    <row r="56" spans="1:6" ht="57" customHeight="1">
      <c r="A56" s="854"/>
      <c r="B56" s="854" t="s">
        <v>1093</v>
      </c>
      <c r="C56" s="883"/>
      <c r="D56" s="883"/>
      <c r="E56" s="883"/>
      <c r="F56" s="883"/>
    </row>
    <row r="57" spans="1:6" ht="14.25" customHeight="1">
      <c r="A57" s="854"/>
      <c r="B57" s="854" t="s">
        <v>1094</v>
      </c>
      <c r="C57" s="883"/>
      <c r="D57" s="883"/>
      <c r="E57" s="883"/>
      <c r="F57" s="883"/>
    </row>
    <row r="58" spans="1:6" ht="14.25" customHeight="1">
      <c r="A58" s="854"/>
      <c r="B58" s="854" t="s">
        <v>175</v>
      </c>
      <c r="C58" s="883"/>
      <c r="D58" s="883"/>
      <c r="E58" s="883"/>
      <c r="F58" s="883"/>
    </row>
    <row r="59" spans="1:6">
      <c r="A59" s="854"/>
      <c r="B59" s="894"/>
      <c r="C59" s="883" t="s">
        <v>182</v>
      </c>
      <c r="D59" s="883">
        <v>1</v>
      </c>
      <c r="E59" s="839"/>
      <c r="F59" s="1075">
        <f>+E59*D59</f>
        <v>0</v>
      </c>
    </row>
    <row r="60" spans="1:6" ht="42.75" customHeight="1">
      <c r="A60" s="854">
        <v>2</v>
      </c>
      <c r="B60" s="854" t="s">
        <v>183</v>
      </c>
      <c r="C60" s="883"/>
      <c r="D60" s="883"/>
      <c r="E60" s="854"/>
      <c r="F60" s="854"/>
    </row>
    <row r="61" spans="1:6" ht="30.75" customHeight="1">
      <c r="A61" s="854"/>
      <c r="B61" s="854" t="s">
        <v>184</v>
      </c>
      <c r="C61" s="883"/>
      <c r="D61" s="883"/>
      <c r="E61" s="854"/>
      <c r="F61" s="854"/>
    </row>
    <row r="62" spans="1:6" ht="14.25" customHeight="1">
      <c r="A62" s="854"/>
      <c r="B62" s="854" t="s">
        <v>185</v>
      </c>
      <c r="C62" s="883"/>
      <c r="D62" s="883"/>
      <c r="E62" s="854"/>
      <c r="F62" s="854"/>
    </row>
    <row r="63" spans="1:6" ht="42.75" customHeight="1">
      <c r="A63" s="854"/>
      <c r="B63" s="854" t="s">
        <v>186</v>
      </c>
      <c r="C63" s="883"/>
      <c r="D63" s="883"/>
      <c r="E63" s="854"/>
      <c r="F63" s="854"/>
    </row>
    <row r="64" spans="1:6" ht="45" customHeight="1">
      <c r="A64" s="854"/>
      <c r="B64" s="854" t="s">
        <v>1095</v>
      </c>
      <c r="C64" s="883"/>
      <c r="D64" s="883"/>
      <c r="E64" s="854"/>
      <c r="F64" s="854"/>
    </row>
    <row r="65" spans="1:6" ht="30.75" customHeight="1">
      <c r="A65" s="854"/>
      <c r="B65" s="854" t="s">
        <v>1096</v>
      </c>
      <c r="C65" s="883"/>
      <c r="D65" s="883"/>
      <c r="E65" s="854"/>
      <c r="F65" s="854"/>
    </row>
    <row r="66" spans="1:6" ht="42.75" customHeight="1">
      <c r="A66" s="854"/>
      <c r="B66" s="854" t="s">
        <v>189</v>
      </c>
      <c r="C66" s="883"/>
      <c r="D66" s="883"/>
      <c r="E66" s="854"/>
      <c r="F66" s="854"/>
    </row>
    <row r="67" spans="1:6">
      <c r="A67" s="854"/>
      <c r="B67" s="894"/>
      <c r="C67" s="883" t="s">
        <v>182</v>
      </c>
      <c r="D67" s="883">
        <v>1</v>
      </c>
      <c r="E67" s="839"/>
      <c r="F67" s="1075">
        <f>+E67*D67</f>
        <v>0</v>
      </c>
    </row>
    <row r="68" spans="1:6" ht="14.25" customHeight="1">
      <c r="A68" s="854">
        <v>3</v>
      </c>
      <c r="B68" s="854" t="s">
        <v>190</v>
      </c>
      <c r="C68" s="883"/>
      <c r="D68" s="883"/>
      <c r="E68" s="854"/>
      <c r="F68" s="854"/>
    </row>
    <row r="69" spans="1:6" ht="14.25" customHeight="1">
      <c r="A69" s="854"/>
      <c r="B69" s="854" t="s">
        <v>191</v>
      </c>
      <c r="C69" s="883"/>
      <c r="D69" s="883"/>
      <c r="E69" s="854"/>
      <c r="F69" s="854"/>
    </row>
    <row r="70" spans="1:6" ht="28.5" customHeight="1">
      <c r="A70" s="854"/>
      <c r="B70" s="854" t="s">
        <v>192</v>
      </c>
      <c r="C70" s="883"/>
      <c r="D70" s="883"/>
      <c r="E70" s="854"/>
      <c r="F70" s="854"/>
    </row>
    <row r="71" spans="1:6" ht="14.25" customHeight="1">
      <c r="A71" s="854"/>
      <c r="B71" s="854" t="s">
        <v>193</v>
      </c>
      <c r="C71" s="883"/>
      <c r="D71" s="883"/>
      <c r="E71" s="854"/>
      <c r="F71" s="854"/>
    </row>
    <row r="72" spans="1:6" ht="14.25" customHeight="1">
      <c r="A72" s="854"/>
      <c r="B72" s="854" t="s">
        <v>194</v>
      </c>
      <c r="C72" s="854"/>
      <c r="D72" s="854"/>
      <c r="E72" s="854"/>
      <c r="F72" s="854"/>
    </row>
    <row r="73" spans="1:6" ht="28.5" customHeight="1">
      <c r="A73" s="854"/>
      <c r="B73" s="854" t="s">
        <v>195</v>
      </c>
      <c r="C73" s="883"/>
      <c r="D73" s="883"/>
      <c r="E73" s="854"/>
      <c r="F73" s="854"/>
    </row>
    <row r="74" spans="1:6">
      <c r="A74" s="854"/>
      <c r="B74" s="894"/>
      <c r="C74" s="883" t="s">
        <v>182</v>
      </c>
      <c r="D74" s="883">
        <v>1</v>
      </c>
      <c r="E74" s="839"/>
      <c r="F74" s="1075">
        <f>+E74*D74</f>
        <v>0</v>
      </c>
    </row>
    <row r="75" spans="1:6" ht="57" customHeight="1">
      <c r="A75" s="854">
        <v>4</v>
      </c>
      <c r="B75" s="854" t="s">
        <v>1097</v>
      </c>
      <c r="C75" s="883"/>
      <c r="D75" s="883"/>
      <c r="E75" s="854"/>
      <c r="F75" s="854"/>
    </row>
    <row r="76" spans="1:6" ht="57" customHeight="1">
      <c r="A76" s="854"/>
      <c r="B76" s="854" t="s">
        <v>1098</v>
      </c>
      <c r="C76" s="883"/>
      <c r="D76" s="883"/>
      <c r="E76" s="854"/>
      <c r="F76" s="854"/>
    </row>
    <row r="77" spans="1:6" ht="14.25" customHeight="1">
      <c r="A77" s="854"/>
      <c r="B77" s="854" t="s">
        <v>790</v>
      </c>
      <c r="C77" s="883"/>
      <c r="D77" s="883"/>
      <c r="E77" s="854"/>
      <c r="F77" s="854"/>
    </row>
    <row r="78" spans="1:6" ht="14.25" customHeight="1">
      <c r="A78" s="854"/>
      <c r="B78" s="854" t="s">
        <v>1099</v>
      </c>
      <c r="C78" s="883"/>
      <c r="D78" s="883"/>
      <c r="E78" s="854"/>
      <c r="F78" s="854"/>
    </row>
    <row r="79" spans="1:6" ht="14.25" customHeight="1">
      <c r="A79" s="854"/>
      <c r="B79" s="854" t="s">
        <v>1100</v>
      </c>
      <c r="C79" s="883"/>
      <c r="D79" s="883"/>
      <c r="E79" s="854"/>
      <c r="F79" s="854"/>
    </row>
    <row r="80" spans="1:6">
      <c r="A80" s="854"/>
      <c r="B80" s="854" t="s">
        <v>1101</v>
      </c>
      <c r="C80" s="883" t="s">
        <v>201</v>
      </c>
      <c r="D80" s="883">
        <v>1</v>
      </c>
      <c r="E80" s="839"/>
      <c r="F80" s="1075">
        <f>+E80*D80</f>
        <v>0</v>
      </c>
    </row>
    <row r="81" spans="1:6" ht="14.25" customHeight="1">
      <c r="A81" s="854"/>
      <c r="B81" s="854" t="s">
        <v>1102</v>
      </c>
      <c r="C81" s="883"/>
      <c r="D81" s="883"/>
      <c r="E81" s="854"/>
      <c r="F81" s="854"/>
    </row>
    <row r="82" spans="1:6">
      <c r="A82" s="854"/>
      <c r="B82" s="854" t="s">
        <v>225</v>
      </c>
      <c r="C82" s="883" t="s">
        <v>201</v>
      </c>
      <c r="D82" s="883">
        <v>1</v>
      </c>
      <c r="E82" s="839"/>
      <c r="F82" s="1075">
        <f>+E82*D82</f>
        <v>0</v>
      </c>
    </row>
    <row r="83" spans="1:6" ht="14.25" customHeight="1">
      <c r="A83" s="854"/>
      <c r="B83" s="854" t="s">
        <v>663</v>
      </c>
      <c r="C83" s="883"/>
      <c r="D83" s="883"/>
      <c r="E83" s="854"/>
      <c r="F83" s="854"/>
    </row>
    <row r="84" spans="1:6" ht="102">
      <c r="A84" s="854"/>
      <c r="B84" s="854" t="s">
        <v>1103</v>
      </c>
      <c r="C84" s="883" t="s">
        <v>201</v>
      </c>
      <c r="D84" s="158">
        <v>4</v>
      </c>
      <c r="E84" s="839"/>
      <c r="F84" s="1075">
        <f>+E84*D84</f>
        <v>0</v>
      </c>
    </row>
    <row r="85" spans="1:6" ht="14.25" customHeight="1">
      <c r="A85" s="854"/>
      <c r="B85" s="854" t="s">
        <v>1104</v>
      </c>
      <c r="C85" s="883"/>
      <c r="D85" s="158"/>
      <c r="E85" s="854"/>
      <c r="F85" s="854"/>
    </row>
    <row r="86" spans="1:6" ht="32.25" customHeight="1">
      <c r="A86" s="854"/>
      <c r="B86" s="854" t="s">
        <v>1105</v>
      </c>
      <c r="C86" s="883"/>
      <c r="D86" s="158"/>
      <c r="E86" s="854"/>
      <c r="F86" s="854"/>
    </row>
    <row r="87" spans="1:6">
      <c r="A87" s="854"/>
      <c r="B87" s="894"/>
      <c r="C87" s="883" t="s">
        <v>201</v>
      </c>
      <c r="D87" s="158">
        <v>2</v>
      </c>
      <c r="E87" s="839"/>
      <c r="F87" s="1075">
        <f>+E87*D87</f>
        <v>0</v>
      </c>
    </row>
    <row r="88" spans="1:6" ht="14.25" customHeight="1">
      <c r="A88" s="854"/>
      <c r="B88" s="894"/>
      <c r="C88" s="883"/>
      <c r="D88" s="158"/>
      <c r="E88" s="854"/>
      <c r="F88" s="854"/>
    </row>
    <row r="89" spans="1:6" ht="14.25" customHeight="1">
      <c r="A89" s="854"/>
      <c r="B89" s="894"/>
      <c r="C89" s="883"/>
      <c r="D89" s="158"/>
      <c r="E89" s="854"/>
      <c r="F89" s="854"/>
    </row>
    <row r="90" spans="1:6">
      <c r="A90" s="854"/>
      <c r="B90" s="894"/>
      <c r="C90" s="883" t="s">
        <v>201</v>
      </c>
      <c r="D90" s="158">
        <v>2</v>
      </c>
      <c r="E90" s="839"/>
      <c r="F90" s="1075">
        <f>+E90*D90</f>
        <v>0</v>
      </c>
    </row>
    <row r="91" spans="1:6" ht="14.25" customHeight="1">
      <c r="A91" s="854"/>
      <c r="B91" s="894"/>
      <c r="C91" s="883"/>
      <c r="D91" s="158"/>
      <c r="E91" s="854"/>
      <c r="F91" s="854"/>
    </row>
    <row r="92" spans="1:6">
      <c r="A92" s="854"/>
      <c r="B92" s="894"/>
      <c r="C92" s="883" t="s">
        <v>201</v>
      </c>
      <c r="D92" s="158">
        <v>2</v>
      </c>
      <c r="E92" s="839"/>
      <c r="F92" s="1075">
        <f>+E92*D92</f>
        <v>0</v>
      </c>
    </row>
    <row r="93" spans="1:6" ht="14.25" customHeight="1">
      <c r="A93" s="854"/>
      <c r="B93" s="894"/>
      <c r="C93" s="883"/>
      <c r="D93" s="894"/>
      <c r="E93" s="854"/>
      <c r="F93" s="854"/>
    </row>
    <row r="94" spans="1:6" ht="56.25" customHeight="1">
      <c r="A94" s="854">
        <v>5</v>
      </c>
      <c r="B94" s="854" t="s">
        <v>473</v>
      </c>
      <c r="C94" s="883"/>
      <c r="D94" s="883"/>
      <c r="E94" s="854"/>
      <c r="F94" s="854"/>
    </row>
    <row r="95" spans="1:6" ht="14.25" customHeight="1">
      <c r="A95" s="854"/>
      <c r="B95" s="854"/>
      <c r="C95" s="883"/>
      <c r="D95" s="883"/>
      <c r="E95" s="854"/>
      <c r="F95" s="854"/>
    </row>
    <row r="96" spans="1:6" ht="14.25" customHeight="1">
      <c r="A96" s="854"/>
      <c r="B96" s="854"/>
      <c r="C96" s="883"/>
      <c r="D96" s="883"/>
      <c r="E96" s="854"/>
      <c r="F96" s="854"/>
    </row>
    <row r="97" spans="1:6" ht="14.25" customHeight="1">
      <c r="A97" s="854"/>
      <c r="B97" s="854"/>
      <c r="C97" s="883"/>
      <c r="D97" s="883"/>
      <c r="E97" s="854"/>
      <c r="F97" s="854"/>
    </row>
    <row r="98" spans="1:6">
      <c r="A98" s="854"/>
      <c r="B98" s="854"/>
      <c r="C98" s="883" t="s">
        <v>474</v>
      </c>
      <c r="D98" s="883">
        <v>400</v>
      </c>
      <c r="E98" s="839"/>
      <c r="F98" s="1075">
        <f>+E98*D98</f>
        <v>0</v>
      </c>
    </row>
    <row r="99" spans="1:6" ht="71.25" customHeight="1">
      <c r="A99" s="854">
        <v>6</v>
      </c>
      <c r="B99" s="854" t="s">
        <v>245</v>
      </c>
      <c r="C99" s="883"/>
      <c r="D99" s="883"/>
      <c r="E99" s="854"/>
      <c r="F99" s="854"/>
    </row>
    <row r="100" spans="1:6" ht="16.5" customHeight="1">
      <c r="A100" s="854"/>
      <c r="B100" s="854" t="s">
        <v>246</v>
      </c>
      <c r="C100" s="883"/>
      <c r="D100" s="883"/>
      <c r="E100" s="854"/>
      <c r="F100" s="854"/>
    </row>
    <row r="101" spans="1:6" ht="14.25" customHeight="1">
      <c r="A101" s="854"/>
      <c r="B101" s="894"/>
      <c r="C101" s="883"/>
      <c r="D101" s="883"/>
      <c r="E101" s="854"/>
      <c r="F101" s="854"/>
    </row>
    <row r="102" spans="1:6" ht="14.25" customHeight="1">
      <c r="A102" s="854"/>
      <c r="B102" s="894"/>
      <c r="C102" s="883"/>
      <c r="D102" s="883"/>
      <c r="E102" s="854"/>
      <c r="F102" s="854"/>
    </row>
    <row r="103" spans="1:6" ht="16.5">
      <c r="A103" s="854"/>
      <c r="B103" s="894"/>
      <c r="C103" s="883" t="s">
        <v>247</v>
      </c>
      <c r="D103" s="883">
        <v>65</v>
      </c>
      <c r="E103" s="839"/>
      <c r="F103" s="1075">
        <f>+E103*D103</f>
        <v>0</v>
      </c>
    </row>
    <row r="104" spans="1:6" ht="14.25" customHeight="1">
      <c r="A104" s="854">
        <v>7</v>
      </c>
      <c r="B104" s="854" t="s">
        <v>248</v>
      </c>
      <c r="C104" s="883"/>
      <c r="D104" s="883"/>
      <c r="E104" s="854"/>
      <c r="F104" s="854"/>
    </row>
    <row r="105" spans="1:6" ht="29.25" customHeight="1">
      <c r="A105" s="854"/>
      <c r="B105" s="854"/>
      <c r="C105" s="883" t="s">
        <v>249</v>
      </c>
      <c r="D105" s="883">
        <v>1</v>
      </c>
      <c r="E105" s="839"/>
      <c r="F105" s="1075">
        <f>+E105*D105</f>
        <v>0</v>
      </c>
    </row>
    <row r="106" spans="1:6" ht="15" customHeight="1">
      <c r="A106" s="854"/>
      <c r="B106" s="851" t="s">
        <v>485</v>
      </c>
      <c r="C106" s="854"/>
      <c r="D106" s="854"/>
      <c r="E106" s="854"/>
      <c r="F106" s="854"/>
    </row>
    <row r="107" spans="1:6" ht="14.25" customHeight="1">
      <c r="A107" s="14"/>
    </row>
    <row r="108" spans="1:6" ht="15.75" customHeight="1">
      <c r="A108" s="543" t="s">
        <v>1223</v>
      </c>
      <c r="B108" s="1056"/>
      <c r="C108" s="544"/>
      <c r="D108" s="545"/>
      <c r="E108" s="546"/>
      <c r="F108" s="547">
        <f>SUM(F2:F107)</f>
        <v>0</v>
      </c>
    </row>
    <row r="109" spans="1:6" ht="15" customHeight="1">
      <c r="A109" s="548"/>
      <c r="B109" s="549"/>
      <c r="C109" s="550"/>
      <c r="D109" s="551"/>
      <c r="E109" s="552"/>
      <c r="F109" s="288"/>
    </row>
    <row r="110" spans="1:6" ht="15.75" customHeight="1">
      <c r="A110" s="553" t="s">
        <v>1224</v>
      </c>
      <c r="B110" s="1051" t="s">
        <v>1225</v>
      </c>
      <c r="C110" s="1063"/>
      <c r="D110" s="1063"/>
      <c r="E110" s="1063"/>
      <c r="F110" s="1064"/>
    </row>
    <row r="111" spans="1:6" ht="15" customHeight="1">
      <c r="A111" s="286"/>
      <c r="B111" s="552"/>
      <c r="C111" s="550"/>
      <c r="D111" s="551"/>
      <c r="E111" s="552"/>
      <c r="F111" s="288"/>
    </row>
    <row r="112" spans="1:6" ht="240" customHeight="1">
      <c r="A112" s="554"/>
      <c r="B112" s="555" t="s">
        <v>1226</v>
      </c>
      <c r="C112" s="556"/>
      <c r="D112" s="557"/>
      <c r="E112" s="558"/>
      <c r="F112" s="559"/>
    </row>
    <row r="113" spans="1:6" ht="15.75" customHeight="1">
      <c r="A113" s="1055" t="s">
        <v>1227</v>
      </c>
      <c r="B113" s="1040" t="s">
        <v>1228</v>
      </c>
      <c r="C113" s="1065"/>
      <c r="D113" s="1065"/>
      <c r="E113" s="298"/>
      <c r="F113" s="299"/>
    </row>
    <row r="114" spans="1:6" ht="15.75" customHeight="1">
      <c r="A114" s="561"/>
      <c r="B114" s="562"/>
      <c r="C114" s="563"/>
      <c r="D114" s="564"/>
      <c r="E114" s="562"/>
      <c r="F114" s="565"/>
    </row>
    <row r="115" spans="1:6" ht="15" customHeight="1">
      <c r="A115" s="566" t="s">
        <v>1229</v>
      </c>
      <c r="B115" s="566" t="s">
        <v>1230</v>
      </c>
      <c r="C115" s="1066" t="s">
        <v>1231</v>
      </c>
      <c r="D115" s="1068" t="s">
        <v>1232</v>
      </c>
      <c r="E115" s="1106"/>
      <c r="F115" s="1107"/>
    </row>
    <row r="116" spans="1:6" ht="15" customHeight="1">
      <c r="A116" s="305"/>
      <c r="B116" s="306"/>
      <c r="C116" s="1067"/>
      <c r="D116" s="1069"/>
      <c r="E116" s="567"/>
      <c r="F116" s="567" t="s">
        <v>1234</v>
      </c>
    </row>
    <row r="117" spans="1:6" ht="15.75" customHeight="1">
      <c r="A117" s="308" t="s">
        <v>1235</v>
      </c>
      <c r="B117" s="309" t="s">
        <v>1236</v>
      </c>
      <c r="C117" s="568"/>
      <c r="D117" s="569"/>
      <c r="E117" s="570"/>
      <c r="F117" s="570"/>
    </row>
    <row r="118" spans="1:6" ht="60" customHeight="1">
      <c r="A118" s="308"/>
      <c r="B118" s="306" t="s">
        <v>1237</v>
      </c>
      <c r="C118" s="571"/>
      <c r="D118" s="569"/>
      <c r="E118" s="570"/>
      <c r="F118" s="570"/>
    </row>
    <row r="119" spans="1:6" ht="15.75" customHeight="1">
      <c r="A119" s="314"/>
      <c r="B119" s="315"/>
      <c r="C119" s="572"/>
      <c r="D119" s="573"/>
      <c r="E119" s="574"/>
      <c r="F119" s="574"/>
    </row>
    <row r="120" spans="1:6" ht="31.5" customHeight="1">
      <c r="A120" s="308" t="s">
        <v>1238</v>
      </c>
      <c r="B120" s="319" t="s">
        <v>1664</v>
      </c>
      <c r="C120" s="572"/>
      <c r="D120" s="573"/>
      <c r="E120" s="574"/>
      <c r="F120" s="574"/>
    </row>
    <row r="121" spans="1:6" ht="135" customHeight="1">
      <c r="A121" s="320"/>
      <c r="B121" s="306" t="s">
        <v>1665</v>
      </c>
      <c r="C121" s="572"/>
      <c r="D121" s="573"/>
      <c r="E121" s="574"/>
      <c r="F121" s="574"/>
    </row>
    <row r="122" spans="1:6" ht="15" customHeight="1">
      <c r="A122" s="320"/>
      <c r="B122" s="321"/>
      <c r="C122" s="572"/>
      <c r="D122" s="573"/>
      <c r="E122" s="574"/>
      <c r="F122" s="574"/>
    </row>
    <row r="123" spans="1:6" ht="78.75" customHeight="1">
      <c r="A123" s="305"/>
      <c r="B123" s="319" t="s">
        <v>1241</v>
      </c>
      <c r="C123" s="571"/>
      <c r="D123" s="569"/>
      <c r="E123" s="570"/>
      <c r="F123" s="570"/>
    </row>
    <row r="124" spans="1:6" ht="15">
      <c r="A124" s="305"/>
      <c r="B124" s="306" t="s">
        <v>1242</v>
      </c>
      <c r="C124" s="571" t="s">
        <v>1243</v>
      </c>
      <c r="D124" s="569">
        <v>1</v>
      </c>
      <c r="E124" s="839"/>
      <c r="F124" s="1075">
        <f>+E124*D124</f>
        <v>0</v>
      </c>
    </row>
    <row r="125" spans="1:6" ht="15" customHeight="1">
      <c r="A125" s="320"/>
      <c r="B125" s="321"/>
      <c r="C125" s="572"/>
      <c r="D125" s="573"/>
      <c r="E125" s="574"/>
      <c r="F125" s="574"/>
    </row>
    <row r="126" spans="1:6" ht="15.75" customHeight="1">
      <c r="A126" s="320"/>
      <c r="B126" s="319" t="s">
        <v>1244</v>
      </c>
      <c r="C126" s="572"/>
      <c r="D126" s="573"/>
      <c r="E126" s="574"/>
      <c r="F126" s="574"/>
    </row>
    <row r="127" spans="1:6" ht="15" customHeight="1">
      <c r="A127" s="320"/>
      <c r="B127" s="321"/>
      <c r="C127" s="572"/>
      <c r="D127" s="573"/>
      <c r="E127" s="574"/>
      <c r="F127" s="574"/>
    </row>
    <row r="128" spans="1:6" ht="15.75" customHeight="1">
      <c r="A128" s="308" t="s">
        <v>1245</v>
      </c>
      <c r="B128" s="309" t="s">
        <v>1246</v>
      </c>
      <c r="C128" s="575"/>
      <c r="D128" s="371"/>
      <c r="E128" s="553"/>
      <c r="F128" s="553"/>
    </row>
    <row r="129" spans="1:6" ht="15.75" customHeight="1">
      <c r="A129" s="308"/>
      <c r="B129" s="319"/>
      <c r="C129" s="575"/>
      <c r="D129" s="371"/>
      <c r="E129" s="553"/>
      <c r="F129" s="553"/>
    </row>
    <row r="130" spans="1:6" ht="75" customHeight="1">
      <c r="A130" s="305">
        <v>1</v>
      </c>
      <c r="B130" s="306" t="s">
        <v>1247</v>
      </c>
      <c r="C130" s="571"/>
      <c r="D130" s="569"/>
      <c r="E130" s="570"/>
      <c r="F130" s="570"/>
    </row>
    <row r="131" spans="1:6" ht="15.75" customHeight="1">
      <c r="A131" s="320"/>
      <c r="B131" s="321"/>
      <c r="C131" s="572"/>
      <c r="D131" s="573"/>
      <c r="E131" s="318"/>
      <c r="F131" s="318"/>
    </row>
    <row r="132" spans="1:6" ht="15">
      <c r="A132" s="320"/>
      <c r="B132" s="306" t="s">
        <v>1666</v>
      </c>
      <c r="C132" s="571" t="s">
        <v>74</v>
      </c>
      <c r="D132" s="569">
        <v>100</v>
      </c>
      <c r="E132" s="839"/>
      <c r="F132" s="1075">
        <f t="shared" ref="F132:F140" si="0">+E132*D132</f>
        <v>0</v>
      </c>
    </row>
    <row r="133" spans="1:6" ht="15">
      <c r="A133" s="320"/>
      <c r="B133" s="306" t="s">
        <v>1613</v>
      </c>
      <c r="C133" s="571" t="s">
        <v>74</v>
      </c>
      <c r="D133" s="569">
        <v>30</v>
      </c>
      <c r="E133" s="839"/>
      <c r="F133" s="1075">
        <f t="shared" si="0"/>
        <v>0</v>
      </c>
    </row>
    <row r="134" spans="1:6" ht="15">
      <c r="A134" s="320"/>
      <c r="B134" s="306" t="s">
        <v>1252</v>
      </c>
      <c r="C134" s="571" t="s">
        <v>74</v>
      </c>
      <c r="D134" s="569">
        <v>15</v>
      </c>
      <c r="E134" s="839"/>
      <c r="F134" s="1075">
        <f t="shared" si="0"/>
        <v>0</v>
      </c>
    </row>
    <row r="135" spans="1:6" ht="15">
      <c r="A135" s="320"/>
      <c r="B135" s="306" t="s">
        <v>1253</v>
      </c>
      <c r="C135" s="571" t="s">
        <v>74</v>
      </c>
      <c r="D135" s="569">
        <v>13</v>
      </c>
      <c r="E135" s="839"/>
      <c r="F135" s="1075">
        <f t="shared" si="0"/>
        <v>0</v>
      </c>
    </row>
    <row r="136" spans="1:6" ht="15">
      <c r="A136" s="305"/>
      <c r="B136" s="306" t="s">
        <v>1608</v>
      </c>
      <c r="C136" s="571" t="s">
        <v>74</v>
      </c>
      <c r="D136" s="569">
        <v>14</v>
      </c>
      <c r="E136" s="839"/>
      <c r="F136" s="1075">
        <f t="shared" si="0"/>
        <v>0</v>
      </c>
    </row>
    <row r="137" spans="1:6" ht="15">
      <c r="A137" s="320"/>
      <c r="B137" s="306" t="s">
        <v>1254</v>
      </c>
      <c r="C137" s="571" t="s">
        <v>74</v>
      </c>
      <c r="D137" s="569">
        <v>5</v>
      </c>
      <c r="E137" s="839"/>
      <c r="F137" s="1075">
        <f t="shared" si="0"/>
        <v>0</v>
      </c>
    </row>
    <row r="138" spans="1:6" ht="15">
      <c r="A138" s="320"/>
      <c r="B138" s="306" t="s">
        <v>1255</v>
      </c>
      <c r="C138" s="571" t="s">
        <v>74</v>
      </c>
      <c r="D138" s="569">
        <v>20</v>
      </c>
      <c r="E138" s="839"/>
      <c r="F138" s="1075">
        <f t="shared" si="0"/>
        <v>0</v>
      </c>
    </row>
    <row r="139" spans="1:6" ht="15">
      <c r="A139" s="320"/>
      <c r="B139" s="306" t="s">
        <v>1256</v>
      </c>
      <c r="C139" s="571" t="s">
        <v>74</v>
      </c>
      <c r="D139" s="569">
        <v>5</v>
      </c>
      <c r="E139" s="839"/>
      <c r="F139" s="1075">
        <f t="shared" si="0"/>
        <v>0</v>
      </c>
    </row>
    <row r="140" spans="1:6" ht="15">
      <c r="A140" s="320"/>
      <c r="B140" s="306" t="s">
        <v>1590</v>
      </c>
      <c r="C140" s="571" t="s">
        <v>74</v>
      </c>
      <c r="D140" s="569">
        <v>30</v>
      </c>
      <c r="E140" s="839"/>
      <c r="F140" s="1075">
        <f t="shared" si="0"/>
        <v>0</v>
      </c>
    </row>
    <row r="141" spans="1:6" ht="15" customHeight="1">
      <c r="A141" s="320"/>
      <c r="B141" s="321"/>
      <c r="C141" s="572"/>
      <c r="D141" s="573"/>
      <c r="E141" s="574"/>
      <c r="F141" s="574"/>
    </row>
    <row r="142" spans="1:6" ht="105" customHeight="1">
      <c r="A142" s="325">
        <v>2</v>
      </c>
      <c r="B142" s="326" t="s">
        <v>1258</v>
      </c>
      <c r="C142" s="576"/>
      <c r="D142" s="577"/>
      <c r="E142" s="578"/>
      <c r="F142" s="578"/>
    </row>
    <row r="143" spans="1:6" ht="15" customHeight="1">
      <c r="A143" s="325"/>
      <c r="B143" s="325"/>
      <c r="C143" s="576"/>
      <c r="D143" s="577"/>
      <c r="E143" s="578"/>
      <c r="F143" s="578"/>
    </row>
    <row r="144" spans="1:6" ht="15">
      <c r="A144" s="325"/>
      <c r="B144" s="325" t="s">
        <v>1259</v>
      </c>
      <c r="C144" s="576" t="s">
        <v>74</v>
      </c>
      <c r="D144" s="577">
        <v>20</v>
      </c>
      <c r="E144" s="839"/>
      <c r="F144" s="1075">
        <f>+E144*D144</f>
        <v>0</v>
      </c>
    </row>
    <row r="145" spans="1:6" ht="15" customHeight="1">
      <c r="A145" s="320"/>
      <c r="B145" s="321"/>
      <c r="C145" s="572"/>
      <c r="D145" s="573"/>
      <c r="E145" s="318"/>
      <c r="F145" s="318"/>
    </row>
    <row r="146" spans="1:6" ht="30">
      <c r="A146" s="305">
        <v>3</v>
      </c>
      <c r="B146" s="306" t="s">
        <v>1260</v>
      </c>
      <c r="C146" s="1059" t="s">
        <v>474</v>
      </c>
      <c r="D146" s="1061">
        <v>4</v>
      </c>
      <c r="E146" s="839"/>
      <c r="F146" s="1075">
        <f>+E146*D146</f>
        <v>0</v>
      </c>
    </row>
    <row r="147" spans="1:6" ht="15" customHeight="1">
      <c r="A147" s="320"/>
      <c r="B147" s="321"/>
      <c r="C147" s="579"/>
      <c r="D147" s="580"/>
      <c r="E147" s="318"/>
      <c r="F147" s="318"/>
    </row>
    <row r="148" spans="1:6" ht="15">
      <c r="A148" s="305">
        <v>4</v>
      </c>
      <c r="B148" s="306" t="s">
        <v>1261</v>
      </c>
      <c r="C148" s="571" t="s">
        <v>1262</v>
      </c>
      <c r="D148" s="569">
        <v>1</v>
      </c>
      <c r="E148" s="839"/>
      <c r="F148" s="1075">
        <f>+E148*D148</f>
        <v>0</v>
      </c>
    </row>
    <row r="149" spans="1:6" ht="15" customHeight="1">
      <c r="A149" s="305"/>
      <c r="B149" s="306"/>
      <c r="C149" s="571"/>
      <c r="D149" s="569"/>
      <c r="E149" s="312"/>
      <c r="F149" s="318"/>
    </row>
    <row r="150" spans="1:6" ht="45">
      <c r="A150" s="305">
        <v>5</v>
      </c>
      <c r="B150" s="306" t="s">
        <v>1263</v>
      </c>
      <c r="C150" s="571" t="s">
        <v>1262</v>
      </c>
      <c r="D150" s="569">
        <v>1</v>
      </c>
      <c r="E150" s="839"/>
      <c r="F150" s="1075">
        <f>+E150*D150</f>
        <v>0</v>
      </c>
    </row>
    <row r="151" spans="1:6" ht="15.75" customHeight="1">
      <c r="A151" s="320"/>
      <c r="B151" s="333" t="s">
        <v>1264</v>
      </c>
      <c r="C151" s="572"/>
      <c r="D151" s="573"/>
      <c r="E151" s="574"/>
      <c r="F151" s="581"/>
    </row>
    <row r="152" spans="1:6" ht="15.75" customHeight="1">
      <c r="A152" s="320"/>
      <c r="B152" s="315"/>
      <c r="C152" s="572"/>
      <c r="D152" s="573"/>
      <c r="E152" s="574"/>
      <c r="F152" s="581"/>
    </row>
    <row r="153" spans="1:6" ht="15.75" customHeight="1">
      <c r="A153" s="320"/>
      <c r="B153" s="315"/>
      <c r="C153" s="572"/>
      <c r="D153" s="573"/>
      <c r="E153" s="574"/>
      <c r="F153" s="581"/>
    </row>
    <row r="154" spans="1:6" ht="15.75" customHeight="1">
      <c r="A154" s="320"/>
      <c r="B154" s="314"/>
      <c r="C154" s="572"/>
      <c r="D154" s="573"/>
      <c r="E154" s="574"/>
      <c r="F154" s="574"/>
    </row>
    <row r="155" spans="1:6" ht="31.5" customHeight="1">
      <c r="A155" s="308" t="s">
        <v>1265</v>
      </c>
      <c r="B155" s="309" t="s">
        <v>1266</v>
      </c>
      <c r="C155" s="575"/>
      <c r="D155" s="371"/>
      <c r="E155" s="553"/>
      <c r="F155" s="570"/>
    </row>
    <row r="156" spans="1:6" ht="15.75" customHeight="1">
      <c r="A156" s="308"/>
      <c r="B156" s="319"/>
      <c r="C156" s="575"/>
      <c r="D156" s="371"/>
      <c r="E156" s="553"/>
      <c r="F156" s="570"/>
    </row>
    <row r="157" spans="1:6" ht="120" customHeight="1">
      <c r="A157" s="305"/>
      <c r="B157" s="306" t="s">
        <v>1267</v>
      </c>
      <c r="C157" s="571"/>
      <c r="D157" s="569"/>
      <c r="E157" s="570"/>
      <c r="F157" s="570"/>
    </row>
    <row r="158" spans="1:6" ht="75.75" customHeight="1">
      <c r="A158" s="305">
        <v>1</v>
      </c>
      <c r="B158" s="306" t="s">
        <v>1268</v>
      </c>
      <c r="C158" s="571"/>
      <c r="D158" s="569"/>
      <c r="E158" s="312"/>
      <c r="F158" s="312"/>
    </row>
    <row r="159" spans="1:6" ht="15">
      <c r="A159" s="305"/>
      <c r="B159" s="306" t="s">
        <v>1269</v>
      </c>
      <c r="C159" s="571" t="s">
        <v>74</v>
      </c>
      <c r="D159" s="569">
        <v>10</v>
      </c>
      <c r="E159" s="839"/>
      <c r="F159" s="1075">
        <f t="shared" ref="F159:F161" si="1">+E159*D159</f>
        <v>0</v>
      </c>
    </row>
    <row r="160" spans="1:6" ht="15">
      <c r="A160" s="305"/>
      <c r="B160" s="306" t="s">
        <v>1270</v>
      </c>
      <c r="C160" s="571" t="s">
        <v>74</v>
      </c>
      <c r="D160" s="569">
        <v>25</v>
      </c>
      <c r="E160" s="839"/>
      <c r="F160" s="1075">
        <f t="shared" si="1"/>
        <v>0</v>
      </c>
    </row>
    <row r="161" spans="1:6" ht="15">
      <c r="A161" s="320"/>
      <c r="B161" s="306" t="s">
        <v>1271</v>
      </c>
      <c r="C161" s="571" t="s">
        <v>74</v>
      </c>
      <c r="D161" s="569">
        <v>25</v>
      </c>
      <c r="E161" s="839"/>
      <c r="F161" s="1075">
        <f t="shared" si="1"/>
        <v>0</v>
      </c>
    </row>
    <row r="162" spans="1:6" ht="15" customHeight="1">
      <c r="A162" s="320"/>
      <c r="B162" s="321"/>
      <c r="C162" s="572"/>
      <c r="D162" s="573"/>
      <c r="E162" s="574"/>
      <c r="F162" s="574"/>
    </row>
    <row r="163" spans="1:6" ht="75" customHeight="1">
      <c r="A163" s="305">
        <v>2</v>
      </c>
      <c r="B163" s="306" t="s">
        <v>1272</v>
      </c>
      <c r="C163" s="571"/>
      <c r="D163" s="569"/>
      <c r="E163" s="570"/>
      <c r="F163" s="570"/>
    </row>
    <row r="164" spans="1:6" ht="15">
      <c r="A164" s="305"/>
      <c r="B164" s="306" t="s">
        <v>1273</v>
      </c>
      <c r="C164" s="571" t="s">
        <v>74</v>
      </c>
      <c r="D164" s="569">
        <v>10</v>
      </c>
      <c r="E164" s="839"/>
      <c r="F164" s="1075">
        <f>+E164*D164</f>
        <v>0</v>
      </c>
    </row>
    <row r="165" spans="1:6" ht="15" customHeight="1">
      <c r="A165" s="305"/>
      <c r="B165" s="306"/>
      <c r="C165" s="571"/>
      <c r="D165" s="569"/>
      <c r="E165" s="312"/>
      <c r="F165" s="312"/>
    </row>
    <row r="166" spans="1:6" ht="15">
      <c r="A166" s="305">
        <v>3</v>
      </c>
      <c r="B166" s="306" t="s">
        <v>1274</v>
      </c>
      <c r="C166" s="571" t="s">
        <v>1275</v>
      </c>
      <c r="D166" s="569">
        <v>1</v>
      </c>
      <c r="E166" s="839"/>
      <c r="F166" s="1075">
        <f>+E166*D166</f>
        <v>0</v>
      </c>
    </row>
    <row r="167" spans="1:6" ht="15.75" customHeight="1">
      <c r="A167" s="305"/>
      <c r="B167" s="333" t="s">
        <v>1276</v>
      </c>
      <c r="C167" s="571"/>
      <c r="D167" s="569"/>
      <c r="E167" s="570"/>
      <c r="F167" s="570"/>
    </row>
    <row r="168" spans="1:6" ht="15" customHeight="1">
      <c r="A168" s="320"/>
      <c r="B168" s="321"/>
      <c r="C168" s="572"/>
      <c r="D168" s="573"/>
      <c r="E168" s="574"/>
      <c r="F168" s="574"/>
    </row>
    <row r="169" spans="1:6" ht="15.75" customHeight="1">
      <c r="A169" s="308" t="s">
        <v>1277</v>
      </c>
      <c r="B169" s="309" t="s">
        <v>1278</v>
      </c>
      <c r="C169" s="571"/>
      <c r="D169" s="569"/>
      <c r="E169" s="570"/>
      <c r="F169" s="570"/>
    </row>
    <row r="170" spans="1:6" ht="15.75" customHeight="1">
      <c r="A170" s="308"/>
      <c r="B170" s="319"/>
      <c r="C170" s="571"/>
      <c r="D170" s="569"/>
      <c r="E170" s="570"/>
      <c r="F170" s="570"/>
    </row>
    <row r="171" spans="1:6" ht="30" customHeight="1">
      <c r="A171" s="305"/>
      <c r="B171" s="306" t="s">
        <v>1279</v>
      </c>
      <c r="C171" s="571"/>
      <c r="D171" s="569"/>
      <c r="E171" s="570"/>
      <c r="F171" s="570"/>
    </row>
    <row r="172" spans="1:6" ht="15" customHeight="1">
      <c r="A172" s="305"/>
      <c r="B172" s="306"/>
      <c r="C172" s="571"/>
      <c r="D172" s="569"/>
      <c r="E172" s="570"/>
      <c r="F172" s="570"/>
    </row>
    <row r="173" spans="1:6" ht="195.75">
      <c r="A173" s="305">
        <v>1</v>
      </c>
      <c r="B173" s="306" t="s">
        <v>1280</v>
      </c>
      <c r="C173" s="571" t="s">
        <v>1243</v>
      </c>
      <c r="D173" s="569">
        <v>8</v>
      </c>
      <c r="E173" s="839"/>
      <c r="F173" s="1075">
        <f>+E173*D173</f>
        <v>0</v>
      </c>
    </row>
    <row r="174" spans="1:6" ht="15" customHeight="1">
      <c r="A174" s="305"/>
      <c r="B174" s="306"/>
      <c r="C174" s="571"/>
      <c r="D174" s="569"/>
      <c r="E174" s="312"/>
      <c r="F174" s="318"/>
    </row>
    <row r="175" spans="1:6" ht="195.75">
      <c r="A175" s="305">
        <v>2</v>
      </c>
      <c r="B175" s="319" t="s">
        <v>1281</v>
      </c>
      <c r="C175" s="571" t="s">
        <v>1243</v>
      </c>
      <c r="D175" s="569">
        <v>2</v>
      </c>
      <c r="E175" s="839"/>
      <c r="F175" s="1075">
        <f>+E175*D175</f>
        <v>0</v>
      </c>
    </row>
    <row r="176" spans="1:6" ht="15" customHeight="1">
      <c r="A176" s="320"/>
      <c r="B176" s="321"/>
      <c r="C176" s="572"/>
      <c r="D176" s="573"/>
      <c r="E176" s="574"/>
      <c r="F176" s="574"/>
    </row>
    <row r="177" spans="1:6" ht="196.5">
      <c r="A177" s="305" t="s">
        <v>1282</v>
      </c>
      <c r="B177" s="306" t="s">
        <v>1283</v>
      </c>
      <c r="C177" s="571" t="s">
        <v>1243</v>
      </c>
      <c r="D177" s="569">
        <v>1</v>
      </c>
      <c r="E177" s="839"/>
      <c r="F177" s="1075">
        <f>+E177*D177</f>
        <v>0</v>
      </c>
    </row>
    <row r="178" spans="1:6" ht="15" customHeight="1">
      <c r="A178" s="320"/>
      <c r="B178" s="335"/>
      <c r="C178" s="572"/>
      <c r="D178" s="573"/>
      <c r="E178" s="574"/>
      <c r="F178" s="574"/>
    </row>
    <row r="179" spans="1:6" ht="330.75">
      <c r="A179" s="305" t="s">
        <v>1284</v>
      </c>
      <c r="B179" s="336" t="s">
        <v>1576</v>
      </c>
      <c r="C179" s="571" t="s">
        <v>1243</v>
      </c>
      <c r="D179" s="569">
        <v>1</v>
      </c>
      <c r="E179" s="839"/>
      <c r="F179" s="1075">
        <f>+E179*D179</f>
        <v>0</v>
      </c>
    </row>
    <row r="180" spans="1:6" ht="15" customHeight="1">
      <c r="A180" s="305"/>
      <c r="B180" s="336"/>
      <c r="C180" s="571"/>
      <c r="D180" s="569"/>
      <c r="E180" s="318"/>
      <c r="F180" s="318"/>
    </row>
    <row r="181" spans="1:6" ht="225.75">
      <c r="A181" s="305" t="s">
        <v>1286</v>
      </c>
      <c r="B181" s="336" t="s">
        <v>1287</v>
      </c>
      <c r="C181" s="571" t="s">
        <v>1243</v>
      </c>
      <c r="D181" s="569">
        <v>1</v>
      </c>
      <c r="E181" s="839"/>
      <c r="F181" s="1075">
        <f>+E181*D181</f>
        <v>0</v>
      </c>
    </row>
    <row r="182" spans="1:6" ht="15" customHeight="1">
      <c r="A182" s="320"/>
      <c r="B182" s="335"/>
      <c r="C182" s="572"/>
      <c r="D182" s="573"/>
      <c r="E182" s="574"/>
      <c r="F182" s="574"/>
    </row>
    <row r="183" spans="1:6" ht="60">
      <c r="A183" s="305" t="s">
        <v>1288</v>
      </c>
      <c r="B183" s="306" t="s">
        <v>1289</v>
      </c>
      <c r="C183" s="571" t="s">
        <v>1243</v>
      </c>
      <c r="D183" s="569">
        <v>1</v>
      </c>
      <c r="E183" s="839"/>
      <c r="F183" s="1075">
        <f>+E183*D183</f>
        <v>0</v>
      </c>
    </row>
    <row r="184" spans="1:6" ht="15" customHeight="1">
      <c r="A184" s="305"/>
      <c r="B184" s="306"/>
      <c r="C184" s="571"/>
      <c r="D184" s="569"/>
      <c r="E184" s="312"/>
      <c r="F184" s="312"/>
    </row>
    <row r="185" spans="1:6" ht="30">
      <c r="A185" s="305" t="s">
        <v>1290</v>
      </c>
      <c r="B185" s="306" t="s">
        <v>1291</v>
      </c>
      <c r="C185" s="571" t="s">
        <v>1292</v>
      </c>
      <c r="D185" s="569">
        <v>1</v>
      </c>
      <c r="E185" s="839"/>
      <c r="F185" s="1075">
        <f>+E185*D185</f>
        <v>0</v>
      </c>
    </row>
    <row r="186" spans="1:6" ht="15" customHeight="1">
      <c r="A186" s="305"/>
      <c r="B186" s="306"/>
      <c r="C186" s="571"/>
      <c r="D186" s="569"/>
      <c r="E186" s="312"/>
      <c r="F186" s="312"/>
    </row>
    <row r="187" spans="1:6" ht="30">
      <c r="A187" s="305" t="s">
        <v>1293</v>
      </c>
      <c r="B187" s="306" t="s">
        <v>1294</v>
      </c>
      <c r="C187" s="571" t="s">
        <v>1292</v>
      </c>
      <c r="D187" s="569">
        <v>1</v>
      </c>
      <c r="E187" s="839"/>
      <c r="F187" s="1075">
        <f>+E187*D187</f>
        <v>0</v>
      </c>
    </row>
    <row r="188" spans="1:6" ht="15.75" customHeight="1">
      <c r="A188" s="337"/>
      <c r="B188" s="333" t="s">
        <v>1295</v>
      </c>
      <c r="C188" s="582"/>
      <c r="D188" s="583"/>
      <c r="E188" s="584"/>
      <c r="F188" s="570"/>
    </row>
    <row r="189" spans="1:6" ht="15" customHeight="1">
      <c r="A189" s="320"/>
      <c r="B189" s="321"/>
      <c r="C189" s="572"/>
      <c r="D189" s="573"/>
      <c r="E189" s="574"/>
      <c r="F189" s="574"/>
    </row>
    <row r="190" spans="1:6" ht="15" customHeight="1">
      <c r="A190" s="320"/>
      <c r="B190" s="321"/>
      <c r="C190" s="572"/>
      <c r="D190" s="573"/>
      <c r="E190" s="574"/>
      <c r="F190" s="574"/>
    </row>
    <row r="191" spans="1:6" ht="15.75" customHeight="1">
      <c r="A191" s="308" t="s">
        <v>1296</v>
      </c>
      <c r="B191" s="309" t="s">
        <v>1297</v>
      </c>
      <c r="C191" s="571"/>
      <c r="D191" s="569"/>
      <c r="E191" s="570"/>
      <c r="F191" s="570"/>
    </row>
    <row r="192" spans="1:6" ht="15.75" customHeight="1">
      <c r="A192" s="337"/>
      <c r="B192" s="308"/>
      <c r="C192" s="575"/>
      <c r="D192" s="371"/>
      <c r="E192" s="570"/>
      <c r="F192" s="570"/>
    </row>
    <row r="193" spans="1:6" ht="15.75" customHeight="1">
      <c r="A193" s="308" t="s">
        <v>1298</v>
      </c>
      <c r="B193" s="308" t="s">
        <v>1299</v>
      </c>
      <c r="C193" s="575"/>
      <c r="D193" s="371"/>
      <c r="E193" s="570"/>
      <c r="F193" s="570"/>
    </row>
    <row r="194" spans="1:6" ht="150">
      <c r="A194" s="305" t="s">
        <v>1300</v>
      </c>
      <c r="B194" s="306" t="s">
        <v>1301</v>
      </c>
      <c r="C194" s="571" t="s">
        <v>1243</v>
      </c>
      <c r="D194" s="569">
        <v>10</v>
      </c>
      <c r="E194" s="839"/>
      <c r="F194" s="1075">
        <f>+E194*D194</f>
        <v>0</v>
      </c>
    </row>
    <row r="195" spans="1:6" ht="15" customHeight="1">
      <c r="A195" s="320"/>
      <c r="B195" s="321"/>
      <c r="C195" s="572"/>
      <c r="D195" s="573"/>
      <c r="E195" s="318"/>
      <c r="F195" s="318"/>
    </row>
    <row r="196" spans="1:6" ht="150">
      <c r="A196" s="305" t="s">
        <v>1302</v>
      </c>
      <c r="B196" s="306" t="s">
        <v>1303</v>
      </c>
      <c r="C196" s="571" t="s">
        <v>1243</v>
      </c>
      <c r="D196" s="569">
        <v>2</v>
      </c>
      <c r="E196" s="839"/>
      <c r="F196" s="1075">
        <f>+E196*D196</f>
        <v>0</v>
      </c>
    </row>
    <row r="197" spans="1:6" ht="15" customHeight="1">
      <c r="A197" s="337"/>
      <c r="B197" s="321"/>
      <c r="C197" s="571"/>
      <c r="D197" s="585"/>
      <c r="E197" s="318"/>
      <c r="F197" s="318"/>
    </row>
    <row r="198" spans="1:6" ht="90">
      <c r="A198" s="305" t="s">
        <v>1304</v>
      </c>
      <c r="B198" s="306" t="s">
        <v>1305</v>
      </c>
      <c r="C198" s="571" t="s">
        <v>1306</v>
      </c>
      <c r="D198" s="569">
        <v>15</v>
      </c>
      <c r="E198" s="839"/>
      <c r="F198" s="1075">
        <f>+E198*D198</f>
        <v>0</v>
      </c>
    </row>
    <row r="199" spans="1:6" ht="15" customHeight="1">
      <c r="A199" s="320"/>
      <c r="B199" s="321"/>
      <c r="C199" s="572"/>
      <c r="D199" s="573"/>
      <c r="E199" s="318"/>
      <c r="F199" s="318"/>
    </row>
    <row r="200" spans="1:6" ht="75">
      <c r="A200" s="305" t="s">
        <v>1307</v>
      </c>
      <c r="B200" s="306" t="s">
        <v>1308</v>
      </c>
      <c r="C200" s="571" t="s">
        <v>1306</v>
      </c>
      <c r="D200" s="569">
        <v>33</v>
      </c>
      <c r="E200" s="839"/>
      <c r="F200" s="1075">
        <f>+E200*D200</f>
        <v>0</v>
      </c>
    </row>
    <row r="201" spans="1:6" ht="15" customHeight="1">
      <c r="A201" s="337"/>
      <c r="B201" s="321"/>
      <c r="C201" s="572"/>
      <c r="D201" s="573"/>
      <c r="E201" s="574"/>
      <c r="F201" s="574"/>
    </row>
    <row r="202" spans="1:6" ht="30" customHeight="1">
      <c r="A202" s="325" t="s">
        <v>1309</v>
      </c>
      <c r="B202" s="326" t="s">
        <v>1310</v>
      </c>
      <c r="C202" s="576"/>
      <c r="D202" s="577"/>
      <c r="E202" s="578"/>
      <c r="F202" s="578"/>
    </row>
    <row r="203" spans="1:6" ht="15">
      <c r="A203" s="325"/>
      <c r="B203" s="326" t="s">
        <v>1311</v>
      </c>
      <c r="C203" s="576" t="s">
        <v>1243</v>
      </c>
      <c r="D203" s="577">
        <v>1</v>
      </c>
      <c r="E203" s="839"/>
      <c r="F203" s="1075">
        <f t="shared" ref="F203:F204" si="2">+E203*D203</f>
        <v>0</v>
      </c>
    </row>
    <row r="204" spans="1:6" ht="15">
      <c r="A204" s="325"/>
      <c r="B204" s="326" t="s">
        <v>1312</v>
      </c>
      <c r="C204" s="576" t="s">
        <v>1243</v>
      </c>
      <c r="D204" s="577">
        <v>1</v>
      </c>
      <c r="E204" s="839"/>
      <c r="F204" s="1075">
        <f t="shared" si="2"/>
        <v>0</v>
      </c>
    </row>
    <row r="205" spans="1:6" ht="15" customHeight="1">
      <c r="A205" s="305"/>
      <c r="B205" s="306"/>
      <c r="C205" s="571"/>
      <c r="D205" s="569"/>
      <c r="E205" s="312"/>
      <c r="F205" s="318"/>
    </row>
    <row r="206" spans="1:6" ht="15" customHeight="1">
      <c r="A206" s="305"/>
      <c r="B206" s="306"/>
      <c r="C206" s="571"/>
      <c r="D206" s="569"/>
      <c r="E206" s="312"/>
      <c r="F206" s="318"/>
    </row>
    <row r="207" spans="1:6" ht="60">
      <c r="A207" s="305"/>
      <c r="B207" s="306" t="s">
        <v>1313</v>
      </c>
      <c r="C207" s="571" t="s">
        <v>1243</v>
      </c>
      <c r="D207" s="569">
        <v>1</v>
      </c>
      <c r="E207" s="839"/>
      <c r="F207" s="1075">
        <f>+E207*D207</f>
        <v>0</v>
      </c>
    </row>
    <row r="208" spans="1:6" ht="15" customHeight="1">
      <c r="A208" s="305"/>
      <c r="B208" s="306"/>
      <c r="C208" s="571"/>
      <c r="D208" s="569"/>
      <c r="E208" s="312"/>
      <c r="F208" s="318"/>
    </row>
    <row r="209" spans="1:6" ht="15" customHeight="1">
      <c r="A209" s="305"/>
      <c r="B209" s="306"/>
      <c r="C209" s="571"/>
      <c r="D209" s="569"/>
      <c r="E209" s="312"/>
      <c r="F209" s="318"/>
    </row>
    <row r="210" spans="1:6" ht="60">
      <c r="A210" s="305"/>
      <c r="B210" s="306" t="s">
        <v>1314</v>
      </c>
      <c r="C210" s="571" t="s">
        <v>1243</v>
      </c>
      <c r="D210" s="569">
        <v>1</v>
      </c>
      <c r="E210" s="839"/>
      <c r="F210" s="1075">
        <f>+E210*D210</f>
        <v>0</v>
      </c>
    </row>
    <row r="211" spans="1:6" ht="15" customHeight="1">
      <c r="A211" s="305"/>
      <c r="B211" s="306"/>
      <c r="C211" s="571"/>
      <c r="D211" s="569"/>
      <c r="E211" s="312"/>
      <c r="F211" s="318"/>
    </row>
    <row r="212" spans="1:6" ht="60">
      <c r="A212" s="305"/>
      <c r="B212" s="306" t="s">
        <v>1315</v>
      </c>
      <c r="C212" s="571" t="s">
        <v>1243</v>
      </c>
      <c r="D212" s="569">
        <v>1</v>
      </c>
      <c r="E212" s="839"/>
      <c r="F212" s="1075">
        <f>+E212*D212</f>
        <v>0</v>
      </c>
    </row>
    <row r="213" spans="1:6" ht="15" customHeight="1">
      <c r="A213" s="320"/>
      <c r="B213" s="321"/>
      <c r="C213" s="572"/>
      <c r="D213" s="573"/>
      <c r="E213" s="574"/>
      <c r="F213" s="574"/>
    </row>
    <row r="214" spans="1:6" ht="15">
      <c r="A214" s="305">
        <v>11</v>
      </c>
      <c r="B214" s="306" t="s">
        <v>1274</v>
      </c>
      <c r="C214" s="571" t="s">
        <v>1275</v>
      </c>
      <c r="D214" s="569">
        <v>1</v>
      </c>
      <c r="E214" s="839"/>
      <c r="F214" s="1075">
        <f>+E214*D214</f>
        <v>0</v>
      </c>
    </row>
    <row r="215" spans="1:6" ht="15" customHeight="1">
      <c r="A215" s="305"/>
      <c r="B215" s="306"/>
      <c r="C215" s="571"/>
      <c r="D215" s="569"/>
      <c r="E215" s="312"/>
      <c r="F215" s="312"/>
    </row>
    <row r="216" spans="1:6" ht="30">
      <c r="A216" s="305">
        <v>12</v>
      </c>
      <c r="B216" s="306" t="s">
        <v>1316</v>
      </c>
      <c r="C216" s="571" t="s">
        <v>1275</v>
      </c>
      <c r="D216" s="569">
        <v>1</v>
      </c>
      <c r="E216" s="839"/>
      <c r="F216" s="1075">
        <f>+E216*D216</f>
        <v>0</v>
      </c>
    </row>
    <row r="217" spans="1:6" ht="15.75" customHeight="1">
      <c r="A217" s="337"/>
      <c r="B217" s="333" t="s">
        <v>1317</v>
      </c>
      <c r="C217" s="571"/>
      <c r="D217" s="585"/>
      <c r="E217" s="574"/>
      <c r="F217" s="574"/>
    </row>
    <row r="218" spans="1:6" ht="15.75" customHeight="1">
      <c r="A218" s="365"/>
      <c r="B218" s="355"/>
      <c r="C218" s="586"/>
      <c r="D218" s="587"/>
      <c r="E218" s="588"/>
      <c r="F218" s="588"/>
    </row>
    <row r="219" spans="1:6" ht="15.75" customHeight="1">
      <c r="A219" s="365"/>
      <c r="B219" s="355"/>
      <c r="C219" s="586"/>
      <c r="D219" s="587"/>
      <c r="E219" s="588"/>
      <c r="F219" s="588"/>
    </row>
    <row r="220" spans="1:6" ht="15.75" customHeight="1">
      <c r="A220" s="365"/>
      <c r="B220" s="355"/>
      <c r="C220" s="586"/>
      <c r="D220" s="587"/>
      <c r="E220" s="588"/>
      <c r="F220" s="588"/>
    </row>
    <row r="221" spans="1:6" ht="15.75" customHeight="1">
      <c r="A221" s="359"/>
      <c r="B221" s="366"/>
      <c r="C221" s="589"/>
      <c r="D221" s="590"/>
      <c r="E221" s="588"/>
      <c r="F221" s="588"/>
    </row>
    <row r="222" spans="1:6" ht="31.5" customHeight="1">
      <c r="A222" s="308" t="s">
        <v>1318</v>
      </c>
      <c r="B222" s="309" t="s">
        <v>1319</v>
      </c>
      <c r="C222" s="572"/>
      <c r="D222" s="591"/>
      <c r="E222" s="344"/>
      <c r="F222" s="344"/>
    </row>
    <row r="223" spans="1:6" ht="15.75" customHeight="1">
      <c r="A223" s="320"/>
      <c r="B223" s="315"/>
      <c r="C223" s="572"/>
      <c r="D223" s="573"/>
      <c r="E223" s="574"/>
      <c r="F223" s="574"/>
    </row>
    <row r="224" spans="1:6" ht="150">
      <c r="A224" s="325">
        <v>1</v>
      </c>
      <c r="B224" s="326" t="s">
        <v>1320</v>
      </c>
      <c r="C224" s="576" t="s">
        <v>1306</v>
      </c>
      <c r="D224" s="577">
        <v>10</v>
      </c>
      <c r="E224" s="839"/>
      <c r="F224" s="1075">
        <f>+E224*D224</f>
        <v>0</v>
      </c>
    </row>
    <row r="225" spans="1:6" ht="15" customHeight="1">
      <c r="A225" s="592"/>
      <c r="B225" s="326"/>
      <c r="C225" s="593"/>
      <c r="D225" s="594"/>
      <c r="E225" s="329"/>
      <c r="F225" s="329"/>
    </row>
    <row r="226" spans="1:6" ht="135">
      <c r="A226" s="325">
        <v>2</v>
      </c>
      <c r="B226" s="326" t="s">
        <v>1321</v>
      </c>
      <c r="C226" s="576" t="s">
        <v>1306</v>
      </c>
      <c r="D226" s="577">
        <v>5</v>
      </c>
      <c r="E226" s="839"/>
      <c r="F226" s="1075">
        <f>+E226*D226</f>
        <v>0</v>
      </c>
    </row>
    <row r="227" spans="1:6" ht="15.75" customHeight="1">
      <c r="A227" s="449"/>
      <c r="B227" s="315"/>
      <c r="C227" s="582"/>
      <c r="D227" s="583"/>
      <c r="E227" s="318"/>
      <c r="F227" s="318"/>
    </row>
    <row r="228" spans="1:6" ht="75">
      <c r="A228" s="305" t="s">
        <v>1282</v>
      </c>
      <c r="B228" s="306" t="s">
        <v>1322</v>
      </c>
      <c r="C228" s="571" t="s">
        <v>1306</v>
      </c>
      <c r="D228" s="569">
        <v>5</v>
      </c>
      <c r="E228" s="839"/>
      <c r="F228" s="1075">
        <f>+E228*D228</f>
        <v>0</v>
      </c>
    </row>
    <row r="229" spans="1:6" ht="15" customHeight="1">
      <c r="A229" s="449"/>
      <c r="B229" s="321"/>
      <c r="C229" s="572"/>
      <c r="D229" s="573"/>
      <c r="E229" s="318"/>
      <c r="F229" s="318"/>
    </row>
    <row r="230" spans="1:6" ht="90">
      <c r="A230" s="305" t="s">
        <v>1284</v>
      </c>
      <c r="B230" s="306" t="s">
        <v>1578</v>
      </c>
      <c r="C230" s="571" t="s">
        <v>1306</v>
      </c>
      <c r="D230" s="569">
        <v>35</v>
      </c>
      <c r="E230" s="839"/>
      <c r="F230" s="1075">
        <f>+E230*D230</f>
        <v>0</v>
      </c>
    </row>
    <row r="231" spans="1:6" ht="15" customHeight="1">
      <c r="A231" s="320"/>
      <c r="B231" s="321"/>
      <c r="C231" s="582"/>
      <c r="D231" s="583"/>
      <c r="E231" s="318"/>
      <c r="F231" s="318"/>
    </row>
    <row r="232" spans="1:6" ht="30">
      <c r="A232" s="305" t="s">
        <v>1286</v>
      </c>
      <c r="B232" s="306" t="s">
        <v>1324</v>
      </c>
      <c r="C232" s="571" t="s">
        <v>1243</v>
      </c>
      <c r="D232" s="569">
        <v>4</v>
      </c>
      <c r="E232" s="839"/>
      <c r="F232" s="1075">
        <f>+E232*D232</f>
        <v>0</v>
      </c>
    </row>
    <row r="233" spans="1:6" ht="15" customHeight="1">
      <c r="A233" s="305"/>
      <c r="B233" s="306"/>
      <c r="C233" s="571"/>
      <c r="D233" s="569"/>
      <c r="E233" s="312"/>
      <c r="F233" s="312"/>
    </row>
    <row r="234" spans="1:6" ht="30">
      <c r="A234" s="305" t="s">
        <v>1288</v>
      </c>
      <c r="B234" s="306" t="s">
        <v>1325</v>
      </c>
      <c r="C234" s="571" t="s">
        <v>1243</v>
      </c>
      <c r="D234" s="569">
        <v>3</v>
      </c>
      <c r="E234" s="839"/>
      <c r="F234" s="1075">
        <f>+E234*D234</f>
        <v>0</v>
      </c>
    </row>
    <row r="235" spans="1:6" ht="15" customHeight="1">
      <c r="A235" s="388"/>
      <c r="B235" s="306"/>
      <c r="C235" s="571"/>
      <c r="D235" s="569"/>
      <c r="E235" s="312"/>
      <c r="F235" s="312"/>
    </row>
    <row r="236" spans="1:6" ht="45">
      <c r="A236" s="305" t="s">
        <v>1290</v>
      </c>
      <c r="B236" s="306" t="s">
        <v>1326</v>
      </c>
      <c r="C236" s="571" t="s">
        <v>1243</v>
      </c>
      <c r="D236" s="569">
        <v>4</v>
      </c>
      <c r="E236" s="839"/>
      <c r="F236" s="1075">
        <f>+E236*D236</f>
        <v>0</v>
      </c>
    </row>
    <row r="237" spans="1:6" ht="15" customHeight="1">
      <c r="A237" s="305"/>
      <c r="B237" s="306"/>
      <c r="C237" s="582"/>
      <c r="D237" s="595"/>
      <c r="E237" s="312"/>
      <c r="F237" s="312"/>
    </row>
    <row r="238" spans="1:6" ht="15">
      <c r="A238" s="305" t="s">
        <v>1293</v>
      </c>
      <c r="B238" s="306" t="s">
        <v>1274</v>
      </c>
      <c r="C238" s="571" t="s">
        <v>1275</v>
      </c>
      <c r="D238" s="569">
        <v>1</v>
      </c>
      <c r="E238" s="839"/>
      <c r="F238" s="1075">
        <f>+E238*D238</f>
        <v>0</v>
      </c>
    </row>
    <row r="239" spans="1:6" ht="15" customHeight="1">
      <c r="A239" s="305"/>
      <c r="B239" s="306"/>
      <c r="C239" s="582"/>
      <c r="D239" s="595"/>
      <c r="E239" s="312"/>
      <c r="F239" s="312"/>
    </row>
    <row r="240" spans="1:6" ht="30">
      <c r="A240" s="305" t="s">
        <v>1327</v>
      </c>
      <c r="B240" s="306" t="s">
        <v>1316</v>
      </c>
      <c r="C240" s="571" t="s">
        <v>1275</v>
      </c>
      <c r="D240" s="569">
        <v>1</v>
      </c>
      <c r="E240" s="839"/>
      <c r="F240" s="1075">
        <f>+E240*D240</f>
        <v>0</v>
      </c>
    </row>
    <row r="241" spans="1:6" ht="15.75" customHeight="1">
      <c r="A241" s="305"/>
      <c r="B241" s="333" t="s">
        <v>1328</v>
      </c>
      <c r="C241" s="582"/>
      <c r="D241" s="595"/>
      <c r="E241" s="570"/>
      <c r="F241" s="570"/>
    </row>
    <row r="242" spans="1:6" ht="15.75" customHeight="1">
      <c r="A242" s="354"/>
      <c r="B242" s="355"/>
      <c r="C242" s="599"/>
      <c r="D242" s="610"/>
      <c r="E242" s="598"/>
      <c r="F242" s="598"/>
    </row>
    <row r="243" spans="1:6" ht="15.75" customHeight="1">
      <c r="A243" s="359"/>
      <c r="B243" s="360"/>
      <c r="C243" s="589"/>
      <c r="D243" s="590"/>
      <c r="E243" s="588"/>
      <c r="F243" s="596"/>
    </row>
    <row r="244" spans="1:6" ht="31.5" customHeight="1">
      <c r="A244" s="308" t="s">
        <v>1329</v>
      </c>
      <c r="B244" s="319" t="s">
        <v>1330</v>
      </c>
      <c r="C244" s="575"/>
      <c r="D244" s="371"/>
      <c r="E244" s="553"/>
      <c r="F244" s="570"/>
    </row>
    <row r="245" spans="1:6" ht="15.75" customHeight="1">
      <c r="A245" s="308"/>
      <c r="B245" s="319"/>
      <c r="C245" s="575"/>
      <c r="D245" s="371"/>
      <c r="E245" s="553"/>
      <c r="F245" s="570"/>
    </row>
    <row r="246" spans="1:6" ht="135">
      <c r="A246" s="305">
        <v>1</v>
      </c>
      <c r="B246" s="306" t="s">
        <v>1331</v>
      </c>
      <c r="C246" s="571" t="s">
        <v>1243</v>
      </c>
      <c r="D246" s="569">
        <v>1</v>
      </c>
      <c r="E246" s="839"/>
      <c r="F246" s="1075">
        <f>+E246*D246</f>
        <v>0</v>
      </c>
    </row>
    <row r="247" spans="1:6" ht="15" customHeight="1">
      <c r="A247" s="320"/>
      <c r="B247" s="321"/>
      <c r="C247" s="572"/>
      <c r="D247" s="573"/>
      <c r="E247" s="318"/>
      <c r="F247" s="318"/>
    </row>
    <row r="248" spans="1:6" ht="90">
      <c r="A248" s="305">
        <v>2</v>
      </c>
      <c r="B248" s="306" t="s">
        <v>1332</v>
      </c>
      <c r="C248" s="571" t="s">
        <v>1243</v>
      </c>
      <c r="D248" s="569">
        <v>3</v>
      </c>
      <c r="E248" s="839"/>
      <c r="F248" s="1075">
        <f>+E248*D248</f>
        <v>0</v>
      </c>
    </row>
    <row r="249" spans="1:6" ht="15" customHeight="1">
      <c r="A249" s="320"/>
      <c r="B249" s="321"/>
      <c r="C249" s="571"/>
      <c r="D249" s="585"/>
      <c r="E249" s="318"/>
      <c r="F249" s="318"/>
    </row>
    <row r="250" spans="1:6" ht="30">
      <c r="A250" s="305">
        <v>3</v>
      </c>
      <c r="B250" s="306" t="s">
        <v>1333</v>
      </c>
      <c r="C250" s="571" t="s">
        <v>1243</v>
      </c>
      <c r="D250" s="569">
        <v>2</v>
      </c>
      <c r="E250" s="839"/>
      <c r="F250" s="1075">
        <f>+E250*D250</f>
        <v>0</v>
      </c>
    </row>
    <row r="251" spans="1:6" ht="15" customHeight="1">
      <c r="A251" s="305"/>
      <c r="B251" s="306"/>
      <c r="C251" s="571"/>
      <c r="D251" s="569"/>
      <c r="E251" s="312"/>
      <c r="F251" s="312"/>
    </row>
    <row r="252" spans="1:6" ht="75">
      <c r="A252" s="305">
        <v>4</v>
      </c>
      <c r="B252" s="306" t="s">
        <v>1334</v>
      </c>
      <c r="C252" s="571" t="s">
        <v>1306</v>
      </c>
      <c r="D252" s="569">
        <v>4</v>
      </c>
      <c r="E252" s="839"/>
      <c r="F252" s="1075">
        <f>+E252*D252</f>
        <v>0</v>
      </c>
    </row>
    <row r="253" spans="1:6" ht="15" customHeight="1">
      <c r="A253" s="320"/>
      <c r="B253" s="321"/>
      <c r="C253" s="571"/>
      <c r="D253" s="585"/>
      <c r="E253" s="318"/>
      <c r="F253" s="318"/>
    </row>
    <row r="254" spans="1:6" ht="81">
      <c r="A254" s="305">
        <v>5</v>
      </c>
      <c r="B254" s="306" t="s">
        <v>1335</v>
      </c>
      <c r="C254" s="571" t="s">
        <v>1243</v>
      </c>
      <c r="D254" s="569">
        <v>8</v>
      </c>
      <c r="E254" s="839"/>
      <c r="F254" s="1075">
        <f>+E254*D254</f>
        <v>0</v>
      </c>
    </row>
    <row r="255" spans="1:6" ht="15" customHeight="1">
      <c r="A255" s="305"/>
      <c r="B255" s="306"/>
      <c r="C255" s="571"/>
      <c r="D255" s="585"/>
      <c r="E255" s="312"/>
      <c r="F255" s="312"/>
    </row>
    <row r="256" spans="1:6" ht="15">
      <c r="A256" s="305">
        <v>6</v>
      </c>
      <c r="B256" s="306" t="s">
        <v>1336</v>
      </c>
      <c r="C256" s="571" t="s">
        <v>1243</v>
      </c>
      <c r="D256" s="569">
        <v>1</v>
      </c>
      <c r="E256" s="839"/>
      <c r="F256" s="1075">
        <f>+E256*D256</f>
        <v>0</v>
      </c>
    </row>
    <row r="257" spans="1:6" ht="15" customHeight="1">
      <c r="A257" s="305"/>
      <c r="B257" s="306"/>
      <c r="C257" s="571"/>
      <c r="D257" s="569"/>
      <c r="E257" s="312"/>
      <c r="F257" s="312"/>
    </row>
    <row r="258" spans="1:6" ht="30">
      <c r="A258" s="305">
        <v>7</v>
      </c>
      <c r="B258" s="306" t="s">
        <v>1337</v>
      </c>
      <c r="C258" s="571" t="s">
        <v>1338</v>
      </c>
      <c r="D258" s="569">
        <v>1</v>
      </c>
      <c r="E258" s="839"/>
      <c r="F258" s="1075">
        <f>+E258*D258</f>
        <v>0</v>
      </c>
    </row>
    <row r="259" spans="1:6" ht="15" customHeight="1">
      <c r="A259" s="337"/>
      <c r="B259" s="306"/>
      <c r="C259" s="571"/>
      <c r="D259" s="569"/>
      <c r="E259" s="312"/>
      <c r="F259" s="312"/>
    </row>
    <row r="260" spans="1:6" ht="15">
      <c r="A260" s="305">
        <v>8</v>
      </c>
      <c r="B260" s="306" t="s">
        <v>1339</v>
      </c>
      <c r="C260" s="571" t="s">
        <v>1338</v>
      </c>
      <c r="D260" s="569">
        <v>1</v>
      </c>
      <c r="E260" s="839"/>
      <c r="F260" s="1075">
        <f>+E260*D260</f>
        <v>0</v>
      </c>
    </row>
    <row r="261" spans="1:6" ht="15.75" customHeight="1">
      <c r="A261" s="337"/>
      <c r="B261" s="333" t="s">
        <v>1340</v>
      </c>
      <c r="C261" s="571"/>
      <c r="D261" s="569"/>
      <c r="E261" s="570"/>
      <c r="F261" s="570"/>
    </row>
    <row r="262" spans="1:6" ht="15.75" customHeight="1">
      <c r="A262" s="365"/>
      <c r="B262" s="366"/>
      <c r="C262" s="589"/>
      <c r="D262" s="590"/>
      <c r="E262" s="588"/>
      <c r="F262" s="588"/>
    </row>
    <row r="263" spans="1:6" ht="15.75" customHeight="1">
      <c r="A263" s="308" t="s">
        <v>1341</v>
      </c>
      <c r="B263" s="308" t="s">
        <v>1342</v>
      </c>
      <c r="C263" s="571"/>
      <c r="D263" s="569"/>
      <c r="E263" s="570"/>
      <c r="F263" s="570"/>
    </row>
    <row r="264" spans="1:6" ht="60" customHeight="1">
      <c r="A264" s="449"/>
      <c r="B264" s="306" t="s">
        <v>1343</v>
      </c>
      <c r="C264" s="571"/>
      <c r="D264" s="569"/>
      <c r="E264" s="570"/>
      <c r="F264" s="570"/>
    </row>
    <row r="265" spans="1:6" ht="60">
      <c r="A265" s="305">
        <v>1</v>
      </c>
      <c r="B265" s="306" t="s">
        <v>1344</v>
      </c>
      <c r="C265" s="571" t="s">
        <v>1243</v>
      </c>
      <c r="D265" s="569">
        <v>3</v>
      </c>
      <c r="E265" s="839"/>
      <c r="F265" s="1075">
        <f>+E265*D265</f>
        <v>0</v>
      </c>
    </row>
    <row r="266" spans="1:6" ht="15" customHeight="1">
      <c r="A266" s="305"/>
      <c r="B266" s="306"/>
      <c r="C266" s="571"/>
      <c r="D266" s="569"/>
      <c r="E266" s="570"/>
      <c r="F266" s="570"/>
    </row>
    <row r="267" spans="1:6" ht="45">
      <c r="A267" s="305">
        <v>2</v>
      </c>
      <c r="B267" s="306" t="s">
        <v>1345</v>
      </c>
      <c r="C267" s="571" t="s">
        <v>74</v>
      </c>
      <c r="D267" s="569">
        <v>70</v>
      </c>
      <c r="E267" s="839"/>
      <c r="F267" s="1075">
        <f>+E267*D267</f>
        <v>0</v>
      </c>
    </row>
    <row r="268" spans="1:6" ht="15" customHeight="1">
      <c r="A268" s="305"/>
      <c r="B268" s="306"/>
      <c r="C268" s="571"/>
      <c r="D268" s="569"/>
      <c r="E268" s="570"/>
      <c r="F268" s="570"/>
    </row>
    <row r="269" spans="1:6" ht="135.75">
      <c r="A269" s="305" t="s">
        <v>1282</v>
      </c>
      <c r="B269" s="306" t="s">
        <v>1346</v>
      </c>
      <c r="C269" s="571" t="s">
        <v>1243</v>
      </c>
      <c r="D269" s="569">
        <v>4</v>
      </c>
      <c r="E269" s="839"/>
      <c r="F269" s="1075">
        <f>+E269*D269</f>
        <v>0</v>
      </c>
    </row>
    <row r="270" spans="1:6" ht="15" customHeight="1">
      <c r="A270" s="305"/>
      <c r="B270" s="306"/>
      <c r="C270" s="572"/>
      <c r="D270" s="573"/>
      <c r="E270" s="570"/>
      <c r="F270" s="570"/>
    </row>
    <row r="271" spans="1:6" ht="30" customHeight="1">
      <c r="A271" s="305" t="s">
        <v>1284</v>
      </c>
      <c r="B271" s="306" t="s">
        <v>1347</v>
      </c>
      <c r="C271" s="572"/>
      <c r="D271" s="573"/>
      <c r="E271" s="574"/>
      <c r="F271" s="574"/>
    </row>
    <row r="272" spans="1:6" ht="15" customHeight="1">
      <c r="A272" s="320"/>
      <c r="B272" s="321"/>
      <c r="C272" s="572"/>
      <c r="D272" s="573"/>
      <c r="E272" s="574"/>
      <c r="F272" s="574"/>
    </row>
    <row r="273" spans="1:6" ht="409.5">
      <c r="A273" s="305" t="s">
        <v>1286</v>
      </c>
      <c r="B273" s="306" t="s">
        <v>1348</v>
      </c>
      <c r="C273" s="571" t="s">
        <v>1243</v>
      </c>
      <c r="D273" s="569">
        <v>1</v>
      </c>
      <c r="E273" s="839"/>
      <c r="F273" s="1075">
        <f>+E273*D273</f>
        <v>0</v>
      </c>
    </row>
    <row r="274" spans="1:6" ht="15" customHeight="1">
      <c r="A274" s="320"/>
      <c r="B274" s="367"/>
      <c r="C274" s="571"/>
      <c r="D274" s="569"/>
      <c r="E274" s="570"/>
      <c r="F274" s="570"/>
    </row>
    <row r="275" spans="1:6" ht="165" customHeight="1">
      <c r="A275" s="305" t="s">
        <v>1288</v>
      </c>
      <c r="B275" s="306" t="s">
        <v>1349</v>
      </c>
      <c r="C275" s="571"/>
      <c r="D275" s="569"/>
      <c r="E275" s="570"/>
      <c r="F275" s="570"/>
    </row>
    <row r="276" spans="1:6" ht="15">
      <c r="A276" s="305"/>
      <c r="B276" s="306" t="s">
        <v>1350</v>
      </c>
      <c r="C276" s="571" t="s">
        <v>335</v>
      </c>
      <c r="D276" s="569">
        <v>35</v>
      </c>
      <c r="E276" s="839"/>
      <c r="F276" s="1075">
        <f t="shared" ref="F276:F277" si="3">+E276*D276</f>
        <v>0</v>
      </c>
    </row>
    <row r="277" spans="1:6" ht="15">
      <c r="A277" s="305"/>
      <c r="B277" s="306" t="s">
        <v>1351</v>
      </c>
      <c r="C277" s="571" t="s">
        <v>1352</v>
      </c>
      <c r="D277" s="569">
        <v>6</v>
      </c>
      <c r="E277" s="839"/>
      <c r="F277" s="1075">
        <f t="shared" si="3"/>
        <v>0</v>
      </c>
    </row>
    <row r="278" spans="1:6" ht="15" customHeight="1">
      <c r="A278" s="320"/>
      <c r="B278" s="321"/>
      <c r="C278" s="572"/>
      <c r="D278" s="573"/>
      <c r="E278" s="318"/>
      <c r="F278" s="318"/>
    </row>
    <row r="279" spans="1:6" ht="30" customHeight="1">
      <c r="A279" s="305">
        <v>7</v>
      </c>
      <c r="B279" s="306" t="s">
        <v>1353</v>
      </c>
      <c r="C279" s="571"/>
      <c r="D279" s="569"/>
      <c r="E279" s="318"/>
      <c r="F279" s="318"/>
    </row>
    <row r="280" spans="1:6" ht="15">
      <c r="A280" s="320"/>
      <c r="B280" s="306" t="s">
        <v>1354</v>
      </c>
      <c r="C280" s="571" t="s">
        <v>1243</v>
      </c>
      <c r="D280" s="569">
        <v>40</v>
      </c>
      <c r="E280" s="839"/>
      <c r="F280" s="1075">
        <f t="shared" ref="F280:F281" si="4">+E280*D280</f>
        <v>0</v>
      </c>
    </row>
    <row r="281" spans="1:6" ht="15">
      <c r="A281" s="320"/>
      <c r="B281" s="306" t="s">
        <v>1355</v>
      </c>
      <c r="C281" s="571" t="s">
        <v>1306</v>
      </c>
      <c r="D281" s="569">
        <v>40</v>
      </c>
      <c r="E281" s="839"/>
      <c r="F281" s="1075">
        <f t="shared" si="4"/>
        <v>0</v>
      </c>
    </row>
    <row r="282" spans="1:6" ht="15" customHeight="1">
      <c r="A282" s="320"/>
      <c r="B282" s="321"/>
      <c r="C282" s="572"/>
      <c r="D282" s="573"/>
      <c r="E282" s="318"/>
      <c r="F282" s="318"/>
    </row>
    <row r="283" spans="1:6" ht="30">
      <c r="A283" s="305">
        <v>9</v>
      </c>
      <c r="B283" s="306" t="s">
        <v>1356</v>
      </c>
      <c r="C283" s="571" t="s">
        <v>1275</v>
      </c>
      <c r="D283" s="569">
        <v>1</v>
      </c>
      <c r="E283" s="839"/>
      <c r="F283" s="1075">
        <f>+E283*D283</f>
        <v>0</v>
      </c>
    </row>
    <row r="284" spans="1:6" ht="15" customHeight="1">
      <c r="A284" s="305"/>
      <c r="B284" s="306"/>
      <c r="C284" s="571"/>
      <c r="D284" s="569"/>
      <c r="E284" s="312"/>
      <c r="F284" s="312"/>
    </row>
    <row r="285" spans="1:6" ht="30">
      <c r="A285" s="305">
        <v>10</v>
      </c>
      <c r="B285" s="306" t="s">
        <v>1316</v>
      </c>
      <c r="C285" s="571" t="s">
        <v>1275</v>
      </c>
      <c r="D285" s="569">
        <v>1</v>
      </c>
      <c r="E285" s="839"/>
      <c r="F285" s="1075">
        <f>+E285*D285</f>
        <v>0</v>
      </c>
    </row>
    <row r="286" spans="1:6" ht="45" customHeight="1">
      <c r="A286" s="337"/>
      <c r="B286" s="306" t="s">
        <v>1357</v>
      </c>
      <c r="C286" s="571"/>
      <c r="D286" s="569"/>
      <c r="E286" s="570"/>
      <c r="F286" s="570"/>
    </row>
    <row r="287" spans="1:6" ht="15.75" customHeight="1">
      <c r="A287" s="305"/>
      <c r="B287" s="333" t="s">
        <v>1358</v>
      </c>
      <c r="C287" s="571"/>
      <c r="D287" s="585"/>
      <c r="E287" s="570"/>
      <c r="F287" s="570"/>
    </row>
    <row r="288" spans="1:6" ht="15.75" customHeight="1">
      <c r="A288" s="354"/>
      <c r="B288" s="355"/>
      <c r="C288" s="586"/>
      <c r="D288" s="587"/>
      <c r="E288" s="598"/>
      <c r="F288" s="598"/>
    </row>
    <row r="289" spans="1:6" ht="15.75" customHeight="1">
      <c r="A289" s="354"/>
      <c r="B289" s="355"/>
      <c r="C289" s="586"/>
      <c r="D289" s="587"/>
      <c r="E289" s="598"/>
      <c r="F289" s="598"/>
    </row>
    <row r="290" spans="1:6" ht="15.75" customHeight="1">
      <c r="A290" s="354"/>
      <c r="B290" s="355"/>
      <c r="C290" s="586"/>
      <c r="D290" s="587"/>
      <c r="E290" s="598"/>
      <c r="F290" s="598"/>
    </row>
    <row r="291" spans="1:6" ht="15.75" customHeight="1">
      <c r="A291" s="354"/>
      <c r="B291" s="355"/>
      <c r="C291" s="586"/>
      <c r="D291" s="587"/>
      <c r="E291" s="598"/>
      <c r="F291" s="598"/>
    </row>
    <row r="292" spans="1:6" ht="15.75" customHeight="1">
      <c r="A292" s="365"/>
      <c r="B292" s="366"/>
      <c r="C292" s="589"/>
      <c r="D292" s="590"/>
      <c r="E292" s="588"/>
      <c r="F292" s="588"/>
    </row>
    <row r="293" spans="1:6" ht="15.75" customHeight="1">
      <c r="A293" s="368"/>
      <c r="B293" s="366"/>
      <c r="C293" s="589"/>
      <c r="D293" s="605"/>
      <c r="E293" s="370"/>
      <c r="F293" s="370"/>
    </row>
    <row r="294" spans="1:6" ht="15.75" customHeight="1">
      <c r="A294" s="308" t="s">
        <v>1359</v>
      </c>
      <c r="B294" s="308" t="s">
        <v>1360</v>
      </c>
      <c r="C294" s="571"/>
      <c r="D294" s="569"/>
      <c r="E294" s="570"/>
      <c r="F294" s="570"/>
    </row>
    <row r="295" spans="1:6" ht="15.75" customHeight="1">
      <c r="A295" s="308"/>
      <c r="B295" s="305"/>
      <c r="C295" s="571"/>
      <c r="D295" s="569"/>
      <c r="E295" s="570"/>
      <c r="F295" s="570"/>
    </row>
    <row r="296" spans="1:6" ht="30">
      <c r="A296" s="305">
        <v>1</v>
      </c>
      <c r="B296" s="306" t="s">
        <v>1361</v>
      </c>
      <c r="C296" s="1059" t="s">
        <v>74</v>
      </c>
      <c r="D296" s="569">
        <v>1</v>
      </c>
      <c r="E296" s="839"/>
      <c r="F296" s="1075">
        <f>+E296*D296</f>
        <v>0</v>
      </c>
    </row>
    <row r="297" spans="1:6" ht="15" customHeight="1">
      <c r="A297" s="305"/>
      <c r="B297" s="305"/>
      <c r="C297" s="1059"/>
      <c r="D297" s="569"/>
      <c r="E297" s="1074"/>
      <c r="F297" s="312"/>
    </row>
    <row r="298" spans="1:6" ht="60">
      <c r="A298" s="305">
        <v>2</v>
      </c>
      <c r="B298" s="306" t="s">
        <v>1362</v>
      </c>
      <c r="C298" s="1059" t="s">
        <v>1243</v>
      </c>
      <c r="D298" s="569">
        <v>1</v>
      </c>
      <c r="E298" s="839"/>
      <c r="F298" s="1075">
        <f>+E298*D298</f>
        <v>0</v>
      </c>
    </row>
    <row r="299" spans="1:6" ht="15" customHeight="1">
      <c r="A299" s="305"/>
      <c r="B299" s="305"/>
      <c r="C299" s="1059"/>
      <c r="D299" s="569"/>
      <c r="E299" s="1074"/>
      <c r="F299" s="312"/>
    </row>
    <row r="300" spans="1:6" ht="60">
      <c r="A300" s="305">
        <v>3</v>
      </c>
      <c r="B300" s="306" t="s">
        <v>1363</v>
      </c>
      <c r="C300" s="1059" t="s">
        <v>1243</v>
      </c>
      <c r="D300" s="569">
        <v>1</v>
      </c>
      <c r="E300" s="839"/>
      <c r="F300" s="1075">
        <f>+E300*D300</f>
        <v>0</v>
      </c>
    </row>
    <row r="301" spans="1:6" ht="15" customHeight="1">
      <c r="A301" s="305"/>
      <c r="B301" s="305"/>
      <c r="C301" s="1059"/>
      <c r="D301" s="1061"/>
      <c r="E301" s="1074"/>
      <c r="F301" s="312"/>
    </row>
    <row r="302" spans="1:6" ht="60">
      <c r="A302" s="305">
        <v>4</v>
      </c>
      <c r="B302" s="306" t="s">
        <v>1364</v>
      </c>
      <c r="C302" s="1059" t="s">
        <v>1243</v>
      </c>
      <c r="D302" s="569">
        <v>1</v>
      </c>
      <c r="E302" s="839"/>
      <c r="F302" s="1075">
        <f>+E302*D302</f>
        <v>0</v>
      </c>
    </row>
    <row r="303" spans="1:6" ht="15.75" customHeight="1">
      <c r="A303" s="337"/>
      <c r="B303" s="371" t="s">
        <v>1365</v>
      </c>
      <c r="C303" s="1059"/>
      <c r="D303" s="1061"/>
      <c r="E303" s="1062"/>
      <c r="F303" s="570"/>
    </row>
    <row r="304" spans="1:6" ht="15.75" customHeight="1">
      <c r="A304" s="365"/>
      <c r="B304" s="539"/>
      <c r="C304" s="687"/>
      <c r="D304" s="688"/>
      <c r="E304" s="611"/>
      <c r="F304" s="598"/>
    </row>
    <row r="305" spans="1:6" ht="15.75" customHeight="1">
      <c r="A305" s="365"/>
      <c r="B305" s="539"/>
      <c r="C305" s="687"/>
      <c r="D305" s="688"/>
      <c r="E305" s="611"/>
      <c r="F305" s="598"/>
    </row>
    <row r="306" spans="1:6" ht="15.75" customHeight="1">
      <c r="A306" s="365"/>
      <c r="B306" s="539"/>
      <c r="C306" s="687"/>
      <c r="D306" s="688"/>
      <c r="E306" s="611"/>
      <c r="F306" s="598"/>
    </row>
    <row r="307" spans="1:6" ht="15.75" customHeight="1">
      <c r="A307" s="365"/>
      <c r="B307" s="539"/>
      <c r="C307" s="687"/>
      <c r="D307" s="688"/>
      <c r="E307" s="611"/>
      <c r="F307" s="598"/>
    </row>
    <row r="308" spans="1:6" ht="15.75" customHeight="1">
      <c r="A308" s="365"/>
      <c r="B308" s="539"/>
      <c r="C308" s="687"/>
      <c r="D308" s="688"/>
      <c r="E308" s="611"/>
      <c r="F308" s="598"/>
    </row>
    <row r="309" spans="1:6" ht="15.75" customHeight="1">
      <c r="A309" s="365"/>
      <c r="B309" s="539"/>
      <c r="C309" s="687"/>
      <c r="D309" s="688"/>
      <c r="E309" s="611"/>
      <c r="F309" s="598"/>
    </row>
    <row r="310" spans="1:6" ht="15.75" customHeight="1">
      <c r="A310" s="372"/>
      <c r="B310" s="373"/>
      <c r="C310" s="599"/>
      <c r="D310" s="600"/>
      <c r="E310" s="601"/>
      <c r="F310" s="601"/>
    </row>
    <row r="311" spans="1:6" ht="15.75" customHeight="1">
      <c r="A311" s="372"/>
      <c r="B311" s="373"/>
      <c r="C311" s="599"/>
      <c r="D311" s="600"/>
      <c r="E311" s="601"/>
      <c r="F311" s="601"/>
    </row>
    <row r="312" spans="1:6" ht="15.75" customHeight="1">
      <c r="A312" s="372"/>
      <c r="B312" s="373"/>
      <c r="C312" s="599"/>
      <c r="D312" s="600"/>
      <c r="E312" s="601"/>
      <c r="F312" s="601"/>
    </row>
    <row r="313" spans="1:6" ht="15.75" customHeight="1">
      <c r="A313" s="372"/>
      <c r="B313" s="360"/>
      <c r="C313" s="602"/>
      <c r="D313" s="603"/>
      <c r="E313" s="604"/>
      <c r="F313" s="588"/>
    </row>
    <row r="314" spans="1:6" ht="14.25" customHeight="1">
      <c r="A314" s="368"/>
      <c r="B314" s="360"/>
      <c r="C314" s="589"/>
      <c r="D314" s="605"/>
      <c r="E314" s="370"/>
      <c r="F314" s="370"/>
    </row>
    <row r="315" spans="1:6" ht="15.75" customHeight="1">
      <c r="A315" s="308" t="s">
        <v>1366</v>
      </c>
      <c r="B315" s="319" t="s">
        <v>1367</v>
      </c>
      <c r="C315" s="571"/>
      <c r="D315" s="585"/>
      <c r="E315" s="286"/>
      <c r="F315" s="286"/>
    </row>
    <row r="316" spans="1:6" ht="15.75" customHeight="1">
      <c r="A316" s="308"/>
      <c r="B316" s="319"/>
      <c r="C316" s="1059"/>
      <c r="D316" s="1061"/>
      <c r="E316" s="570"/>
      <c r="F316" s="570"/>
    </row>
    <row r="317" spans="1:6" ht="15.75" customHeight="1">
      <c r="A317" s="305"/>
      <c r="B317" s="319" t="s">
        <v>1368</v>
      </c>
      <c r="C317" s="1059"/>
      <c r="D317" s="1061"/>
      <c r="E317" s="570"/>
      <c r="F317" s="570"/>
    </row>
    <row r="318" spans="1:6" ht="180">
      <c r="A318" s="337" t="s">
        <v>1369</v>
      </c>
      <c r="B318" s="306" t="s">
        <v>1370</v>
      </c>
      <c r="C318" s="1059" t="s">
        <v>1243</v>
      </c>
      <c r="D318" s="1061">
        <v>2</v>
      </c>
      <c r="E318" s="839"/>
      <c r="F318" s="1075">
        <f>+E318*D318</f>
        <v>0</v>
      </c>
    </row>
    <row r="319" spans="1:6" ht="15" customHeight="1">
      <c r="A319" s="305"/>
      <c r="B319" s="306"/>
      <c r="C319" s="1059"/>
      <c r="D319" s="1061"/>
      <c r="E319" s="312"/>
      <c r="F319" s="1074"/>
    </row>
    <row r="320" spans="1:6" ht="15" customHeight="1">
      <c r="A320" s="305"/>
      <c r="B320" s="306"/>
      <c r="C320" s="1059"/>
      <c r="D320" s="1061"/>
      <c r="E320" s="312"/>
      <c r="F320" s="1074"/>
    </row>
    <row r="321" spans="1:6" ht="30">
      <c r="A321" s="305" t="s">
        <v>1371</v>
      </c>
      <c r="B321" s="306" t="s">
        <v>1372</v>
      </c>
      <c r="C321" s="1059" t="s">
        <v>1243</v>
      </c>
      <c r="D321" s="1061">
        <v>2</v>
      </c>
      <c r="E321" s="839"/>
      <c r="F321" s="1075">
        <f>+E321*D321</f>
        <v>0</v>
      </c>
    </row>
    <row r="322" spans="1:6" ht="15" customHeight="1">
      <c r="A322" s="305"/>
      <c r="B322" s="306"/>
      <c r="C322" s="1059"/>
      <c r="D322" s="1061"/>
      <c r="E322" s="312"/>
      <c r="F322" s="1074"/>
    </row>
    <row r="323" spans="1:6" ht="30">
      <c r="A323" s="305" t="s">
        <v>1282</v>
      </c>
      <c r="B323" s="306" t="s">
        <v>1373</v>
      </c>
      <c r="C323" s="1059" t="s">
        <v>1243</v>
      </c>
      <c r="D323" s="1061">
        <v>2</v>
      </c>
      <c r="E323" s="839"/>
      <c r="F323" s="1075">
        <f>+E323*D323</f>
        <v>0</v>
      </c>
    </row>
    <row r="324" spans="1:6" ht="15" customHeight="1">
      <c r="A324" s="305"/>
      <c r="B324" s="306"/>
      <c r="C324" s="1059"/>
      <c r="D324" s="1061"/>
      <c r="E324" s="1074"/>
      <c r="F324" s="1074"/>
    </row>
    <row r="325" spans="1:6" ht="90">
      <c r="A325" s="305" t="s">
        <v>1284</v>
      </c>
      <c r="B325" s="306" t="s">
        <v>1374</v>
      </c>
      <c r="C325" s="1059" t="s">
        <v>1243</v>
      </c>
      <c r="D325" s="1061">
        <v>1</v>
      </c>
      <c r="E325" s="839"/>
      <c r="F325" s="1075">
        <f>+E325*D325</f>
        <v>0</v>
      </c>
    </row>
    <row r="326" spans="1:6" ht="15" customHeight="1">
      <c r="A326" s="305"/>
      <c r="B326" s="306"/>
      <c r="C326" s="1059"/>
      <c r="D326" s="1061"/>
      <c r="E326" s="1074"/>
      <c r="F326" s="1074"/>
    </row>
    <row r="327" spans="1:6" ht="30">
      <c r="A327" s="305" t="s">
        <v>1286</v>
      </c>
      <c r="B327" s="306" t="s">
        <v>1375</v>
      </c>
      <c r="C327" s="1059" t="s">
        <v>1243</v>
      </c>
      <c r="D327" s="1061">
        <v>2</v>
      </c>
      <c r="E327" s="839"/>
      <c r="F327" s="1075">
        <f>+E327*D327</f>
        <v>0</v>
      </c>
    </row>
    <row r="328" spans="1:6" ht="15" customHeight="1">
      <c r="A328" s="305"/>
      <c r="B328" s="306"/>
      <c r="C328" s="1059"/>
      <c r="D328" s="1061"/>
      <c r="E328" s="1074"/>
      <c r="F328" s="1074"/>
    </row>
    <row r="329" spans="1:6" ht="30">
      <c r="A329" s="305" t="s">
        <v>1288</v>
      </c>
      <c r="B329" s="306" t="s">
        <v>1376</v>
      </c>
      <c r="C329" s="1059" t="s">
        <v>1243</v>
      </c>
      <c r="D329" s="1061">
        <v>2</v>
      </c>
      <c r="E329" s="839"/>
      <c r="F329" s="1075">
        <f>+E329*D329</f>
        <v>0</v>
      </c>
    </row>
    <row r="330" spans="1:6" ht="15" customHeight="1">
      <c r="A330" s="305"/>
      <c r="B330" s="306"/>
      <c r="C330" s="1059"/>
      <c r="D330" s="1061"/>
      <c r="E330" s="1074"/>
      <c r="F330" s="1074"/>
    </row>
    <row r="331" spans="1:6" ht="30">
      <c r="A331" s="305" t="s">
        <v>1290</v>
      </c>
      <c r="B331" s="306" t="s">
        <v>1377</v>
      </c>
      <c r="C331" s="1059" t="s">
        <v>1243</v>
      </c>
      <c r="D331" s="1061">
        <v>2</v>
      </c>
      <c r="E331" s="839"/>
      <c r="F331" s="1075">
        <f>+E331*D331</f>
        <v>0</v>
      </c>
    </row>
    <row r="332" spans="1:6" ht="15" customHeight="1">
      <c r="A332" s="305"/>
      <c r="B332" s="306" t="s">
        <v>1378</v>
      </c>
      <c r="C332" s="1059"/>
      <c r="D332" s="1061"/>
      <c r="E332" s="1074"/>
      <c r="F332" s="1074"/>
    </row>
    <row r="333" spans="1:6" ht="15" customHeight="1">
      <c r="A333" s="305"/>
      <c r="B333" s="306"/>
      <c r="C333" s="1059"/>
      <c r="D333" s="606"/>
      <c r="E333" s="1074"/>
      <c r="F333" s="379"/>
    </row>
    <row r="334" spans="1:6" ht="30">
      <c r="A334" s="305" t="s">
        <v>1293</v>
      </c>
      <c r="B334" s="306" t="s">
        <v>1379</v>
      </c>
      <c r="C334" s="1059" t="s">
        <v>1380</v>
      </c>
      <c r="D334" s="1061">
        <v>1</v>
      </c>
      <c r="E334" s="839"/>
      <c r="F334" s="1075">
        <f>+E334*D334</f>
        <v>0</v>
      </c>
    </row>
    <row r="335" spans="1:6" ht="15.75" customHeight="1">
      <c r="A335" s="305"/>
      <c r="B335" s="333" t="s">
        <v>1381</v>
      </c>
      <c r="C335" s="1059"/>
      <c r="D335" s="1061"/>
      <c r="E335" s="1062"/>
      <c r="F335" s="1062"/>
    </row>
    <row r="336" spans="1:6" ht="15.75" customHeight="1">
      <c r="A336" s="581"/>
      <c r="B336" s="381"/>
      <c r="C336" s="608"/>
      <c r="D336" s="609"/>
      <c r="E336" s="607"/>
      <c r="F336" s="574"/>
    </row>
    <row r="337" spans="1:6" ht="15.75" customHeight="1">
      <c r="A337" s="337" t="s">
        <v>1382</v>
      </c>
      <c r="B337" s="319" t="s">
        <v>1383</v>
      </c>
      <c r="C337" s="571"/>
      <c r="D337" s="585"/>
      <c r="E337" s="286"/>
      <c r="F337" s="286"/>
    </row>
    <row r="338" spans="1:6" ht="15.75" customHeight="1">
      <c r="A338" s="308"/>
      <c r="B338" s="319"/>
      <c r="C338" s="1059"/>
      <c r="D338" s="1061"/>
      <c r="E338" s="1062"/>
      <c r="F338" s="570"/>
    </row>
    <row r="339" spans="1:6" ht="210">
      <c r="A339" s="305">
        <v>1</v>
      </c>
      <c r="B339" s="306" t="s">
        <v>1384</v>
      </c>
      <c r="C339" s="1059" t="s">
        <v>1243</v>
      </c>
      <c r="D339" s="1061">
        <v>2</v>
      </c>
      <c r="E339" s="839"/>
      <c r="F339" s="1075">
        <f>+E339*D339</f>
        <v>0</v>
      </c>
    </row>
    <row r="340" spans="1:6" ht="15" customHeight="1">
      <c r="A340" s="305"/>
      <c r="B340" s="306"/>
      <c r="C340" s="1059"/>
      <c r="D340" s="1061"/>
      <c r="E340" s="1074"/>
      <c r="F340" s="1074"/>
    </row>
    <row r="341" spans="1:6" ht="165">
      <c r="A341" s="305">
        <v>2</v>
      </c>
      <c r="B341" s="306" t="s">
        <v>1385</v>
      </c>
      <c r="C341" s="1059" t="s">
        <v>1243</v>
      </c>
      <c r="D341" s="1061">
        <v>1</v>
      </c>
      <c r="E341" s="839"/>
      <c r="F341" s="1075">
        <f>+E341*D341</f>
        <v>0</v>
      </c>
    </row>
    <row r="342" spans="1:6" ht="15" customHeight="1">
      <c r="A342" s="305"/>
      <c r="B342" s="306"/>
      <c r="C342" s="1059"/>
      <c r="D342" s="1061"/>
      <c r="E342" s="1074"/>
      <c r="F342" s="1074"/>
    </row>
    <row r="343" spans="1:6" ht="120">
      <c r="A343" s="305" t="s">
        <v>1282</v>
      </c>
      <c r="B343" s="306" t="s">
        <v>1386</v>
      </c>
      <c r="C343" s="1059" t="s">
        <v>1243</v>
      </c>
      <c r="D343" s="1061">
        <v>1</v>
      </c>
      <c r="E343" s="839"/>
      <c r="F343" s="1075">
        <f>+E343*D343</f>
        <v>0</v>
      </c>
    </row>
    <row r="344" spans="1:6" ht="15" customHeight="1">
      <c r="A344" s="305"/>
      <c r="B344" s="306"/>
      <c r="C344" s="1059"/>
      <c r="D344" s="1061"/>
      <c r="E344" s="1074"/>
      <c r="F344" s="385"/>
    </row>
    <row r="345" spans="1:6" ht="90">
      <c r="A345" s="305" t="s">
        <v>1284</v>
      </c>
      <c r="B345" s="306" t="s">
        <v>1387</v>
      </c>
      <c r="C345" s="1059" t="s">
        <v>1243</v>
      </c>
      <c r="D345" s="1061">
        <v>1</v>
      </c>
      <c r="E345" s="839"/>
      <c r="F345" s="1075">
        <f>+E345*D345</f>
        <v>0</v>
      </c>
    </row>
    <row r="346" spans="1:6" ht="15" customHeight="1">
      <c r="A346" s="305"/>
      <c r="B346" s="306"/>
      <c r="C346" s="1059"/>
      <c r="D346" s="1061"/>
      <c r="E346" s="1074"/>
      <c r="F346" s="385"/>
    </row>
    <row r="347" spans="1:6" ht="90">
      <c r="A347" s="305" t="s">
        <v>1286</v>
      </c>
      <c r="B347" s="306" t="s">
        <v>1388</v>
      </c>
      <c r="C347" s="1059" t="s">
        <v>1243</v>
      </c>
      <c r="D347" s="1061">
        <v>2</v>
      </c>
      <c r="E347" s="839"/>
      <c r="F347" s="1075">
        <f>+E347*D347</f>
        <v>0</v>
      </c>
    </row>
    <row r="348" spans="1:6" ht="15" customHeight="1">
      <c r="A348" s="305"/>
      <c r="B348" s="306"/>
      <c r="C348" s="1059"/>
      <c r="D348" s="1061"/>
      <c r="E348" s="1074"/>
      <c r="F348" s="385"/>
    </row>
    <row r="349" spans="1:6" ht="105">
      <c r="A349" s="305" t="s">
        <v>1288</v>
      </c>
      <c r="B349" s="306" t="s">
        <v>1389</v>
      </c>
      <c r="C349" s="1059" t="s">
        <v>1243</v>
      </c>
      <c r="D349" s="1061">
        <v>2</v>
      </c>
      <c r="E349" s="839"/>
      <c r="F349" s="1075">
        <f>+E349*D349</f>
        <v>0</v>
      </c>
    </row>
    <row r="350" spans="1:6" ht="15" customHeight="1">
      <c r="A350" s="305"/>
      <c r="B350" s="306"/>
      <c r="C350" s="1059"/>
      <c r="D350" s="1061"/>
      <c r="E350" s="1074"/>
      <c r="F350" s="385"/>
    </row>
    <row r="351" spans="1:6" ht="225">
      <c r="A351" s="305" t="s">
        <v>1290</v>
      </c>
      <c r="B351" s="386" t="s">
        <v>1390</v>
      </c>
      <c r="C351" s="1059" t="s">
        <v>1243</v>
      </c>
      <c r="D351" s="1061">
        <v>2</v>
      </c>
      <c r="E351" s="839"/>
      <c r="F351" s="1075">
        <f>+E351*D351</f>
        <v>0</v>
      </c>
    </row>
    <row r="352" spans="1:6" ht="15" customHeight="1">
      <c r="A352" s="305"/>
      <c r="B352" s="306"/>
      <c r="C352" s="1059"/>
      <c r="D352" s="1061"/>
      <c r="E352" s="1074"/>
      <c r="F352" s="385"/>
    </row>
    <row r="353" spans="1:6" ht="165">
      <c r="A353" s="305" t="s">
        <v>1293</v>
      </c>
      <c r="B353" s="306" t="s">
        <v>1391</v>
      </c>
      <c r="C353" s="1059" t="s">
        <v>1243</v>
      </c>
      <c r="D353" s="1061">
        <v>2</v>
      </c>
      <c r="E353" s="839"/>
      <c r="F353" s="1075">
        <f>+E353*D353</f>
        <v>0</v>
      </c>
    </row>
    <row r="354" spans="1:6" ht="15" customHeight="1">
      <c r="A354" s="305"/>
      <c r="B354" s="306"/>
      <c r="C354" s="1059"/>
      <c r="D354" s="1061"/>
      <c r="E354" s="1074"/>
      <c r="F354" s="385"/>
    </row>
    <row r="355" spans="1:6" ht="60">
      <c r="A355" s="305" t="s">
        <v>1327</v>
      </c>
      <c r="B355" s="306" t="s">
        <v>1392</v>
      </c>
      <c r="C355" s="1059" t="s">
        <v>1243</v>
      </c>
      <c r="D355" s="1061">
        <v>1</v>
      </c>
      <c r="E355" s="839"/>
      <c r="F355" s="1075">
        <f>+E355*D355</f>
        <v>0</v>
      </c>
    </row>
    <row r="356" spans="1:6" ht="15" customHeight="1">
      <c r="A356" s="305"/>
      <c r="B356" s="306"/>
      <c r="C356" s="1059"/>
      <c r="D356" s="1061"/>
      <c r="E356" s="1074"/>
      <c r="F356" s="385"/>
    </row>
    <row r="357" spans="1:6" ht="90">
      <c r="A357" s="305" t="s">
        <v>1393</v>
      </c>
      <c r="B357" s="306" t="s">
        <v>1394</v>
      </c>
      <c r="C357" s="1059" t="s">
        <v>1243</v>
      </c>
      <c r="D357" s="1061">
        <v>7</v>
      </c>
      <c r="E357" s="839"/>
      <c r="F357" s="1075">
        <f>+E357*D357</f>
        <v>0</v>
      </c>
    </row>
    <row r="358" spans="1:6" ht="15" customHeight="1">
      <c r="A358" s="305"/>
      <c r="B358" s="306"/>
      <c r="C358" s="1059"/>
      <c r="D358" s="1061"/>
      <c r="E358" s="1074"/>
      <c r="F358" s="385"/>
    </row>
    <row r="359" spans="1:6" ht="30">
      <c r="A359" s="305" t="s">
        <v>1395</v>
      </c>
      <c r="B359" s="306" t="s">
        <v>1396</v>
      </c>
      <c r="C359" s="1059" t="s">
        <v>1243</v>
      </c>
      <c r="D359" s="1061">
        <v>5</v>
      </c>
      <c r="E359" s="839"/>
      <c r="F359" s="1075">
        <f>+E359*D359</f>
        <v>0</v>
      </c>
    </row>
    <row r="360" spans="1:6" ht="15" customHeight="1">
      <c r="A360" s="305"/>
      <c r="B360" s="306"/>
      <c r="C360" s="1059"/>
      <c r="D360" s="1061"/>
      <c r="E360" s="1074"/>
      <c r="F360" s="385"/>
    </row>
    <row r="361" spans="1:6" ht="105">
      <c r="A361" s="305" t="s">
        <v>1397</v>
      </c>
      <c r="B361" s="306" t="s">
        <v>1398</v>
      </c>
      <c r="C361" s="1059" t="s">
        <v>1399</v>
      </c>
      <c r="D361" s="1061">
        <v>1</v>
      </c>
      <c r="E361" s="839"/>
      <c r="F361" s="1075">
        <f>+E361*D361</f>
        <v>0</v>
      </c>
    </row>
    <row r="362" spans="1:6" ht="15" customHeight="1">
      <c r="A362" s="305"/>
      <c r="B362" s="387"/>
      <c r="C362" s="1059"/>
      <c r="D362" s="1061"/>
      <c r="E362" s="1074"/>
      <c r="F362" s="385"/>
    </row>
    <row r="363" spans="1:6" ht="75">
      <c r="A363" s="305" t="s">
        <v>1400</v>
      </c>
      <c r="B363" s="306" t="s">
        <v>1401</v>
      </c>
      <c r="C363" s="1059" t="s">
        <v>1399</v>
      </c>
      <c r="D363" s="1061">
        <v>1</v>
      </c>
      <c r="E363" s="839"/>
      <c r="F363" s="1075">
        <f>+E363*D363</f>
        <v>0</v>
      </c>
    </row>
    <row r="364" spans="1:6" ht="15" customHeight="1">
      <c r="A364" s="305"/>
      <c r="B364" s="387"/>
      <c r="C364" s="1059"/>
      <c r="D364" s="1061"/>
      <c r="E364" s="1074"/>
      <c r="F364" s="385"/>
    </row>
    <row r="365" spans="1:6" ht="45">
      <c r="A365" s="305" t="s">
        <v>1402</v>
      </c>
      <c r="B365" s="306" t="s">
        <v>1403</v>
      </c>
      <c r="C365" s="1059" t="s">
        <v>1399</v>
      </c>
      <c r="D365" s="1061">
        <v>1</v>
      </c>
      <c r="E365" s="839"/>
      <c r="F365" s="1075">
        <f>+E365*D365</f>
        <v>0</v>
      </c>
    </row>
    <row r="366" spans="1:6" ht="15" customHeight="1">
      <c r="A366" s="305"/>
      <c r="B366" s="306"/>
      <c r="C366" s="1059"/>
      <c r="D366" s="1061"/>
      <c r="E366" s="1074"/>
      <c r="F366" s="385"/>
    </row>
    <row r="367" spans="1:6" ht="45">
      <c r="A367" s="305" t="s">
        <v>1404</v>
      </c>
      <c r="B367" s="306" t="s">
        <v>1405</v>
      </c>
      <c r="C367" s="1059" t="s">
        <v>1399</v>
      </c>
      <c r="D367" s="1061">
        <v>1</v>
      </c>
      <c r="E367" s="839"/>
      <c r="F367" s="1075">
        <f>+E367*D367</f>
        <v>0</v>
      </c>
    </row>
    <row r="368" spans="1:6" ht="15" customHeight="1">
      <c r="A368" s="305"/>
      <c r="B368" s="306"/>
      <c r="C368" s="1059"/>
      <c r="D368" s="1061"/>
      <c r="E368" s="1074"/>
      <c r="F368" s="385"/>
    </row>
    <row r="369" spans="1:6" ht="105">
      <c r="A369" s="305" t="s">
        <v>1406</v>
      </c>
      <c r="B369" s="306" t="s">
        <v>1407</v>
      </c>
      <c r="C369" s="1059" t="s">
        <v>1243</v>
      </c>
      <c r="D369" s="1061">
        <v>2</v>
      </c>
      <c r="E369" s="839"/>
      <c r="F369" s="1075">
        <f>+E369*D369</f>
        <v>0</v>
      </c>
    </row>
    <row r="370" spans="1:6" ht="15" customHeight="1">
      <c r="A370" s="305"/>
      <c r="B370" s="306"/>
      <c r="C370" s="571"/>
      <c r="D370" s="585"/>
      <c r="E370" s="1074"/>
      <c r="F370" s="1074"/>
    </row>
    <row r="371" spans="1:6" ht="75">
      <c r="A371" s="305" t="s">
        <v>1408</v>
      </c>
      <c r="B371" s="306" t="s">
        <v>1409</v>
      </c>
      <c r="C371" s="1059" t="s">
        <v>1243</v>
      </c>
      <c r="D371" s="1061">
        <v>4</v>
      </c>
      <c r="E371" s="839"/>
      <c r="F371" s="1075">
        <f>+E371*D371</f>
        <v>0</v>
      </c>
    </row>
    <row r="372" spans="1:6" ht="15" customHeight="1">
      <c r="A372" s="305"/>
      <c r="B372" s="306"/>
      <c r="C372" s="1059"/>
      <c r="D372" s="1061"/>
      <c r="E372" s="1074"/>
      <c r="F372" s="1074"/>
    </row>
    <row r="373" spans="1:6" ht="15">
      <c r="A373" s="305" t="s">
        <v>1410</v>
      </c>
      <c r="B373" s="306" t="s">
        <v>1378</v>
      </c>
      <c r="C373" s="1059" t="s">
        <v>1380</v>
      </c>
      <c r="D373" s="1061">
        <v>1</v>
      </c>
      <c r="E373" s="839"/>
      <c r="F373" s="1075">
        <f>+E373*D373</f>
        <v>0</v>
      </c>
    </row>
    <row r="374" spans="1:6" ht="15" customHeight="1">
      <c r="A374" s="305"/>
      <c r="B374" s="306"/>
      <c r="C374" s="1059"/>
      <c r="D374" s="1061"/>
      <c r="E374" s="312"/>
      <c r="F374" s="318"/>
    </row>
    <row r="375" spans="1:6" ht="30">
      <c r="A375" s="305" t="s">
        <v>1411</v>
      </c>
      <c r="B375" s="306" t="s">
        <v>1413</v>
      </c>
      <c r="C375" s="1059" t="s">
        <v>1380</v>
      </c>
      <c r="D375" s="1061">
        <v>4</v>
      </c>
      <c r="E375" s="839"/>
      <c r="F375" s="1075">
        <f>+E375*D375</f>
        <v>0</v>
      </c>
    </row>
    <row r="376" spans="1:6" ht="15.75" customHeight="1">
      <c r="A376" s="388"/>
      <c r="B376" s="333" t="s">
        <v>1414</v>
      </c>
      <c r="C376" s="582"/>
      <c r="D376" s="595"/>
      <c r="E376" s="1062"/>
      <c r="F376" s="1062"/>
    </row>
    <row r="377" spans="1:6" ht="15.75" customHeight="1">
      <c r="A377" s="524"/>
      <c r="B377" s="355"/>
      <c r="C377" s="599"/>
      <c r="D377" s="610"/>
      <c r="E377" s="611"/>
      <c r="F377" s="611"/>
    </row>
    <row r="378" spans="1:6" ht="15.75" customHeight="1">
      <c r="A378" s="524"/>
      <c r="B378" s="355"/>
      <c r="C378" s="599"/>
      <c r="D378" s="610"/>
      <c r="E378" s="611"/>
      <c r="F378" s="611"/>
    </row>
    <row r="379" spans="1:6" ht="15.75" customHeight="1">
      <c r="A379" s="524"/>
      <c r="B379" s="355"/>
      <c r="C379" s="599"/>
      <c r="D379" s="610"/>
      <c r="E379" s="611"/>
      <c r="F379" s="611"/>
    </row>
    <row r="380" spans="1:6" ht="15.75" customHeight="1">
      <c r="A380" s="524"/>
      <c r="B380" s="355"/>
      <c r="C380" s="599"/>
      <c r="D380" s="610"/>
      <c r="E380" s="611"/>
      <c r="F380" s="611"/>
    </row>
    <row r="381" spans="1:6" ht="15.75" customHeight="1">
      <c r="A381" s="524"/>
      <c r="B381" s="355"/>
      <c r="C381" s="599"/>
      <c r="D381" s="610"/>
      <c r="E381" s="611"/>
      <c r="F381" s="611"/>
    </row>
    <row r="382" spans="1:6" ht="15.75" customHeight="1">
      <c r="A382" s="524"/>
      <c r="B382" s="355"/>
      <c r="C382" s="599"/>
      <c r="D382" s="610"/>
      <c r="E382" s="611"/>
      <c r="F382" s="611"/>
    </row>
    <row r="383" spans="1:6" ht="15.75" customHeight="1">
      <c r="A383" s="524"/>
      <c r="B383" s="355"/>
      <c r="C383" s="599"/>
      <c r="D383" s="610"/>
      <c r="E383" s="611"/>
      <c r="F383" s="611"/>
    </row>
    <row r="384" spans="1:6" ht="15.75" customHeight="1">
      <c r="A384" s="524"/>
      <c r="B384" s="355"/>
      <c r="C384" s="599"/>
      <c r="D384" s="610"/>
      <c r="E384" s="611"/>
      <c r="F384" s="611"/>
    </row>
    <row r="385" spans="1:6" ht="15.75" customHeight="1">
      <c r="A385" s="349"/>
      <c r="B385" s="355"/>
      <c r="C385" s="599"/>
      <c r="D385" s="610"/>
      <c r="E385" s="611"/>
      <c r="F385" s="611"/>
    </row>
    <row r="386" spans="1:6" ht="15.75" customHeight="1">
      <c r="A386" s="349"/>
      <c r="B386" s="355"/>
      <c r="C386" s="599"/>
      <c r="D386" s="610"/>
      <c r="E386" s="611"/>
      <c r="F386" s="611"/>
    </row>
    <row r="387" spans="1:6" ht="15.75" customHeight="1">
      <c r="A387" s="553" t="s">
        <v>1415</v>
      </c>
      <c r="B387" s="319" t="s">
        <v>1667</v>
      </c>
      <c r="C387" s="568"/>
      <c r="D387" s="333"/>
      <c r="E387" s="612"/>
      <c r="F387" s="1062"/>
    </row>
    <row r="388" spans="1:6" ht="90" customHeight="1">
      <c r="A388" s="305" t="s">
        <v>1369</v>
      </c>
      <c r="B388" s="306" t="s">
        <v>1417</v>
      </c>
      <c r="C388" s="568"/>
      <c r="D388" s="333"/>
      <c r="E388" s="312"/>
      <c r="F388" s="318">
        <f>E388*D388</f>
        <v>0</v>
      </c>
    </row>
    <row r="389" spans="1:6" ht="15.75" customHeight="1">
      <c r="A389" s="305"/>
      <c r="B389" s="306"/>
      <c r="C389" s="568"/>
      <c r="D389" s="333"/>
      <c r="E389" s="392"/>
      <c r="F389" s="1074"/>
    </row>
    <row r="390" spans="1:6" ht="60">
      <c r="A390" s="305">
        <v>2</v>
      </c>
      <c r="B390" s="306" t="s">
        <v>1418</v>
      </c>
      <c r="C390" s="1059" t="s">
        <v>1243</v>
      </c>
      <c r="D390" s="1061">
        <v>1</v>
      </c>
      <c r="E390" s="839"/>
      <c r="F390" s="1075">
        <f>+E390*D390</f>
        <v>0</v>
      </c>
    </row>
    <row r="391" spans="1:6" ht="15" customHeight="1">
      <c r="A391" s="305"/>
      <c r="B391" s="306"/>
      <c r="C391" s="1059"/>
      <c r="D391" s="1061"/>
      <c r="E391" s="1074"/>
      <c r="F391" s="1074"/>
    </row>
    <row r="392" spans="1:6" ht="75">
      <c r="A392" s="305" t="s">
        <v>1282</v>
      </c>
      <c r="B392" s="306" t="s">
        <v>1419</v>
      </c>
      <c r="C392" s="1059" t="s">
        <v>1243</v>
      </c>
      <c r="D392" s="1061">
        <v>1</v>
      </c>
      <c r="E392" s="839"/>
      <c r="F392" s="1075">
        <f>+E392*D392</f>
        <v>0</v>
      </c>
    </row>
    <row r="393" spans="1:6" ht="15" customHeight="1">
      <c r="A393" s="305"/>
      <c r="B393" s="306"/>
      <c r="C393" s="1059"/>
      <c r="D393" s="1061"/>
      <c r="E393" s="1074"/>
      <c r="F393" s="1074"/>
    </row>
    <row r="394" spans="1:6" ht="30">
      <c r="A394" s="305" t="s">
        <v>1284</v>
      </c>
      <c r="B394" s="306" t="s">
        <v>1375</v>
      </c>
      <c r="C394" s="1059" t="s">
        <v>1243</v>
      </c>
      <c r="D394" s="1061">
        <v>1</v>
      </c>
      <c r="E394" s="839"/>
      <c r="F394" s="1075">
        <f>+E394*D394</f>
        <v>0</v>
      </c>
    </row>
    <row r="395" spans="1:6" ht="15" customHeight="1">
      <c r="A395" s="305"/>
      <c r="B395" s="306"/>
      <c r="C395" s="1059"/>
      <c r="D395" s="585"/>
      <c r="E395" s="1074"/>
      <c r="F395" s="1074"/>
    </row>
    <row r="396" spans="1:6" ht="30">
      <c r="A396" s="305" t="s">
        <v>1286</v>
      </c>
      <c r="B396" s="306" t="s">
        <v>1420</v>
      </c>
      <c r="C396" s="1059" t="s">
        <v>1243</v>
      </c>
      <c r="D396" s="1061">
        <v>1</v>
      </c>
      <c r="E396" s="839"/>
      <c r="F396" s="1075">
        <f>+E396*D396</f>
        <v>0</v>
      </c>
    </row>
    <row r="397" spans="1:6" ht="15" customHeight="1">
      <c r="A397" s="305"/>
      <c r="B397" s="306"/>
      <c r="C397" s="1059"/>
      <c r="D397" s="585"/>
      <c r="E397" s="1074"/>
      <c r="F397" s="1074"/>
    </row>
    <row r="398" spans="1:6" ht="30">
      <c r="A398" s="305" t="s">
        <v>1288</v>
      </c>
      <c r="B398" s="306" t="s">
        <v>1421</v>
      </c>
      <c r="C398" s="1059" t="s">
        <v>1243</v>
      </c>
      <c r="D398" s="1061">
        <v>2</v>
      </c>
      <c r="E398" s="839"/>
      <c r="F398" s="1075">
        <f>+E398*D398</f>
        <v>0</v>
      </c>
    </row>
    <row r="399" spans="1:6" ht="15" customHeight="1">
      <c r="A399" s="305"/>
      <c r="B399" s="306"/>
      <c r="C399" s="1059"/>
      <c r="D399" s="1061"/>
      <c r="E399" s="1074"/>
      <c r="F399" s="385"/>
    </row>
    <row r="400" spans="1:6" ht="30">
      <c r="A400" s="305" t="s">
        <v>1290</v>
      </c>
      <c r="B400" s="306" t="s">
        <v>1422</v>
      </c>
      <c r="C400" s="1059" t="s">
        <v>1380</v>
      </c>
      <c r="D400" s="1061">
        <v>1</v>
      </c>
      <c r="E400" s="839"/>
      <c r="F400" s="1075">
        <f>+E400*D400</f>
        <v>0</v>
      </c>
    </row>
    <row r="401" spans="1:6" ht="15.75" customHeight="1">
      <c r="A401" s="388"/>
      <c r="B401" s="333" t="s">
        <v>1423</v>
      </c>
      <c r="C401" s="582"/>
      <c r="D401" s="595"/>
      <c r="E401" s="1062"/>
      <c r="F401" s="1062"/>
    </row>
    <row r="402" spans="1:6" ht="15.75" customHeight="1">
      <c r="A402" s="581"/>
      <c r="B402" s="315"/>
      <c r="C402" s="608"/>
      <c r="D402" s="609"/>
      <c r="E402" s="607"/>
      <c r="F402" s="613"/>
    </row>
    <row r="403" spans="1:6" ht="15.75" customHeight="1">
      <c r="A403" s="308" t="s">
        <v>1424</v>
      </c>
      <c r="B403" s="319" t="s">
        <v>1425</v>
      </c>
      <c r="C403" s="1059"/>
      <c r="D403" s="1061"/>
      <c r="E403" s="1062"/>
      <c r="F403" s="1062"/>
    </row>
    <row r="404" spans="1:6" ht="15.75" customHeight="1">
      <c r="A404" s="308"/>
      <c r="B404" s="319"/>
      <c r="C404" s="1059"/>
      <c r="D404" s="1061"/>
      <c r="E404" s="1062"/>
      <c r="F404" s="1062"/>
    </row>
    <row r="405" spans="1:6" ht="120">
      <c r="A405" s="305" t="s">
        <v>1369</v>
      </c>
      <c r="B405" s="306" t="s">
        <v>1426</v>
      </c>
      <c r="C405" s="1059" t="s">
        <v>1243</v>
      </c>
      <c r="D405" s="1061">
        <v>1</v>
      </c>
      <c r="E405" s="839"/>
      <c r="F405" s="1075">
        <f>+E405*D405</f>
        <v>0</v>
      </c>
    </row>
    <row r="406" spans="1:6" ht="15" customHeight="1">
      <c r="A406" s="305"/>
      <c r="B406" s="306"/>
      <c r="C406" s="1059"/>
      <c r="D406" s="1061"/>
      <c r="E406" s="1074"/>
      <c r="F406" s="1074"/>
    </row>
    <row r="407" spans="1:6" ht="120">
      <c r="A407" s="305" t="s">
        <v>1371</v>
      </c>
      <c r="B407" s="306" t="s">
        <v>1427</v>
      </c>
      <c r="C407" s="1059" t="s">
        <v>1428</v>
      </c>
      <c r="D407" s="1061">
        <v>1</v>
      </c>
      <c r="E407" s="839"/>
      <c r="F407" s="1075">
        <f>+E407*D407</f>
        <v>0</v>
      </c>
    </row>
    <row r="408" spans="1:6" ht="15" customHeight="1">
      <c r="A408" s="320"/>
      <c r="B408" s="321"/>
      <c r="C408" s="579"/>
      <c r="D408" s="580"/>
      <c r="E408" s="393"/>
      <c r="F408" s="393"/>
    </row>
    <row r="409" spans="1:6" ht="60">
      <c r="A409" s="305" t="s">
        <v>1282</v>
      </c>
      <c r="B409" s="306" t="s">
        <v>1418</v>
      </c>
      <c r="C409" s="1059" t="s">
        <v>1243</v>
      </c>
      <c r="D409" s="1061">
        <v>1</v>
      </c>
      <c r="E409" s="839"/>
      <c r="F409" s="1075">
        <f>+E409*D409</f>
        <v>0</v>
      </c>
    </row>
    <row r="410" spans="1:6" ht="15" customHeight="1">
      <c r="A410" s="305"/>
      <c r="B410" s="306"/>
      <c r="C410" s="1059"/>
      <c r="D410" s="1061"/>
      <c r="E410" s="1074"/>
      <c r="F410" s="1074"/>
    </row>
    <row r="411" spans="1:6" ht="75">
      <c r="A411" s="305" t="s">
        <v>1284</v>
      </c>
      <c r="B411" s="306" t="s">
        <v>1429</v>
      </c>
      <c r="C411" s="1059" t="s">
        <v>1243</v>
      </c>
      <c r="D411" s="1061">
        <v>1</v>
      </c>
      <c r="E411" s="839"/>
      <c r="F411" s="1075">
        <f>+E411*D411</f>
        <v>0</v>
      </c>
    </row>
    <row r="412" spans="1:6" ht="15" customHeight="1">
      <c r="A412" s="305"/>
      <c r="B412" s="306"/>
      <c r="C412" s="1059"/>
      <c r="D412" s="1061"/>
      <c r="E412" s="1074"/>
      <c r="F412" s="1074"/>
    </row>
    <row r="413" spans="1:6" ht="30">
      <c r="A413" s="305" t="s">
        <v>1286</v>
      </c>
      <c r="B413" s="306" t="s">
        <v>1421</v>
      </c>
      <c r="C413" s="1059" t="s">
        <v>1243</v>
      </c>
      <c r="D413" s="1061">
        <v>1</v>
      </c>
      <c r="E413" s="839"/>
      <c r="F413" s="1075">
        <f>+E413*D413</f>
        <v>0</v>
      </c>
    </row>
    <row r="414" spans="1:6" ht="15.75" customHeight="1">
      <c r="A414" s="305"/>
      <c r="B414" s="306"/>
      <c r="C414" s="1059"/>
      <c r="D414" s="1061"/>
      <c r="E414" s="1074"/>
      <c r="F414" s="392"/>
    </row>
    <row r="415" spans="1:6" ht="30">
      <c r="A415" s="305" t="s">
        <v>1288</v>
      </c>
      <c r="B415" s="306" t="s">
        <v>1430</v>
      </c>
      <c r="C415" s="1059" t="s">
        <v>1380</v>
      </c>
      <c r="D415" s="1061">
        <v>1</v>
      </c>
      <c r="E415" s="839"/>
      <c r="F415" s="1075">
        <f>+E415*D415</f>
        <v>0</v>
      </c>
    </row>
    <row r="416" spans="1:6" ht="15.75" customHeight="1">
      <c r="A416" s="305"/>
      <c r="B416" s="333" t="s">
        <v>1431</v>
      </c>
      <c r="C416" s="582"/>
      <c r="D416" s="595"/>
      <c r="E416" s="1062"/>
      <c r="F416" s="570"/>
    </row>
    <row r="417" spans="1:6" ht="15.75" customHeight="1">
      <c r="A417" s="354"/>
      <c r="B417" s="355"/>
      <c r="C417" s="599"/>
      <c r="D417" s="610"/>
      <c r="E417" s="611"/>
      <c r="F417" s="598"/>
    </row>
    <row r="418" spans="1:6" ht="15.75" customHeight="1">
      <c r="A418" s="354"/>
      <c r="B418" s="355"/>
      <c r="C418" s="599"/>
      <c r="D418" s="610"/>
      <c r="E418" s="611"/>
      <c r="F418" s="598"/>
    </row>
    <row r="419" spans="1:6" ht="15.75" customHeight="1">
      <c r="A419" s="354"/>
      <c r="B419" s="355"/>
      <c r="C419" s="599"/>
      <c r="D419" s="610"/>
      <c r="E419" s="611"/>
      <c r="F419" s="598"/>
    </row>
    <row r="420" spans="1:6" ht="15.75" customHeight="1">
      <c r="A420" s="354"/>
      <c r="B420" s="355"/>
      <c r="C420" s="599"/>
      <c r="D420" s="610"/>
      <c r="E420" s="611"/>
      <c r="F420" s="598"/>
    </row>
    <row r="421" spans="1:6" ht="15.75" customHeight="1">
      <c r="A421" s="359"/>
      <c r="B421" s="614"/>
      <c r="C421" s="599"/>
      <c r="D421" s="600"/>
      <c r="E421" s="615"/>
      <c r="F421" s="588"/>
    </row>
    <row r="422" spans="1:6" ht="15.75" customHeight="1">
      <c r="A422" s="359"/>
      <c r="B422" s="614"/>
      <c r="C422" s="599"/>
      <c r="D422" s="600"/>
      <c r="E422" s="615"/>
      <c r="F422" s="588"/>
    </row>
    <row r="423" spans="1:6" ht="15.75" customHeight="1">
      <c r="A423" s="359"/>
      <c r="B423" s="614"/>
      <c r="C423" s="599"/>
      <c r="D423" s="600"/>
      <c r="E423" s="615"/>
      <c r="F423" s="588"/>
    </row>
    <row r="424" spans="1:6" ht="15.75" customHeight="1">
      <c r="A424" s="359"/>
      <c r="B424" s="614"/>
      <c r="C424" s="599"/>
      <c r="D424" s="600"/>
      <c r="E424" s="615"/>
      <c r="F424" s="588"/>
    </row>
    <row r="425" spans="1:6" ht="15.75" customHeight="1">
      <c r="A425" s="359"/>
      <c r="B425" s="366"/>
      <c r="C425" s="616"/>
      <c r="D425" s="614"/>
      <c r="E425" s="617"/>
      <c r="F425" s="615"/>
    </row>
    <row r="426" spans="1:6" ht="15.75" customHeight="1">
      <c r="A426" s="372"/>
      <c r="B426" s="366"/>
      <c r="C426" s="618"/>
      <c r="D426" s="619"/>
      <c r="E426" s="615"/>
      <c r="F426" s="615"/>
    </row>
    <row r="427" spans="1:6" ht="15.75" customHeight="1">
      <c r="A427" s="372"/>
      <c r="B427" s="366"/>
      <c r="C427" s="618"/>
      <c r="D427" s="619"/>
      <c r="E427" s="615"/>
      <c r="F427" s="615"/>
    </row>
    <row r="428" spans="1:6" ht="15.75" customHeight="1">
      <c r="A428" s="308" t="s">
        <v>1432</v>
      </c>
      <c r="B428" s="308" t="s">
        <v>1433</v>
      </c>
      <c r="C428" s="571"/>
      <c r="D428" s="569"/>
      <c r="E428" s="570"/>
      <c r="F428" s="1062"/>
    </row>
    <row r="429" spans="1:6" ht="90" customHeight="1">
      <c r="A429" s="305"/>
      <c r="B429" s="306" t="s">
        <v>1434</v>
      </c>
      <c r="C429" s="1059"/>
      <c r="D429" s="1061"/>
      <c r="E429" s="1062"/>
      <c r="F429" s="1062"/>
    </row>
    <row r="430" spans="1:6" ht="15" customHeight="1">
      <c r="A430" s="305"/>
      <c r="B430" s="306"/>
      <c r="C430" s="1059"/>
      <c r="D430" s="1061"/>
      <c r="E430" s="1062"/>
      <c r="F430" s="1062"/>
    </row>
    <row r="431" spans="1:6" ht="120">
      <c r="A431" s="305" t="s">
        <v>1369</v>
      </c>
      <c r="B431" s="306" t="s">
        <v>1435</v>
      </c>
      <c r="C431" s="1059" t="s">
        <v>1380</v>
      </c>
      <c r="D431" s="1061">
        <v>1</v>
      </c>
      <c r="E431" s="839"/>
      <c r="F431" s="1075">
        <f>+E431*D431</f>
        <v>0</v>
      </c>
    </row>
    <row r="432" spans="1:6" ht="15" customHeight="1">
      <c r="A432" s="305"/>
      <c r="B432" s="306"/>
      <c r="C432" s="1060"/>
      <c r="D432" s="1060"/>
      <c r="E432" s="1108"/>
      <c r="F432" s="1108"/>
    </row>
    <row r="433" spans="1:6" ht="120" customHeight="1">
      <c r="A433" s="305"/>
      <c r="B433" s="306" t="s">
        <v>1436</v>
      </c>
      <c r="C433" s="1060"/>
      <c r="D433" s="1060"/>
      <c r="E433" s="1108"/>
      <c r="F433" s="1108"/>
    </row>
    <row r="434" spans="1:6" ht="180" customHeight="1">
      <c r="A434" s="305"/>
      <c r="B434" s="306" t="s">
        <v>1437</v>
      </c>
      <c r="C434" s="1060"/>
      <c r="D434" s="1060"/>
      <c r="E434" s="1108"/>
      <c r="F434" s="1108"/>
    </row>
    <row r="435" spans="1:6" ht="15" customHeight="1">
      <c r="A435" s="305"/>
      <c r="B435" s="306"/>
      <c r="C435" s="1060"/>
      <c r="D435" s="1060"/>
      <c r="E435" s="1108"/>
      <c r="F435" s="1108"/>
    </row>
    <row r="436" spans="1:6" ht="120" customHeight="1">
      <c r="A436" s="305"/>
      <c r="B436" s="306" t="s">
        <v>1438</v>
      </c>
      <c r="C436" s="1060"/>
      <c r="D436" s="1060"/>
      <c r="E436" s="1108"/>
      <c r="F436" s="1108"/>
    </row>
    <row r="437" spans="1:6" ht="45" customHeight="1">
      <c r="A437" s="305"/>
      <c r="B437" s="306" t="s">
        <v>1439</v>
      </c>
      <c r="C437" s="1060"/>
      <c r="D437" s="1060"/>
      <c r="E437" s="1108"/>
      <c r="F437" s="1108"/>
    </row>
    <row r="438" spans="1:6" ht="75" customHeight="1">
      <c r="A438" s="305"/>
      <c r="B438" s="306" t="s">
        <v>1440</v>
      </c>
      <c r="C438" s="1060"/>
      <c r="D438" s="1060"/>
      <c r="E438" s="1108"/>
      <c r="F438" s="1108"/>
    </row>
    <row r="439" spans="1:6" ht="120" customHeight="1">
      <c r="A439" s="305"/>
      <c r="B439" s="306" t="s">
        <v>1441</v>
      </c>
      <c r="C439" s="1060"/>
      <c r="D439" s="1060"/>
      <c r="E439" s="1109"/>
      <c r="F439" s="1109"/>
    </row>
    <row r="440" spans="1:6" ht="15" customHeight="1">
      <c r="A440" s="305"/>
      <c r="B440" s="306"/>
      <c r="C440" s="1059"/>
      <c r="D440" s="1061"/>
      <c r="E440" s="1062"/>
      <c r="F440" s="1062"/>
    </row>
    <row r="441" spans="1:6" ht="60" customHeight="1">
      <c r="A441" s="305" t="s">
        <v>1371</v>
      </c>
      <c r="B441" s="306" t="s">
        <v>1442</v>
      </c>
      <c r="C441" s="1059"/>
      <c r="D441" s="1061"/>
      <c r="E441" s="1062"/>
      <c r="F441" s="1062"/>
    </row>
    <row r="442" spans="1:6" ht="15" customHeight="1">
      <c r="A442" s="305"/>
      <c r="B442" s="306"/>
      <c r="C442" s="1059"/>
      <c r="D442" s="1061"/>
      <c r="E442" s="1062"/>
      <c r="F442" s="1062"/>
    </row>
    <row r="443" spans="1:6" ht="120">
      <c r="A443" s="305"/>
      <c r="B443" s="306" t="s">
        <v>1443</v>
      </c>
      <c r="C443" s="1059" t="s">
        <v>1243</v>
      </c>
      <c r="D443" s="1061">
        <v>1</v>
      </c>
      <c r="E443" s="839"/>
      <c r="F443" s="1075">
        <f>+E443*D443</f>
        <v>0</v>
      </c>
    </row>
    <row r="444" spans="1:6" ht="15" customHeight="1">
      <c r="A444" s="305"/>
      <c r="B444" s="306"/>
      <c r="C444" s="1059"/>
      <c r="D444" s="1061"/>
      <c r="E444" s="1074"/>
      <c r="F444" s="1074"/>
    </row>
    <row r="445" spans="1:6" ht="135">
      <c r="A445" s="305"/>
      <c r="B445" s="306" t="s">
        <v>1444</v>
      </c>
      <c r="C445" s="1059" t="s">
        <v>1243</v>
      </c>
      <c r="D445" s="1061">
        <v>1</v>
      </c>
      <c r="E445" s="839"/>
      <c r="F445" s="1075">
        <f>+E445*D445</f>
        <v>0</v>
      </c>
    </row>
    <row r="446" spans="1:6" ht="15" customHeight="1">
      <c r="A446" s="305"/>
      <c r="B446" s="306"/>
      <c r="C446" s="1059"/>
      <c r="D446" s="1061"/>
      <c r="E446" s="1074"/>
      <c r="F446" s="1074"/>
    </row>
    <row r="447" spans="1:6" ht="15" customHeight="1">
      <c r="A447" s="305"/>
      <c r="B447" s="306"/>
      <c r="C447" s="1059"/>
      <c r="D447" s="1061"/>
      <c r="E447" s="1074"/>
      <c r="F447" s="1074"/>
    </row>
    <row r="448" spans="1:6" ht="15">
      <c r="A448" s="305"/>
      <c r="B448" s="306" t="s">
        <v>1445</v>
      </c>
      <c r="C448" s="1059" t="s">
        <v>1243</v>
      </c>
      <c r="D448" s="1061">
        <v>1</v>
      </c>
      <c r="E448" s="839"/>
      <c r="F448" s="1075">
        <f>+E448*D448</f>
        <v>0</v>
      </c>
    </row>
    <row r="449" spans="1:6" ht="30" customHeight="1">
      <c r="A449" s="305"/>
      <c r="B449" s="306" t="s">
        <v>1446</v>
      </c>
      <c r="C449" s="1059"/>
      <c r="D449" s="1061"/>
      <c r="E449" s="1062"/>
      <c r="F449" s="1062"/>
    </row>
    <row r="450" spans="1:6" ht="30" customHeight="1">
      <c r="A450" s="305"/>
      <c r="B450" s="306" t="s">
        <v>1447</v>
      </c>
      <c r="C450" s="1059"/>
      <c r="D450" s="1061"/>
      <c r="E450" s="1062"/>
      <c r="F450" s="1062"/>
    </row>
    <row r="451" spans="1:6" ht="30" customHeight="1">
      <c r="A451" s="305"/>
      <c r="B451" s="306" t="s">
        <v>1448</v>
      </c>
      <c r="C451" s="1059"/>
      <c r="D451" s="1061"/>
      <c r="E451" s="1062"/>
      <c r="F451" s="1062"/>
    </row>
    <row r="452" spans="1:6" ht="15" customHeight="1">
      <c r="A452" s="305"/>
      <c r="B452" s="306" t="s">
        <v>1449</v>
      </c>
      <c r="C452" s="1059"/>
      <c r="D452" s="1061"/>
      <c r="E452" s="1062"/>
      <c r="F452" s="1062"/>
    </row>
    <row r="453" spans="1:6" ht="15" customHeight="1">
      <c r="A453" s="305"/>
      <c r="B453" s="306" t="s">
        <v>1450</v>
      </c>
      <c r="C453" s="1059"/>
      <c r="D453" s="1061"/>
      <c r="E453" s="1062"/>
      <c r="F453" s="1062"/>
    </row>
    <row r="454" spans="1:6" ht="30" customHeight="1">
      <c r="A454" s="305"/>
      <c r="B454" s="306" t="s">
        <v>1451</v>
      </c>
      <c r="C454" s="1059"/>
      <c r="D454" s="1061"/>
      <c r="E454" s="1062"/>
      <c r="F454" s="1062"/>
    </row>
    <row r="455" spans="1:6" ht="15" customHeight="1">
      <c r="A455" s="305"/>
      <c r="B455" s="306" t="s">
        <v>1452</v>
      </c>
      <c r="C455" s="1059"/>
      <c r="D455" s="1061"/>
      <c r="E455" s="1062"/>
      <c r="F455" s="1062"/>
    </row>
    <row r="456" spans="1:6" ht="15" customHeight="1">
      <c r="A456" s="305"/>
      <c r="B456" s="306" t="s">
        <v>1453</v>
      </c>
      <c r="C456" s="1059"/>
      <c r="D456" s="1061"/>
      <c r="E456" s="1062"/>
      <c r="F456" s="1062"/>
    </row>
    <row r="457" spans="1:6" ht="15" customHeight="1">
      <c r="A457" s="305"/>
      <c r="B457" s="306" t="s">
        <v>1454</v>
      </c>
      <c r="C457" s="1059"/>
      <c r="D457" s="1061"/>
      <c r="E457" s="1062"/>
      <c r="F457" s="1062"/>
    </row>
    <row r="458" spans="1:6" ht="15" customHeight="1">
      <c r="A458" s="305"/>
      <c r="B458" s="306" t="s">
        <v>1455</v>
      </c>
      <c r="C458" s="1059"/>
      <c r="D458" s="1061"/>
      <c r="E458" s="1062"/>
      <c r="F458" s="1062"/>
    </row>
    <row r="459" spans="1:6" ht="15" customHeight="1">
      <c r="A459" s="305"/>
      <c r="B459" s="306" t="s">
        <v>1456</v>
      </c>
      <c r="C459" s="1059"/>
      <c r="D459" s="1061"/>
      <c r="E459" s="1062"/>
      <c r="F459" s="1062"/>
    </row>
    <row r="460" spans="1:6" ht="15" customHeight="1">
      <c r="A460" s="305"/>
      <c r="B460" s="306" t="s">
        <v>1457</v>
      </c>
      <c r="C460" s="1059"/>
      <c r="D460" s="1061"/>
      <c r="E460" s="1062"/>
      <c r="F460" s="1062"/>
    </row>
    <row r="461" spans="1:6" ht="30" customHeight="1">
      <c r="A461" s="305"/>
      <c r="B461" s="306" t="s">
        <v>1458</v>
      </c>
      <c r="C461" s="1059"/>
      <c r="D461" s="1061"/>
      <c r="E461" s="1062"/>
      <c r="F461" s="1062"/>
    </row>
    <row r="462" spans="1:6" ht="90">
      <c r="A462" s="305" t="s">
        <v>1282</v>
      </c>
      <c r="B462" s="306" t="s">
        <v>1459</v>
      </c>
      <c r="C462" s="1059" t="s">
        <v>1243</v>
      </c>
      <c r="D462" s="1061">
        <v>2</v>
      </c>
      <c r="E462" s="839"/>
      <c r="F462" s="1075">
        <f t="shared" ref="F462:F463" si="5">+E462*D462</f>
        <v>0</v>
      </c>
    </row>
    <row r="463" spans="1:6" ht="30">
      <c r="A463" s="305" t="s">
        <v>1284</v>
      </c>
      <c r="B463" s="306" t="s">
        <v>1377</v>
      </c>
      <c r="C463" s="1059" t="s">
        <v>1243</v>
      </c>
      <c r="D463" s="1061">
        <v>2</v>
      </c>
      <c r="E463" s="839"/>
      <c r="F463" s="1075">
        <f t="shared" si="5"/>
        <v>0</v>
      </c>
    </row>
    <row r="464" spans="1:6" ht="15" customHeight="1">
      <c r="A464" s="305"/>
      <c r="B464" s="306"/>
      <c r="C464" s="1059"/>
      <c r="D464" s="1061"/>
      <c r="E464" s="1074"/>
      <c r="F464" s="1074"/>
    </row>
    <row r="465" spans="1:6" ht="15">
      <c r="A465" s="305" t="s">
        <v>1286</v>
      </c>
      <c r="B465" s="306" t="s">
        <v>1378</v>
      </c>
      <c r="C465" s="1059" t="s">
        <v>1380</v>
      </c>
      <c r="D465" s="1061">
        <v>1</v>
      </c>
      <c r="E465" s="839"/>
      <c r="F465" s="1075">
        <f>+E465*D465</f>
        <v>0</v>
      </c>
    </row>
    <row r="466" spans="1:6" ht="15" customHeight="1">
      <c r="A466" s="305"/>
      <c r="B466" s="306"/>
      <c r="C466" s="582"/>
      <c r="D466" s="595"/>
      <c r="E466" s="1074"/>
      <c r="F466" s="312"/>
    </row>
    <row r="467" spans="1:6" ht="30">
      <c r="A467" s="305" t="s">
        <v>1288</v>
      </c>
      <c r="B467" s="306" t="s">
        <v>1379</v>
      </c>
      <c r="C467" s="1059" t="s">
        <v>1380</v>
      </c>
      <c r="D467" s="1061">
        <v>1</v>
      </c>
      <c r="E467" s="839"/>
      <c r="F467" s="1075">
        <f>+E467*D467</f>
        <v>0</v>
      </c>
    </row>
    <row r="468" spans="1:6" ht="15" customHeight="1">
      <c r="A468" s="305"/>
      <c r="B468" s="306"/>
      <c r="C468" s="582"/>
      <c r="D468" s="595"/>
      <c r="E468" s="1062"/>
      <c r="F468" s="570"/>
    </row>
    <row r="469" spans="1:6" ht="15" customHeight="1">
      <c r="A469" s="305" t="s">
        <v>1290</v>
      </c>
      <c r="B469" s="306" t="s">
        <v>1460</v>
      </c>
      <c r="C469" s="1059"/>
      <c r="D469" s="1061"/>
      <c r="E469" s="1062"/>
      <c r="F469" s="570"/>
    </row>
    <row r="470" spans="1:6" ht="30" customHeight="1">
      <c r="A470" s="305"/>
      <c r="B470" s="306" t="s">
        <v>1461</v>
      </c>
      <c r="C470" s="1059"/>
      <c r="D470" s="1061"/>
      <c r="E470" s="1062"/>
      <c r="F470" s="570"/>
    </row>
    <row r="471" spans="1:6" ht="15" customHeight="1">
      <c r="A471" s="354"/>
      <c r="B471" s="405"/>
      <c r="C471" s="687"/>
      <c r="D471" s="688"/>
      <c r="E471" s="611"/>
      <c r="F471" s="598"/>
    </row>
    <row r="472" spans="1:6" ht="15" customHeight="1">
      <c r="A472" s="354"/>
      <c r="B472" s="405"/>
      <c r="C472" s="687"/>
      <c r="D472" s="688"/>
      <c r="E472" s="611"/>
      <c r="F472" s="598"/>
    </row>
    <row r="473" spans="1:6" ht="15" customHeight="1">
      <c r="A473" s="354"/>
      <c r="B473" s="405"/>
      <c r="C473" s="687"/>
      <c r="D473" s="688"/>
      <c r="E473" s="611"/>
      <c r="F473" s="598"/>
    </row>
    <row r="474" spans="1:6" ht="15" customHeight="1">
      <c r="A474" s="354"/>
      <c r="B474" s="405"/>
      <c r="C474" s="687"/>
      <c r="D474" s="688"/>
      <c r="E474" s="611"/>
      <c r="F474" s="598"/>
    </row>
    <row r="475" spans="1:6" ht="15" customHeight="1">
      <c r="A475" s="354"/>
      <c r="B475" s="405"/>
      <c r="C475" s="687"/>
      <c r="D475" s="688"/>
      <c r="E475" s="611"/>
      <c r="F475" s="598"/>
    </row>
    <row r="476" spans="1:6" ht="15" customHeight="1">
      <c r="A476" s="354"/>
      <c r="B476" s="405"/>
      <c r="C476" s="687"/>
      <c r="D476" s="688"/>
      <c r="E476" s="611"/>
      <c r="F476" s="598"/>
    </row>
    <row r="477" spans="1:6" ht="15" customHeight="1">
      <c r="A477" s="354"/>
      <c r="B477" s="405"/>
      <c r="C477" s="687"/>
      <c r="D477" s="688"/>
      <c r="E477" s="611"/>
      <c r="F477" s="598"/>
    </row>
    <row r="478" spans="1:6" ht="15" customHeight="1">
      <c r="A478" s="354"/>
      <c r="B478" s="405"/>
      <c r="C478" s="687"/>
      <c r="D478" s="688"/>
      <c r="E478" s="611"/>
      <c r="F478" s="598"/>
    </row>
    <row r="479" spans="1:6" ht="15" customHeight="1">
      <c r="A479" s="354"/>
      <c r="B479" s="405"/>
      <c r="C479" s="687"/>
      <c r="D479" s="688"/>
      <c r="E479" s="611"/>
      <c r="F479" s="598"/>
    </row>
    <row r="480" spans="1:6" ht="15" customHeight="1">
      <c r="A480" s="359"/>
      <c r="B480" s="373"/>
      <c r="C480" s="618"/>
      <c r="D480" s="619"/>
      <c r="E480" s="615"/>
      <c r="F480" s="588"/>
    </row>
    <row r="481" spans="1:6" ht="15" customHeight="1">
      <c r="A481" s="359"/>
      <c r="B481" s="368"/>
      <c r="C481" s="589"/>
      <c r="D481" s="590"/>
      <c r="E481" s="588"/>
      <c r="F481" s="615"/>
    </row>
    <row r="482" spans="1:6" ht="14.25" customHeight="1">
      <c r="A482" s="368"/>
      <c r="B482" s="368"/>
      <c r="C482" s="589"/>
      <c r="D482" s="605"/>
      <c r="E482" s="370"/>
      <c r="F482" s="412"/>
    </row>
    <row r="483" spans="1:6" ht="14.25" customHeight="1">
      <c r="A483" s="368"/>
      <c r="B483" s="368"/>
      <c r="C483" s="589"/>
      <c r="D483" s="605"/>
      <c r="E483" s="370"/>
      <c r="F483" s="412"/>
    </row>
    <row r="484" spans="1:6" ht="31.5" customHeight="1">
      <c r="A484" s="413" t="s">
        <v>1462</v>
      </c>
      <c r="B484" s="414" t="s">
        <v>1463</v>
      </c>
      <c r="C484" s="576"/>
      <c r="D484" s="620"/>
      <c r="E484" s="416"/>
      <c r="F484" s="417"/>
    </row>
    <row r="485" spans="1:6" ht="15.75" customHeight="1">
      <c r="A485" s="413"/>
      <c r="B485" s="326"/>
      <c r="C485" s="1057"/>
      <c r="D485" s="1058"/>
      <c r="E485" s="621"/>
      <c r="F485" s="578"/>
    </row>
    <row r="486" spans="1:6" ht="90" customHeight="1">
      <c r="A486" s="325" t="s">
        <v>1369</v>
      </c>
      <c r="B486" s="326" t="s">
        <v>1464</v>
      </c>
      <c r="C486" s="1057"/>
      <c r="D486" s="1058"/>
      <c r="E486" s="621"/>
      <c r="F486" s="578"/>
    </row>
    <row r="487" spans="1:6" ht="30">
      <c r="A487" s="325"/>
      <c r="B487" s="326" t="s">
        <v>1465</v>
      </c>
      <c r="C487" s="1057" t="s">
        <v>1243</v>
      </c>
      <c r="D487" s="1058">
        <v>1</v>
      </c>
      <c r="E487" s="839"/>
      <c r="F487" s="1075">
        <f>+E487*D487</f>
        <v>0</v>
      </c>
    </row>
    <row r="488" spans="1:6" ht="30" customHeight="1">
      <c r="A488" s="325"/>
      <c r="B488" s="326" t="s">
        <v>1466</v>
      </c>
      <c r="C488" s="1057"/>
      <c r="D488" s="1058"/>
      <c r="E488" s="621"/>
      <c r="F488" s="578"/>
    </row>
    <row r="489" spans="1:6" ht="30" customHeight="1">
      <c r="A489" s="325"/>
      <c r="B489" s="326" t="s">
        <v>1467</v>
      </c>
      <c r="C489" s="1057"/>
      <c r="D489" s="1058"/>
      <c r="E489" s="621"/>
      <c r="F489" s="578"/>
    </row>
    <row r="490" spans="1:6" ht="15" customHeight="1">
      <c r="A490" s="325"/>
      <c r="B490" s="326" t="s">
        <v>1468</v>
      </c>
      <c r="C490" s="1057"/>
      <c r="D490" s="1058"/>
      <c r="E490" s="621"/>
      <c r="F490" s="621"/>
    </row>
    <row r="491" spans="1:6" ht="15" customHeight="1">
      <c r="A491" s="325"/>
      <c r="B491" s="326" t="s">
        <v>1469</v>
      </c>
      <c r="C491" s="1057"/>
      <c r="D491" s="1058"/>
      <c r="E491" s="621"/>
      <c r="F491" s="621"/>
    </row>
    <row r="492" spans="1:6" ht="15" customHeight="1">
      <c r="A492" s="325"/>
      <c r="B492" s="326"/>
      <c r="C492" s="1057"/>
      <c r="D492" s="1058"/>
      <c r="E492" s="621"/>
      <c r="F492" s="621"/>
    </row>
    <row r="493" spans="1:6" ht="60">
      <c r="A493" s="325" t="s">
        <v>1371</v>
      </c>
      <c r="B493" s="326" t="s">
        <v>1470</v>
      </c>
      <c r="C493" s="1057" t="s">
        <v>74</v>
      </c>
      <c r="D493" s="1058">
        <v>3</v>
      </c>
      <c r="E493" s="839"/>
      <c r="F493" s="1075">
        <f>+E493*D493</f>
        <v>0</v>
      </c>
    </row>
    <row r="494" spans="1:6" ht="15" customHeight="1">
      <c r="A494" s="325"/>
      <c r="B494" s="326"/>
      <c r="C494" s="1057"/>
      <c r="D494" s="1058"/>
      <c r="E494" s="621"/>
      <c r="F494" s="621"/>
    </row>
    <row r="495" spans="1:6" ht="60">
      <c r="A495" s="325" t="s">
        <v>1282</v>
      </c>
      <c r="B495" s="326" t="s">
        <v>1471</v>
      </c>
      <c r="C495" s="1057" t="s">
        <v>74</v>
      </c>
      <c r="D495" s="1058">
        <v>3</v>
      </c>
      <c r="E495" s="839"/>
      <c r="F495" s="1075">
        <f>+E495*D495</f>
        <v>0</v>
      </c>
    </row>
    <row r="496" spans="1:6" ht="15" customHeight="1">
      <c r="A496" s="325"/>
      <c r="B496" s="326"/>
      <c r="C496" s="1057"/>
      <c r="D496" s="1058"/>
      <c r="E496" s="621"/>
      <c r="F496" s="621"/>
    </row>
    <row r="497" spans="1:6" ht="60">
      <c r="A497" s="325" t="s">
        <v>1284</v>
      </c>
      <c r="B497" s="326" t="s">
        <v>1472</v>
      </c>
      <c r="C497" s="1057" t="s">
        <v>74</v>
      </c>
      <c r="D497" s="1058">
        <v>4</v>
      </c>
      <c r="E497" s="839"/>
      <c r="F497" s="1075">
        <f>+E497*D497</f>
        <v>0</v>
      </c>
    </row>
    <row r="498" spans="1:6" ht="15" customHeight="1">
      <c r="A498" s="325"/>
      <c r="B498" s="326"/>
      <c r="C498" s="1057"/>
      <c r="D498" s="1058"/>
      <c r="E498" s="621"/>
      <c r="F498" s="621"/>
    </row>
    <row r="499" spans="1:6" ht="15">
      <c r="A499" s="325" t="s">
        <v>1286</v>
      </c>
      <c r="B499" s="326" t="s">
        <v>1378</v>
      </c>
      <c r="C499" s="1057" t="s">
        <v>1380</v>
      </c>
      <c r="D499" s="1058">
        <v>1</v>
      </c>
      <c r="E499" s="839"/>
      <c r="F499" s="1075">
        <f>+E499*D499</f>
        <v>0</v>
      </c>
    </row>
    <row r="500" spans="1:6" ht="15.75" customHeight="1">
      <c r="A500" s="325"/>
      <c r="B500" s="326"/>
      <c r="C500" s="1057"/>
      <c r="D500" s="1058"/>
      <c r="E500" s="621"/>
      <c r="F500" s="630"/>
    </row>
    <row r="501" spans="1:6" ht="30">
      <c r="A501" s="325" t="s">
        <v>1288</v>
      </c>
      <c r="B501" s="326" t="s">
        <v>1473</v>
      </c>
      <c r="C501" s="1057" t="s">
        <v>1380</v>
      </c>
      <c r="D501" s="1058">
        <v>1</v>
      </c>
      <c r="E501" s="839"/>
      <c r="F501" s="1075">
        <f>+E501*D501</f>
        <v>0</v>
      </c>
    </row>
    <row r="502" spans="1:6" ht="15" customHeight="1">
      <c r="A502" s="433"/>
      <c r="B502" s="532"/>
      <c r="C502" s="622"/>
      <c r="D502" s="623"/>
      <c r="E502" s="624"/>
      <c r="F502" s="624"/>
    </row>
    <row r="503" spans="1:6" ht="15" customHeight="1">
      <c r="A503" s="433"/>
      <c r="B503" s="532"/>
      <c r="C503" s="622"/>
      <c r="D503" s="623"/>
      <c r="E503" s="624"/>
      <c r="F503" s="624"/>
    </row>
    <row r="504" spans="1:6" ht="15" customHeight="1">
      <c r="A504" s="433"/>
      <c r="B504" s="532"/>
      <c r="C504" s="622"/>
      <c r="D504" s="623"/>
      <c r="E504" s="624"/>
      <c r="F504" s="624"/>
    </row>
    <row r="505" spans="1:6" ht="15" customHeight="1">
      <c r="A505" s="422"/>
      <c r="B505" s="423"/>
      <c r="C505" s="625"/>
      <c r="D505" s="626"/>
      <c r="E505" s="627"/>
      <c r="F505" s="627"/>
    </row>
    <row r="506" spans="1:6" ht="15.75" customHeight="1">
      <c r="A506" s="413" t="s">
        <v>1474</v>
      </c>
      <c r="B506" s="414" t="s">
        <v>1475</v>
      </c>
      <c r="C506" s="1057"/>
      <c r="D506" s="1058"/>
      <c r="E506" s="621"/>
      <c r="F506" s="621"/>
    </row>
    <row r="507" spans="1:6" ht="15.75" customHeight="1">
      <c r="A507" s="413"/>
      <c r="B507" s="414"/>
      <c r="C507" s="1057"/>
      <c r="D507" s="1058"/>
      <c r="E507" s="621"/>
      <c r="F507" s="621"/>
    </row>
    <row r="508" spans="1:6" ht="90" customHeight="1">
      <c r="A508" s="413" t="s">
        <v>1369</v>
      </c>
      <c r="B508" s="326" t="s">
        <v>1476</v>
      </c>
      <c r="C508" s="628"/>
      <c r="D508" s="629"/>
      <c r="E508" s="312"/>
      <c r="F508" s="318">
        <f>E508*D508</f>
        <v>0</v>
      </c>
    </row>
    <row r="509" spans="1:6" ht="15.75" customHeight="1">
      <c r="A509" s="413"/>
      <c r="B509" s="326"/>
      <c r="C509" s="628"/>
      <c r="D509" s="629"/>
      <c r="E509" s="420"/>
      <c r="F509" s="420"/>
    </row>
    <row r="510" spans="1:6" ht="90">
      <c r="A510" s="325" t="s">
        <v>1371</v>
      </c>
      <c r="B510" s="326" t="s">
        <v>1477</v>
      </c>
      <c r="C510" s="1057" t="s">
        <v>1352</v>
      </c>
      <c r="D510" s="1058">
        <v>15</v>
      </c>
      <c r="E510" s="839"/>
      <c r="F510" s="1075">
        <f>+E510*D510</f>
        <v>0</v>
      </c>
    </row>
    <row r="511" spans="1:6" ht="15" customHeight="1">
      <c r="A511" s="325"/>
      <c r="B511" s="326"/>
      <c r="C511" s="1057"/>
      <c r="D511" s="1058"/>
      <c r="E511" s="420"/>
      <c r="F511" s="420"/>
    </row>
    <row r="512" spans="1:6" ht="75">
      <c r="A512" s="325" t="s">
        <v>1282</v>
      </c>
      <c r="B512" s="326" t="s">
        <v>1478</v>
      </c>
      <c r="C512" s="1057" t="s">
        <v>1352</v>
      </c>
      <c r="D512" s="1058">
        <v>12</v>
      </c>
      <c r="E512" s="839"/>
      <c r="F512" s="1075">
        <f>+E512*D512</f>
        <v>0</v>
      </c>
    </row>
    <row r="513" spans="1:6" ht="15" customHeight="1">
      <c r="A513" s="325"/>
      <c r="B513" s="326"/>
      <c r="C513" s="1057"/>
      <c r="D513" s="1058"/>
      <c r="E513" s="420"/>
      <c r="F513" s="420"/>
    </row>
    <row r="514" spans="1:6" ht="90">
      <c r="A514" s="325" t="s">
        <v>1284</v>
      </c>
      <c r="B514" s="326" t="s">
        <v>1479</v>
      </c>
      <c r="C514" s="1057" t="s">
        <v>1352</v>
      </c>
      <c r="D514" s="1058">
        <v>12</v>
      </c>
      <c r="E514" s="839"/>
      <c r="F514" s="1075">
        <f>+E514*D514</f>
        <v>0</v>
      </c>
    </row>
    <row r="515" spans="1:6" ht="15" customHeight="1">
      <c r="A515" s="325"/>
      <c r="B515" s="326"/>
      <c r="C515" s="1057"/>
      <c r="D515" s="1058"/>
      <c r="E515" s="420"/>
      <c r="F515" s="420"/>
    </row>
    <row r="516" spans="1:6" ht="90">
      <c r="A516" s="325" t="s">
        <v>1286</v>
      </c>
      <c r="B516" s="326" t="s">
        <v>1480</v>
      </c>
      <c r="C516" s="1057" t="s">
        <v>1352</v>
      </c>
      <c r="D516" s="1058">
        <v>10</v>
      </c>
      <c r="E516" s="839"/>
      <c r="F516" s="1075">
        <f>+E516*D516</f>
        <v>0</v>
      </c>
    </row>
    <row r="517" spans="1:6" ht="15" customHeight="1">
      <c r="A517" s="325"/>
      <c r="B517" s="326"/>
      <c r="C517" s="1057"/>
      <c r="D517" s="1058"/>
      <c r="E517" s="420"/>
      <c r="F517" s="420"/>
    </row>
    <row r="518" spans="1:6" ht="90">
      <c r="A518" s="325" t="s">
        <v>1288</v>
      </c>
      <c r="B518" s="326" t="s">
        <v>1481</v>
      </c>
      <c r="C518" s="1057" t="s">
        <v>1352</v>
      </c>
      <c r="D518" s="1058">
        <v>10</v>
      </c>
      <c r="E518" s="839"/>
      <c r="F518" s="1075">
        <f>+E518*D518</f>
        <v>0</v>
      </c>
    </row>
    <row r="519" spans="1:6" ht="15" customHeight="1">
      <c r="A519" s="325"/>
      <c r="B519" s="326"/>
      <c r="C519" s="1057"/>
      <c r="D519" s="1058"/>
      <c r="E519" s="312"/>
      <c r="F519" s="318"/>
    </row>
    <row r="520" spans="1:6" ht="90">
      <c r="A520" s="325" t="s">
        <v>1290</v>
      </c>
      <c r="B520" s="326" t="s">
        <v>1482</v>
      </c>
      <c r="C520" s="1057" t="s">
        <v>1352</v>
      </c>
      <c r="D520" s="1058">
        <v>10</v>
      </c>
      <c r="E520" s="839"/>
      <c r="F520" s="1075">
        <f t="shared" ref="F520:F521" si="6">+E520*D520</f>
        <v>0</v>
      </c>
    </row>
    <row r="521" spans="1:6" ht="63">
      <c r="A521" s="325" t="s">
        <v>1293</v>
      </c>
      <c r="B521" s="326" t="s">
        <v>1483</v>
      </c>
      <c r="C521" s="1057" t="s">
        <v>1352</v>
      </c>
      <c r="D521" s="1058">
        <v>25</v>
      </c>
      <c r="E521" s="839"/>
      <c r="F521" s="1075">
        <f t="shared" si="6"/>
        <v>0</v>
      </c>
    </row>
    <row r="522" spans="1:6" ht="15" customHeight="1">
      <c r="A522" s="325"/>
      <c r="B522" s="326"/>
      <c r="C522" s="1057"/>
      <c r="D522" s="1058"/>
      <c r="E522" s="420"/>
      <c r="F522" s="420"/>
    </row>
    <row r="523" spans="1:6" ht="15">
      <c r="A523" s="325" t="s">
        <v>1327</v>
      </c>
      <c r="B523" s="326" t="s">
        <v>1378</v>
      </c>
      <c r="C523" s="1057" t="s">
        <v>1352</v>
      </c>
      <c r="D523" s="1058">
        <v>15</v>
      </c>
      <c r="E523" s="839"/>
      <c r="F523" s="1075">
        <f>+E523*D523</f>
        <v>0</v>
      </c>
    </row>
    <row r="524" spans="1:6" ht="15" customHeight="1">
      <c r="A524" s="429"/>
      <c r="B524" s="423"/>
      <c r="C524" s="631"/>
      <c r="D524" s="632"/>
      <c r="E524" s="627"/>
      <c r="F524" s="633"/>
    </row>
    <row r="525" spans="1:6" ht="15.75" customHeight="1">
      <c r="A525" s="325" t="s">
        <v>1484</v>
      </c>
      <c r="B525" s="414" t="s">
        <v>1485</v>
      </c>
      <c r="C525" s="1057"/>
      <c r="D525" s="1058"/>
      <c r="E525" s="621"/>
      <c r="F525" s="578"/>
    </row>
    <row r="526" spans="1:6" ht="30">
      <c r="A526" s="325" t="s">
        <v>1369</v>
      </c>
      <c r="B526" s="326" t="s">
        <v>1486</v>
      </c>
      <c r="C526" s="1057" t="s">
        <v>1380</v>
      </c>
      <c r="D526" s="1058">
        <v>1</v>
      </c>
      <c r="E526" s="839"/>
      <c r="F526" s="1075">
        <f>+E526*D526</f>
        <v>0</v>
      </c>
    </row>
    <row r="527" spans="1:6" ht="45" customHeight="1">
      <c r="A527" s="325"/>
      <c r="B527" s="326" t="s">
        <v>1487</v>
      </c>
      <c r="C527" s="1057"/>
      <c r="D527" s="1058"/>
      <c r="E527" s="621"/>
      <c r="F527" s="578"/>
    </row>
    <row r="528" spans="1:6" ht="15" customHeight="1">
      <c r="A528" s="325"/>
      <c r="B528" s="326" t="s">
        <v>1488</v>
      </c>
      <c r="C528" s="1057"/>
      <c r="D528" s="1058"/>
      <c r="E528" s="621"/>
      <c r="F528" s="578"/>
    </row>
    <row r="529" spans="1:6" ht="30" customHeight="1">
      <c r="A529" s="325"/>
      <c r="B529" s="326" t="s">
        <v>1489</v>
      </c>
      <c r="C529" s="1057"/>
      <c r="D529" s="1058"/>
      <c r="E529" s="621"/>
      <c r="F529" s="578"/>
    </row>
    <row r="530" spans="1:6" ht="30" customHeight="1">
      <c r="A530" s="325"/>
      <c r="B530" s="326" t="s">
        <v>1490</v>
      </c>
      <c r="C530" s="1057"/>
      <c r="D530" s="1058"/>
      <c r="E530" s="621"/>
      <c r="F530" s="578"/>
    </row>
    <row r="531" spans="1:6" ht="15" customHeight="1">
      <c r="A531" s="325"/>
      <c r="B531" s="326" t="s">
        <v>1491</v>
      </c>
      <c r="C531" s="1057"/>
      <c r="D531" s="1058"/>
      <c r="E531" s="621"/>
      <c r="F531" s="578"/>
    </row>
    <row r="532" spans="1:6" ht="45" customHeight="1">
      <c r="A532" s="325"/>
      <c r="B532" s="326" t="s">
        <v>1492</v>
      </c>
      <c r="C532" s="1057"/>
      <c r="D532" s="1058"/>
      <c r="E532" s="621"/>
      <c r="F532" s="621"/>
    </row>
    <row r="533" spans="1:6" ht="30" customHeight="1">
      <c r="A533" s="325"/>
      <c r="B533" s="326" t="s">
        <v>1493</v>
      </c>
      <c r="C533" s="1057"/>
      <c r="D533" s="1058"/>
      <c r="E533" s="621"/>
      <c r="F533" s="578"/>
    </row>
    <row r="534" spans="1:6" ht="15.75" customHeight="1">
      <c r="A534" s="325"/>
      <c r="B534" s="634" t="s">
        <v>1494</v>
      </c>
      <c r="C534" s="1057"/>
      <c r="D534" s="1058"/>
      <c r="E534" s="621"/>
      <c r="F534" s="578"/>
    </row>
    <row r="535" spans="1:6" ht="15.75" customHeight="1">
      <c r="A535" s="438"/>
      <c r="B535" s="371" t="s">
        <v>1495</v>
      </c>
      <c r="C535" s="635"/>
      <c r="D535" s="636"/>
      <c r="E535" s="637"/>
      <c r="F535" s="638"/>
    </row>
    <row r="536" spans="1:6" ht="15.75" customHeight="1">
      <c r="A536" s="429"/>
      <c r="B536" s="539"/>
      <c r="C536" s="631"/>
      <c r="D536" s="632"/>
      <c r="E536" s="627"/>
      <c r="F536" s="633"/>
    </row>
    <row r="537" spans="1:6" ht="15.75" customHeight="1">
      <c r="A537" s="429"/>
      <c r="B537" s="539"/>
      <c r="C537" s="631"/>
      <c r="D537" s="632"/>
      <c r="E537" s="627"/>
      <c r="F537" s="633"/>
    </row>
    <row r="538" spans="1:6" ht="15.75" customHeight="1">
      <c r="A538" s="429"/>
      <c r="B538" s="539"/>
      <c r="C538" s="631"/>
      <c r="D538" s="632"/>
      <c r="E538" s="627"/>
      <c r="F538" s="633"/>
    </row>
    <row r="539" spans="1:6" ht="15.75" customHeight="1">
      <c r="A539" s="429"/>
      <c r="B539" s="539"/>
      <c r="C539" s="631"/>
      <c r="D539" s="632"/>
      <c r="E539" s="627"/>
      <c r="F539" s="633"/>
    </row>
    <row r="540" spans="1:6" ht="15.75" customHeight="1">
      <c r="A540" s="429"/>
      <c r="B540" s="539"/>
      <c r="C540" s="631"/>
      <c r="D540" s="632"/>
      <c r="E540" s="627"/>
      <c r="F540" s="633"/>
    </row>
    <row r="541" spans="1:6" ht="15.75" customHeight="1">
      <c r="A541" s="429"/>
      <c r="B541" s="539"/>
      <c r="C541" s="631"/>
      <c r="D541" s="632"/>
      <c r="E541" s="627"/>
      <c r="F541" s="633"/>
    </row>
    <row r="542" spans="1:6" ht="15.75" customHeight="1">
      <c r="A542" s="429"/>
      <c r="B542" s="539"/>
      <c r="C542" s="631"/>
      <c r="D542" s="632"/>
      <c r="E542" s="627"/>
      <c r="F542" s="633"/>
    </row>
    <row r="543" spans="1:6" ht="15.75" customHeight="1">
      <c r="A543" s="429"/>
      <c r="B543" s="443"/>
      <c r="C543" s="639"/>
      <c r="D543" s="640"/>
      <c r="E543" s="641"/>
      <c r="F543" s="633"/>
    </row>
    <row r="544" spans="1:6" ht="15.75" customHeight="1">
      <c r="A544" s="429"/>
      <c r="B544" s="443"/>
      <c r="C544" s="639"/>
      <c r="D544" s="640"/>
      <c r="E544" s="641"/>
      <c r="F544" s="633"/>
    </row>
    <row r="545" spans="1:6" ht="15.75" customHeight="1">
      <c r="A545" s="429"/>
      <c r="B545" s="443"/>
      <c r="C545" s="639"/>
      <c r="D545" s="640"/>
      <c r="E545" s="641"/>
      <c r="F545" s="633"/>
    </row>
    <row r="546" spans="1:6" ht="15.75" customHeight="1">
      <c r="A546" s="308" t="s">
        <v>1366</v>
      </c>
      <c r="B546" s="414" t="s">
        <v>1496</v>
      </c>
      <c r="C546" s="642"/>
      <c r="D546" s="643"/>
      <c r="E546" s="638"/>
      <c r="F546" s="638"/>
    </row>
    <row r="547" spans="1:6" ht="15.75" customHeight="1">
      <c r="A547" s="449"/>
      <c r="B547" s="315"/>
      <c r="C547" s="644"/>
      <c r="D547" s="645"/>
      <c r="E547" s="581"/>
      <c r="F547" s="574"/>
    </row>
    <row r="548" spans="1:6" ht="63.75" customHeight="1">
      <c r="A548" s="320"/>
      <c r="B548" s="452" t="s">
        <v>1497</v>
      </c>
      <c r="C548" s="582"/>
      <c r="D548" s="583"/>
      <c r="E548" s="574"/>
      <c r="F548" s="574"/>
    </row>
    <row r="549" spans="1:6" ht="42.75" customHeight="1">
      <c r="A549" s="320"/>
      <c r="B549" s="453" t="s">
        <v>1498</v>
      </c>
      <c r="C549" s="642"/>
      <c r="D549" s="643"/>
      <c r="E549" s="638"/>
      <c r="F549" s="574"/>
    </row>
    <row r="550" spans="1:6" ht="15">
      <c r="A550" s="320"/>
      <c r="B550" s="454" t="s">
        <v>1499</v>
      </c>
      <c r="C550" s="576" t="s">
        <v>1428</v>
      </c>
      <c r="D550" s="576">
        <v>50</v>
      </c>
      <c r="E550" s="839"/>
      <c r="F550" s="1075">
        <f>+E550*D550</f>
        <v>0</v>
      </c>
    </row>
    <row r="551" spans="1:6" ht="15" customHeight="1">
      <c r="A551" s="320"/>
      <c r="B551" s="455"/>
      <c r="C551" s="642"/>
      <c r="D551" s="583"/>
      <c r="E551" s="442"/>
      <c r="F551" s="318"/>
    </row>
    <row r="552" spans="1:6" ht="15.75" customHeight="1">
      <c r="A552" s="325"/>
      <c r="B552" s="413" t="s">
        <v>1500</v>
      </c>
      <c r="C552" s="576"/>
      <c r="D552" s="576"/>
      <c r="E552" s="329"/>
      <c r="F552" s="329"/>
    </row>
    <row r="553" spans="1:6" ht="15" customHeight="1">
      <c r="A553" s="325"/>
      <c r="B553" s="453"/>
      <c r="C553" s="646"/>
      <c r="D553" s="646"/>
      <c r="E553" s="458"/>
      <c r="F553" s="459"/>
    </row>
    <row r="554" spans="1:6" ht="15" customHeight="1">
      <c r="A554" s="325"/>
      <c r="B554" s="454" t="s">
        <v>1501</v>
      </c>
      <c r="C554" s="576"/>
      <c r="D554" s="620"/>
      <c r="E554" s="464"/>
      <c r="F554" s="465"/>
    </row>
    <row r="555" spans="1:6" ht="15">
      <c r="A555" s="325"/>
      <c r="B555" s="454" t="s">
        <v>1502</v>
      </c>
      <c r="C555" s="576" t="s">
        <v>1428</v>
      </c>
      <c r="D555" s="620">
        <v>2</v>
      </c>
      <c r="E555" s="839"/>
      <c r="F555" s="1075">
        <f>+E555*D555</f>
        <v>0</v>
      </c>
    </row>
    <row r="556" spans="1:6" ht="15" customHeight="1">
      <c r="A556" s="325"/>
      <c r="B556" s="454" t="s">
        <v>1503</v>
      </c>
      <c r="C556" s="647"/>
      <c r="D556" s="647"/>
      <c r="E556" s="464"/>
      <c r="F556" s="465"/>
    </row>
    <row r="557" spans="1:6" ht="15">
      <c r="A557" s="325"/>
      <c r="B557" s="454" t="s">
        <v>1504</v>
      </c>
      <c r="C557" s="576" t="s">
        <v>1428</v>
      </c>
      <c r="D557" s="620">
        <v>2</v>
      </c>
      <c r="E557" s="839"/>
      <c r="F557" s="1075">
        <f>+E557*D557</f>
        <v>0</v>
      </c>
    </row>
    <row r="558" spans="1:6" ht="15" customHeight="1">
      <c r="A558" s="325"/>
      <c r="B558" s="453"/>
      <c r="C558" s="647"/>
      <c r="D558" s="647"/>
      <c r="E558" s="465"/>
      <c r="F558" s="465"/>
    </row>
    <row r="559" spans="1:6" ht="15.75" customHeight="1">
      <c r="A559" s="325"/>
      <c r="B559" s="413" t="s">
        <v>1505</v>
      </c>
      <c r="C559" s="576"/>
      <c r="D559" s="620"/>
      <c r="E559" s="465"/>
      <c r="F559" s="465"/>
    </row>
    <row r="560" spans="1:6" ht="15" customHeight="1">
      <c r="A560" s="325"/>
      <c r="B560" s="454"/>
      <c r="C560" s="576"/>
      <c r="D560" s="620"/>
      <c r="E560" s="465"/>
      <c r="F560" s="465"/>
    </row>
    <row r="561" spans="1:6" ht="15" customHeight="1">
      <c r="A561" s="325"/>
      <c r="B561" s="454" t="s">
        <v>1506</v>
      </c>
      <c r="C561" s="576"/>
      <c r="D561" s="620"/>
      <c r="E561" s="464"/>
      <c r="F561" s="465"/>
    </row>
    <row r="562" spans="1:6" ht="15">
      <c r="A562" s="325"/>
      <c r="B562" s="454" t="s">
        <v>1507</v>
      </c>
      <c r="C562" s="576" t="s">
        <v>1428</v>
      </c>
      <c r="D562" s="620">
        <v>4</v>
      </c>
      <c r="E562" s="839"/>
      <c r="F562" s="1075">
        <f>+E562*D562</f>
        <v>0</v>
      </c>
    </row>
    <row r="563" spans="1:6" ht="15" customHeight="1">
      <c r="A563" s="325"/>
      <c r="B563" s="453"/>
      <c r="C563" s="576"/>
      <c r="D563" s="620"/>
      <c r="E563" s="477"/>
      <c r="F563" s="465"/>
    </row>
    <row r="564" spans="1:6" ht="15" customHeight="1">
      <c r="A564" s="325"/>
      <c r="B564" s="454" t="s">
        <v>1508</v>
      </c>
      <c r="C564" s="576"/>
      <c r="D564" s="620"/>
      <c r="E564" s="464"/>
      <c r="F564" s="465"/>
    </row>
    <row r="565" spans="1:6" ht="15">
      <c r="A565" s="325"/>
      <c r="B565" s="454" t="s">
        <v>1509</v>
      </c>
      <c r="C565" s="576" t="s">
        <v>1428</v>
      </c>
      <c r="D565" s="620">
        <v>3</v>
      </c>
      <c r="E565" s="839"/>
      <c r="F565" s="1075">
        <f>+E565*D565</f>
        <v>0</v>
      </c>
    </row>
    <row r="566" spans="1:6" ht="15" customHeight="1">
      <c r="A566" s="325"/>
      <c r="B566" s="453"/>
      <c r="C566" s="576"/>
      <c r="D566" s="620"/>
      <c r="E566" s="478"/>
      <c r="F566" s="465"/>
    </row>
    <row r="567" spans="1:6" ht="15" customHeight="1">
      <c r="A567" s="325"/>
      <c r="B567" s="454" t="s">
        <v>1510</v>
      </c>
      <c r="C567" s="576"/>
      <c r="D567" s="620"/>
      <c r="E567" s="465"/>
      <c r="F567" s="465"/>
    </row>
    <row r="568" spans="1:6" ht="15">
      <c r="A568" s="325"/>
      <c r="B568" s="454" t="s">
        <v>1511</v>
      </c>
      <c r="C568" s="576" t="s">
        <v>1428</v>
      </c>
      <c r="D568" s="620">
        <v>2</v>
      </c>
      <c r="E568" s="839"/>
      <c r="F568" s="1075">
        <f>+E568*D568</f>
        <v>0</v>
      </c>
    </row>
    <row r="569" spans="1:6" ht="15" customHeight="1">
      <c r="A569" s="325"/>
      <c r="B569" s="453"/>
      <c r="C569" s="576"/>
      <c r="D569" s="620"/>
      <c r="E569" s="478"/>
      <c r="F569" s="465"/>
    </row>
    <row r="570" spans="1:6" ht="15" customHeight="1">
      <c r="A570" s="325"/>
      <c r="B570" s="454" t="s">
        <v>1512</v>
      </c>
      <c r="C570" s="576"/>
      <c r="D570" s="620"/>
      <c r="E570" s="465"/>
      <c r="F570" s="465"/>
    </row>
    <row r="571" spans="1:6" ht="15">
      <c r="A571" s="325"/>
      <c r="B571" s="454" t="s">
        <v>1513</v>
      </c>
      <c r="C571" s="576" t="s">
        <v>1428</v>
      </c>
      <c r="D571" s="620">
        <v>2</v>
      </c>
      <c r="E571" s="839"/>
      <c r="F571" s="1075">
        <f>+E571*D571</f>
        <v>0</v>
      </c>
    </row>
    <row r="572" spans="1:6" ht="15" customHeight="1">
      <c r="A572" s="325"/>
      <c r="B572" s="453"/>
      <c r="C572" s="576"/>
      <c r="D572" s="620"/>
      <c r="E572" s="478"/>
      <c r="F572" s="465"/>
    </row>
    <row r="573" spans="1:6" ht="15" customHeight="1">
      <c r="A573" s="325"/>
      <c r="B573" s="454" t="s">
        <v>1514</v>
      </c>
      <c r="C573" s="576"/>
      <c r="D573" s="620"/>
      <c r="E573" s="464"/>
      <c r="F573" s="465"/>
    </row>
    <row r="574" spans="1:6" ht="15">
      <c r="A574" s="325"/>
      <c r="B574" s="454" t="s">
        <v>1515</v>
      </c>
      <c r="C574" s="576" t="s">
        <v>1428</v>
      </c>
      <c r="D574" s="620">
        <v>2</v>
      </c>
      <c r="E574" s="839"/>
      <c r="F574" s="1075">
        <f>+E574*D574</f>
        <v>0</v>
      </c>
    </row>
    <row r="575" spans="1:6" ht="15" customHeight="1">
      <c r="A575" s="325"/>
      <c r="B575" s="453"/>
      <c r="C575" s="576"/>
      <c r="D575" s="620"/>
      <c r="E575" s="478"/>
      <c r="F575" s="465"/>
    </row>
    <row r="576" spans="1:6" ht="15" customHeight="1">
      <c r="A576" s="325"/>
      <c r="B576" s="454" t="s">
        <v>1516</v>
      </c>
      <c r="C576" s="576"/>
      <c r="D576" s="620"/>
      <c r="E576" s="464"/>
      <c r="F576" s="465"/>
    </row>
    <row r="577" spans="1:6" ht="15">
      <c r="A577" s="325"/>
      <c r="B577" s="454" t="s">
        <v>1517</v>
      </c>
      <c r="C577" s="576" t="s">
        <v>1428</v>
      </c>
      <c r="D577" s="620">
        <v>1</v>
      </c>
      <c r="E577" s="839"/>
      <c r="F577" s="1075">
        <f>+E577*D577</f>
        <v>0</v>
      </c>
    </row>
    <row r="578" spans="1:6" ht="15" customHeight="1">
      <c r="A578" s="325"/>
      <c r="B578" s="454"/>
      <c r="C578" s="576"/>
      <c r="D578" s="620"/>
      <c r="E578" s="478"/>
      <c r="F578" s="465"/>
    </row>
    <row r="579" spans="1:6" ht="28.5" customHeight="1">
      <c r="A579" s="325"/>
      <c r="B579" s="453" t="s">
        <v>1518</v>
      </c>
      <c r="C579" s="576"/>
      <c r="D579" s="620"/>
      <c r="E579" s="464"/>
      <c r="F579" s="465"/>
    </row>
    <row r="580" spans="1:6" ht="15">
      <c r="A580" s="325"/>
      <c r="B580" s="454" t="s">
        <v>1519</v>
      </c>
      <c r="C580" s="576" t="s">
        <v>1428</v>
      </c>
      <c r="D580" s="620">
        <v>10</v>
      </c>
      <c r="E580" s="839"/>
      <c r="F580" s="1075">
        <f>+E580*D580</f>
        <v>0</v>
      </c>
    </row>
    <row r="581" spans="1:6" ht="15" customHeight="1">
      <c r="A581" s="325"/>
      <c r="B581" s="454"/>
      <c r="C581" s="576"/>
      <c r="D581" s="620"/>
      <c r="E581" s="478"/>
      <c r="F581" s="465"/>
    </row>
    <row r="582" spans="1:6" ht="28.5" customHeight="1">
      <c r="A582" s="325"/>
      <c r="B582" s="453" t="s">
        <v>1520</v>
      </c>
      <c r="C582" s="576"/>
      <c r="D582" s="620"/>
      <c r="E582" s="464"/>
      <c r="F582" s="465"/>
    </row>
    <row r="583" spans="1:6" ht="15">
      <c r="A583" s="325"/>
      <c r="B583" s="454" t="s">
        <v>1521</v>
      </c>
      <c r="C583" s="576" t="s">
        <v>1428</v>
      </c>
      <c r="D583" s="620">
        <v>6</v>
      </c>
      <c r="E583" s="839"/>
      <c r="F583" s="1075">
        <f>+E583*D583</f>
        <v>0</v>
      </c>
    </row>
    <row r="584" spans="1:6" ht="15" customHeight="1">
      <c r="A584" s="325"/>
      <c r="B584" s="454"/>
      <c r="C584" s="576"/>
      <c r="D584" s="620"/>
      <c r="E584" s="478"/>
      <c r="F584" s="465"/>
    </row>
    <row r="585" spans="1:6" ht="15.75" customHeight="1">
      <c r="A585" s="325"/>
      <c r="B585" s="413" t="s">
        <v>1557</v>
      </c>
      <c r="C585" s="576"/>
      <c r="D585" s="620"/>
      <c r="E585" s="465"/>
      <c r="F585" s="465"/>
    </row>
    <row r="586" spans="1:6" ht="15" customHeight="1">
      <c r="A586" s="325"/>
      <c r="B586" s="454"/>
      <c r="C586" s="576"/>
      <c r="D586" s="620"/>
      <c r="E586" s="465"/>
      <c r="F586" s="465"/>
    </row>
    <row r="587" spans="1:6" ht="27" customHeight="1">
      <c r="A587" s="325"/>
      <c r="B587" s="502" t="s">
        <v>1558</v>
      </c>
      <c r="C587" s="576"/>
      <c r="D587" s="620"/>
      <c r="E587" s="464"/>
      <c r="F587" s="465"/>
    </row>
    <row r="588" spans="1:6" ht="15">
      <c r="A588" s="325"/>
      <c r="B588" s="454" t="s">
        <v>1559</v>
      </c>
      <c r="C588" s="576" t="s">
        <v>1428</v>
      </c>
      <c r="D588" s="620">
        <v>6</v>
      </c>
      <c r="E588" s="839"/>
      <c r="F588" s="1075">
        <f>+E588*D588</f>
        <v>0</v>
      </c>
    </row>
    <row r="589" spans="1:6" ht="15" customHeight="1">
      <c r="A589" s="325"/>
      <c r="B589" s="454"/>
      <c r="C589" s="647"/>
      <c r="D589" s="647"/>
      <c r="E589" s="465"/>
      <c r="F589" s="415"/>
    </row>
    <row r="590" spans="1:6" ht="15.75" customHeight="1">
      <c r="A590" s="325"/>
      <c r="B590" s="413" t="s">
        <v>1522</v>
      </c>
      <c r="C590" s="576"/>
      <c r="D590" s="620"/>
      <c r="E590" s="465"/>
      <c r="F590" s="465"/>
    </row>
    <row r="591" spans="1:6" ht="15" customHeight="1">
      <c r="A591" s="325"/>
      <c r="B591" s="454"/>
      <c r="C591" s="576"/>
      <c r="D591" s="620"/>
      <c r="E591" s="465"/>
      <c r="F591" s="465"/>
    </row>
    <row r="592" spans="1:6" ht="25.5" customHeight="1">
      <c r="A592" s="325"/>
      <c r="B592" s="502" t="s">
        <v>1523</v>
      </c>
      <c r="C592" s="576"/>
      <c r="D592" s="620"/>
      <c r="E592" s="464"/>
      <c r="F592" s="465"/>
    </row>
    <row r="593" spans="1:6" ht="15">
      <c r="A593" s="325"/>
      <c r="B593" s="454" t="s">
        <v>1524</v>
      </c>
      <c r="C593" s="576" t="s">
        <v>335</v>
      </c>
      <c r="D593" s="620">
        <v>30</v>
      </c>
      <c r="E593" s="839"/>
      <c r="F593" s="1075">
        <f>+E593*D593</f>
        <v>0</v>
      </c>
    </row>
    <row r="594" spans="1:6" ht="15.75" customHeight="1">
      <c r="A594" s="325"/>
      <c r="B594" s="413"/>
      <c r="C594" s="647"/>
      <c r="D594" s="647"/>
      <c r="E594" s="312"/>
      <c r="F594" s="318"/>
    </row>
    <row r="595" spans="1:6" ht="15.75" customHeight="1">
      <c r="A595" s="325"/>
      <c r="B595" s="413" t="s">
        <v>1525</v>
      </c>
      <c r="C595" s="576"/>
      <c r="D595" s="620"/>
      <c r="E595" s="465"/>
      <c r="F595" s="415"/>
    </row>
    <row r="596" spans="1:6" ht="15" customHeight="1">
      <c r="A596" s="325"/>
      <c r="B596" s="454"/>
      <c r="C596" s="576"/>
      <c r="D596" s="620"/>
      <c r="E596" s="464"/>
      <c r="F596" s="465"/>
    </row>
    <row r="597" spans="1:6" ht="25.5" customHeight="1">
      <c r="A597" s="325"/>
      <c r="B597" s="502" t="s">
        <v>1526</v>
      </c>
      <c r="C597" s="576"/>
      <c r="D597" s="620"/>
      <c r="E597" s="312"/>
      <c r="F597" s="318"/>
    </row>
    <row r="598" spans="1:6" ht="15">
      <c r="A598" s="325"/>
      <c r="B598" s="454" t="s">
        <v>1527</v>
      </c>
      <c r="C598" s="576" t="s">
        <v>74</v>
      </c>
      <c r="D598" s="620">
        <v>190</v>
      </c>
      <c r="E598" s="839"/>
      <c r="F598" s="1075">
        <f>+E598*D598</f>
        <v>0</v>
      </c>
    </row>
    <row r="599" spans="1:6" ht="15" customHeight="1">
      <c r="A599" s="325"/>
      <c r="B599" s="454"/>
      <c r="C599" s="647"/>
      <c r="D599" s="647"/>
      <c r="E599" s="465"/>
      <c r="F599" s="465"/>
    </row>
    <row r="600" spans="1:6" ht="15" customHeight="1">
      <c r="A600" s="325"/>
      <c r="B600" s="509" t="s">
        <v>1528</v>
      </c>
      <c r="C600" s="576"/>
      <c r="D600" s="620"/>
      <c r="E600" s="464"/>
      <c r="F600" s="465"/>
    </row>
    <row r="601" spans="1:6" ht="15">
      <c r="A601" s="325"/>
      <c r="B601" s="454" t="s">
        <v>1529</v>
      </c>
      <c r="C601" s="576" t="s">
        <v>1292</v>
      </c>
      <c r="D601" s="620">
        <v>10</v>
      </c>
      <c r="E601" s="839"/>
      <c r="F601" s="1075">
        <f>+E601*D601</f>
        <v>0</v>
      </c>
    </row>
    <row r="602" spans="1:6" ht="15" customHeight="1">
      <c r="A602" s="325"/>
      <c r="B602" s="454"/>
      <c r="C602" s="647"/>
      <c r="D602" s="647"/>
      <c r="E602" s="465"/>
      <c r="F602" s="465"/>
    </row>
    <row r="603" spans="1:6" ht="15" customHeight="1">
      <c r="A603" s="325"/>
      <c r="B603" s="509" t="s">
        <v>1530</v>
      </c>
      <c r="C603" s="576"/>
      <c r="D603" s="620"/>
      <c r="E603" s="465"/>
      <c r="F603" s="465"/>
    </row>
    <row r="604" spans="1:6" ht="15">
      <c r="A604" s="325"/>
      <c r="B604" s="454" t="s">
        <v>1531</v>
      </c>
      <c r="C604" s="576" t="s">
        <v>1292</v>
      </c>
      <c r="D604" s="620">
        <v>26</v>
      </c>
      <c r="E604" s="839"/>
      <c r="F604" s="1075">
        <f>+E604*D604</f>
        <v>0</v>
      </c>
    </row>
    <row r="605" spans="1:6" ht="15" customHeight="1">
      <c r="A605" s="325"/>
      <c r="B605" s="454"/>
      <c r="C605" s="647"/>
      <c r="D605" s="647"/>
      <c r="E605" s="416"/>
      <c r="F605" s="416"/>
    </row>
    <row r="606" spans="1:6" ht="15" customHeight="1">
      <c r="A606" s="325"/>
      <c r="B606" s="454"/>
      <c r="C606" s="576"/>
      <c r="D606" s="620"/>
      <c r="E606" s="416"/>
      <c r="F606" s="416"/>
    </row>
    <row r="607" spans="1:6" ht="15" customHeight="1">
      <c r="A607" s="305"/>
      <c r="B607" s="491" t="s">
        <v>1532</v>
      </c>
      <c r="C607" s="571"/>
      <c r="D607" s="585"/>
      <c r="E607" s="286"/>
      <c r="F607" s="286"/>
    </row>
    <row r="608" spans="1:6" ht="15" customHeight="1">
      <c r="A608" s="305"/>
      <c r="B608" s="491" t="s">
        <v>1533</v>
      </c>
      <c r="C608" s="582"/>
      <c r="D608" s="585"/>
      <c r="E608" s="286"/>
      <c r="F608" s="286"/>
    </row>
    <row r="609" spans="1:6" ht="99.75" customHeight="1">
      <c r="A609" s="305"/>
      <c r="B609" s="493" t="s">
        <v>1534</v>
      </c>
      <c r="C609" s="571"/>
      <c r="D609" s="585"/>
      <c r="E609" s="286"/>
      <c r="F609" s="286"/>
    </row>
    <row r="610" spans="1:6" ht="15.75" customHeight="1">
      <c r="A610" s="305"/>
      <c r="B610" s="333" t="s">
        <v>1535</v>
      </c>
      <c r="C610" s="571"/>
      <c r="D610" s="585"/>
      <c r="E610" s="286"/>
      <c r="F610" s="286"/>
    </row>
    <row r="611" spans="1:6" ht="15" customHeight="1">
      <c r="A611" s="305"/>
      <c r="B611" s="337"/>
      <c r="C611" s="571"/>
      <c r="D611" s="585"/>
      <c r="E611" s="286"/>
      <c r="F611" s="286"/>
    </row>
    <row r="612" spans="1:6" ht="15" customHeight="1">
      <c r="A612" s="305"/>
      <c r="B612" s="337"/>
      <c r="C612" s="571"/>
      <c r="D612" s="585"/>
      <c r="E612" s="286"/>
      <c r="F612" s="286"/>
    </row>
    <row r="613" spans="1:6" ht="15.75" customHeight="1">
      <c r="A613" s="308" t="s">
        <v>1536</v>
      </c>
      <c r="B613" s="319" t="s">
        <v>1537</v>
      </c>
      <c r="C613" s="571"/>
      <c r="D613" s="569"/>
      <c r="E613" s="570"/>
      <c r="F613" s="570"/>
    </row>
    <row r="614" spans="1:6" ht="15" customHeight="1">
      <c r="A614" s="337"/>
      <c r="B614" s="306"/>
      <c r="C614" s="571"/>
      <c r="D614" s="569"/>
      <c r="E614" s="570"/>
      <c r="F614" s="570"/>
    </row>
    <row r="615" spans="1:6" ht="75" customHeight="1">
      <c r="A615" s="305">
        <v>1</v>
      </c>
      <c r="B615" s="306" t="s">
        <v>1538</v>
      </c>
      <c r="C615" s="571"/>
      <c r="D615" s="569"/>
      <c r="E615" s="570"/>
      <c r="F615" s="570"/>
    </row>
    <row r="616" spans="1:6" ht="15.75">
      <c r="A616" s="388"/>
      <c r="B616" s="333" t="s">
        <v>1539</v>
      </c>
      <c r="C616" s="571" t="s">
        <v>1292</v>
      </c>
      <c r="D616" s="569">
        <v>1</v>
      </c>
      <c r="E616" s="839"/>
      <c r="F616" s="1075">
        <f>+E616*D616</f>
        <v>0</v>
      </c>
    </row>
    <row r="617" spans="1:6" ht="15.75" customHeight="1">
      <c r="A617" s="305"/>
      <c r="B617" s="319"/>
      <c r="C617" s="571"/>
      <c r="D617" s="569"/>
      <c r="E617" s="312"/>
      <c r="F617" s="312"/>
    </row>
    <row r="618" spans="1:6" ht="15.75" customHeight="1">
      <c r="A618" s="308" t="s">
        <v>1540</v>
      </c>
      <c r="B618" s="319" t="s">
        <v>1541</v>
      </c>
      <c r="C618" s="571"/>
      <c r="D618" s="569"/>
      <c r="E618" s="312"/>
      <c r="F618" s="312"/>
    </row>
    <row r="619" spans="1:6" ht="15" customHeight="1">
      <c r="A619" s="305"/>
      <c r="B619" s="306"/>
      <c r="C619" s="571"/>
      <c r="D619" s="569"/>
      <c r="E619" s="312"/>
      <c r="F619" s="312"/>
    </row>
    <row r="620" spans="1:6" ht="60" customHeight="1">
      <c r="A620" s="305">
        <v>1</v>
      </c>
      <c r="B620" s="306" t="s">
        <v>1542</v>
      </c>
      <c r="C620" s="571"/>
      <c r="D620" s="569"/>
      <c r="E620" s="312"/>
      <c r="F620" s="312"/>
    </row>
    <row r="621" spans="1:6" ht="15.75">
      <c r="A621" s="305"/>
      <c r="B621" s="333" t="s">
        <v>1543</v>
      </c>
      <c r="C621" s="571" t="s">
        <v>1292</v>
      </c>
      <c r="D621" s="569">
        <v>1</v>
      </c>
      <c r="E621" s="839"/>
      <c r="F621" s="1075">
        <f>+E621*D621</f>
        <v>0</v>
      </c>
    </row>
    <row r="622" spans="1:6" ht="15.75" customHeight="1">
      <c r="A622" s="305"/>
      <c r="B622" s="319"/>
      <c r="C622" s="571"/>
      <c r="D622" s="569"/>
      <c r="E622" s="570"/>
      <c r="F622" s="570"/>
    </row>
    <row r="623" spans="1:6" ht="31.5" customHeight="1">
      <c r="A623" s="388"/>
      <c r="B623" s="319" t="s">
        <v>1544</v>
      </c>
      <c r="C623" s="571"/>
      <c r="D623" s="569"/>
      <c r="E623" s="570"/>
      <c r="F623" s="570"/>
    </row>
    <row r="624" spans="1:6" ht="15" customHeight="1">
      <c r="A624" s="305"/>
      <c r="B624" s="306"/>
      <c r="C624" s="571"/>
      <c r="D624" s="569"/>
      <c r="E624" s="570"/>
      <c r="F624" s="570"/>
    </row>
    <row r="625" spans="1:6" ht="15.75" customHeight="1">
      <c r="A625" s="308" t="s">
        <v>1235</v>
      </c>
      <c r="B625" s="319" t="s">
        <v>1236</v>
      </c>
      <c r="C625" s="571"/>
      <c r="D625" s="569"/>
      <c r="E625" s="570"/>
      <c r="F625" s="570"/>
    </row>
    <row r="626" spans="1:6" ht="15.75" customHeight="1">
      <c r="A626" s="308" t="s">
        <v>1245</v>
      </c>
      <c r="B626" s="319" t="s">
        <v>1246</v>
      </c>
      <c r="C626" s="571"/>
      <c r="D626" s="569"/>
      <c r="E626" s="570"/>
      <c r="F626" s="570"/>
    </row>
    <row r="627" spans="1:6" ht="31.5" customHeight="1">
      <c r="A627" s="308" t="s">
        <v>1265</v>
      </c>
      <c r="B627" s="319" t="s">
        <v>1545</v>
      </c>
      <c r="C627" s="571"/>
      <c r="D627" s="569"/>
      <c r="E627" s="570"/>
      <c r="F627" s="570"/>
    </row>
    <row r="628" spans="1:6" ht="15.75" customHeight="1">
      <c r="A628" s="308" t="s">
        <v>1277</v>
      </c>
      <c r="B628" s="319" t="s">
        <v>1546</v>
      </c>
      <c r="C628" s="571"/>
      <c r="D628" s="569"/>
      <c r="E628" s="570"/>
      <c r="F628" s="570"/>
    </row>
    <row r="629" spans="1:6" ht="15.75" customHeight="1">
      <c r="A629" s="308" t="s">
        <v>1296</v>
      </c>
      <c r="B629" s="308" t="s">
        <v>1547</v>
      </c>
      <c r="C629" s="571"/>
      <c r="D629" s="569"/>
      <c r="E629" s="570"/>
      <c r="F629" s="570"/>
    </row>
    <row r="630" spans="1:6" ht="15.75" customHeight="1">
      <c r="A630" s="308" t="s">
        <v>1318</v>
      </c>
      <c r="B630" s="308" t="s">
        <v>1548</v>
      </c>
      <c r="C630" s="571"/>
      <c r="D630" s="569"/>
      <c r="E630" s="570"/>
      <c r="F630" s="570"/>
    </row>
    <row r="631" spans="1:6" ht="15.75" customHeight="1">
      <c r="A631" s="308" t="s">
        <v>1329</v>
      </c>
      <c r="B631" s="308" t="s">
        <v>1549</v>
      </c>
      <c r="C631" s="571"/>
      <c r="D631" s="569"/>
      <c r="E631" s="570"/>
      <c r="F631" s="570"/>
    </row>
    <row r="632" spans="1:6" ht="31.5" customHeight="1">
      <c r="A632" s="308" t="s">
        <v>1341</v>
      </c>
      <c r="B632" s="319" t="s">
        <v>1550</v>
      </c>
      <c r="C632" s="571"/>
      <c r="D632" s="569"/>
      <c r="E632" s="570"/>
      <c r="F632" s="570"/>
    </row>
    <row r="633" spans="1:6" ht="15.75" customHeight="1">
      <c r="A633" s="308" t="s">
        <v>1359</v>
      </c>
      <c r="B633" s="319" t="s">
        <v>1551</v>
      </c>
      <c r="C633" s="571"/>
      <c r="D633" s="569"/>
      <c r="E633" s="570"/>
      <c r="F633" s="570"/>
    </row>
    <row r="634" spans="1:6" ht="15.75" customHeight="1">
      <c r="A634" s="308" t="s">
        <v>1366</v>
      </c>
      <c r="B634" s="319" t="s">
        <v>1496</v>
      </c>
      <c r="C634" s="571"/>
      <c r="D634" s="569"/>
      <c r="E634" s="570"/>
      <c r="F634" s="570"/>
    </row>
    <row r="635" spans="1:6" ht="15.75" customHeight="1">
      <c r="A635" s="308" t="s">
        <v>1536</v>
      </c>
      <c r="B635" s="319" t="s">
        <v>1552</v>
      </c>
      <c r="C635" s="571"/>
      <c r="D635" s="569"/>
      <c r="E635" s="570"/>
      <c r="F635" s="570"/>
    </row>
    <row r="636" spans="1:6" ht="15.75" customHeight="1">
      <c r="A636" s="308" t="s">
        <v>1540</v>
      </c>
      <c r="B636" s="319" t="s">
        <v>1541</v>
      </c>
      <c r="C636" s="571"/>
      <c r="D636" s="569"/>
      <c r="E636" s="570"/>
      <c r="F636" s="570"/>
    </row>
    <row r="637" spans="1:6" ht="15.75" customHeight="1">
      <c r="A637" s="388"/>
      <c r="B637" s="371" t="s">
        <v>1234</v>
      </c>
      <c r="C637" s="571"/>
      <c r="D637" s="595"/>
      <c r="E637" s="570"/>
      <c r="F637" s="598">
        <f>SUM(F109:F635)</f>
        <v>0</v>
      </c>
    </row>
    <row r="638" spans="1:6" ht="14.25" customHeight="1">
      <c r="F638" s="598">
        <f>+F108+F637</f>
        <v>0</v>
      </c>
    </row>
    <row r="639" spans="1:6" ht="14.25" customHeight="1"/>
    <row r="640" spans="1:6"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sheetData>
  <pageMargins left="0.7" right="0.7" top="0.75" bottom="0.75" header="0.3" footer="0.3"/>
  <pageSetup paperSize="9" scale="67" orientation="portrait" r:id="rId1"/>
  <rowBreaks count="2" manualBreakCount="2">
    <brk id="31" max="5" man="1"/>
    <brk id="67" max="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85"/>
  <sheetViews>
    <sheetView view="pageBreakPreview" topLeftCell="A682" zoomScale="91" zoomScaleNormal="100" zoomScaleSheetLayoutView="91" workbookViewId="0">
      <selection activeCell="M782" sqref="M782"/>
    </sheetView>
  </sheetViews>
  <sheetFormatPr defaultRowHeight="14.25"/>
  <cols>
    <col min="1" max="1" width="9.125" style="1291"/>
    <col min="2" max="2" width="31.375" style="1291" customWidth="1"/>
    <col min="3" max="5" width="9.125" style="1291"/>
    <col min="6" max="6" width="13" style="1291" bestFit="1" customWidth="1"/>
  </cols>
  <sheetData>
    <row r="1" spans="1:6">
      <c r="A1" s="1453" t="s">
        <v>1726</v>
      </c>
      <c r="B1" s="1454"/>
      <c r="C1" s="1454"/>
      <c r="D1" s="1454"/>
      <c r="E1" s="1454"/>
      <c r="F1" s="1455"/>
    </row>
    <row r="2" spans="1:6" ht="28.5">
      <c r="A2" s="47" t="s">
        <v>3</v>
      </c>
      <c r="B2" s="47" t="s">
        <v>3</v>
      </c>
      <c r="C2" s="917" t="s">
        <v>157</v>
      </c>
      <c r="D2" s="917" t="s">
        <v>158</v>
      </c>
      <c r="E2" s="917"/>
      <c r="F2" s="917" t="s">
        <v>159</v>
      </c>
    </row>
    <row r="3" spans="1:6" ht="20.25" customHeight="1">
      <c r="A3" s="1348" t="s">
        <v>4</v>
      </c>
      <c r="B3" s="1350"/>
      <c r="C3" s="1350"/>
      <c r="D3" s="1350"/>
      <c r="E3" s="1350"/>
      <c r="F3" s="1351"/>
    </row>
    <row r="4" spans="1:6" ht="15.75" customHeight="1">
      <c r="A4" s="1352" t="s">
        <v>5</v>
      </c>
      <c r="B4" s="1354"/>
      <c r="C4" s="1354"/>
      <c r="D4" s="1354"/>
      <c r="E4" s="1354"/>
      <c r="F4" s="1355"/>
    </row>
    <row r="5" spans="1:6" ht="71.25">
      <c r="A5" s="838">
        <v>1</v>
      </c>
      <c r="B5" s="871" t="s">
        <v>0</v>
      </c>
      <c r="C5" s="839" t="s">
        <v>2</v>
      </c>
      <c r="D5" s="840">
        <v>2.8</v>
      </c>
      <c r="E5" s="839"/>
      <c r="F5" s="1075">
        <f>+E5*D5</f>
        <v>0</v>
      </c>
    </row>
    <row r="6" spans="1:6" ht="28.5" customHeight="1">
      <c r="A6" s="838"/>
      <c r="B6" s="880" t="s">
        <v>1</v>
      </c>
      <c r="C6" s="839"/>
      <c r="D6" s="840"/>
      <c r="E6" s="3"/>
      <c r="F6" s="3"/>
    </row>
    <row r="7" spans="1:6" ht="42.75">
      <c r="A7" s="838">
        <v>2</v>
      </c>
      <c r="B7" s="871" t="s">
        <v>6</v>
      </c>
      <c r="C7" s="839" t="s">
        <v>2</v>
      </c>
      <c r="D7" s="840">
        <v>0.24</v>
      </c>
      <c r="E7" s="839"/>
      <c r="F7" s="1075">
        <f>+E7*D7</f>
        <v>0</v>
      </c>
    </row>
    <row r="8" spans="1:6" ht="30.75" customHeight="1">
      <c r="A8" s="838"/>
      <c r="B8" s="880" t="s">
        <v>7</v>
      </c>
      <c r="C8" s="839"/>
      <c r="D8" s="840"/>
      <c r="E8" s="3"/>
      <c r="F8" s="3"/>
    </row>
    <row r="9" spans="1:6" ht="42.75">
      <c r="A9" s="838">
        <v>3</v>
      </c>
      <c r="B9" s="871" t="s">
        <v>153</v>
      </c>
      <c r="C9" s="839" t="s">
        <v>15</v>
      </c>
      <c r="D9" s="840">
        <v>3.08</v>
      </c>
      <c r="E9" s="839"/>
      <c r="F9" s="1075">
        <f>+E9*D9</f>
        <v>0</v>
      </c>
    </row>
    <row r="10" spans="1:6" ht="30.75" customHeight="1">
      <c r="A10" s="838"/>
      <c r="B10" s="880" t="s">
        <v>154</v>
      </c>
      <c r="C10" s="839"/>
      <c r="D10" s="840"/>
      <c r="E10" s="3"/>
      <c r="F10" s="3"/>
    </row>
    <row r="11" spans="1:6" ht="14.25" customHeight="1">
      <c r="A11" s="1348" t="s">
        <v>8</v>
      </c>
      <c r="B11" s="1350"/>
      <c r="C11" s="1350"/>
      <c r="D11" s="1350"/>
      <c r="E11" s="1351"/>
      <c r="F11" s="3"/>
    </row>
    <row r="12" spans="1:6" ht="14.25" customHeight="1">
      <c r="A12" s="1348" t="s">
        <v>642</v>
      </c>
      <c r="B12" s="1350"/>
      <c r="C12" s="1350"/>
      <c r="D12" s="1350"/>
      <c r="E12" s="1350"/>
      <c r="F12" s="1351"/>
    </row>
    <row r="13" spans="1:6" ht="85.5">
      <c r="A13" s="838">
        <v>1</v>
      </c>
      <c r="B13" s="880" t="s">
        <v>643</v>
      </c>
      <c r="C13" s="839" t="s">
        <v>2</v>
      </c>
      <c r="D13" s="840">
        <v>1.1000000000000001</v>
      </c>
      <c r="E13" s="839"/>
      <c r="F13" s="1075">
        <f>+E13*D13</f>
        <v>0</v>
      </c>
    </row>
    <row r="14" spans="1:6" ht="14.25" customHeight="1">
      <c r="A14" s="838"/>
      <c r="B14" s="880"/>
      <c r="C14" s="839"/>
      <c r="D14" s="840"/>
      <c r="E14" s="3"/>
      <c r="F14" s="3"/>
    </row>
    <row r="15" spans="1:6" ht="15" customHeight="1">
      <c r="A15" s="838"/>
      <c r="B15" s="880" t="s">
        <v>392</v>
      </c>
      <c r="C15" s="839"/>
      <c r="D15" s="840"/>
      <c r="E15" s="3"/>
      <c r="F15" s="3"/>
    </row>
    <row r="16" spans="1:6" ht="18" customHeight="1">
      <c r="A16" s="1348" t="s">
        <v>644</v>
      </c>
      <c r="B16" s="1350"/>
      <c r="C16" s="1350"/>
      <c r="D16" s="1350"/>
      <c r="E16" s="1351"/>
      <c r="F16" s="1369"/>
    </row>
    <row r="17" spans="1:6" ht="18" customHeight="1">
      <c r="A17" s="1348" t="s">
        <v>394</v>
      </c>
      <c r="B17" s="1350"/>
      <c r="C17" s="1350"/>
      <c r="D17" s="1350"/>
      <c r="E17" s="1350"/>
      <c r="F17" s="1351"/>
    </row>
    <row r="18" spans="1:6" ht="36" customHeight="1">
      <c r="A18" s="839" t="s">
        <v>10</v>
      </c>
      <c r="B18" s="839"/>
      <c r="C18" s="839"/>
      <c r="D18" s="839"/>
      <c r="E18" s="839"/>
      <c r="F18" s="839"/>
    </row>
    <row r="19" spans="1:6" ht="99.75">
      <c r="A19" s="838">
        <v>1</v>
      </c>
      <c r="B19" s="871" t="s">
        <v>11</v>
      </c>
      <c r="C19" s="5"/>
      <c r="D19" s="840">
        <v>0</v>
      </c>
      <c r="E19" s="839"/>
      <c r="F19" s="1075">
        <f>+E19*D19</f>
        <v>0</v>
      </c>
    </row>
    <row r="20" spans="1:6" ht="15" customHeight="1">
      <c r="A20" s="838"/>
      <c r="B20" s="880" t="s">
        <v>12</v>
      </c>
      <c r="C20" s="839" t="s">
        <v>201</v>
      </c>
      <c r="D20" s="840"/>
      <c r="E20" s="840"/>
      <c r="F20" s="3"/>
    </row>
    <row r="21" spans="1:6" ht="85.5">
      <c r="A21" s="838">
        <v>2</v>
      </c>
      <c r="B21" s="871" t="s">
        <v>14</v>
      </c>
      <c r="C21" s="839" t="s">
        <v>15</v>
      </c>
      <c r="D21" s="840">
        <v>0</v>
      </c>
      <c r="E21" s="839"/>
      <c r="F21" s="1075">
        <f>+E21*D21</f>
        <v>0</v>
      </c>
    </row>
    <row r="22" spans="1:6" ht="15" customHeight="1">
      <c r="A22" s="838"/>
      <c r="B22" s="880" t="s">
        <v>12</v>
      </c>
      <c r="C22" s="839"/>
      <c r="D22" s="840"/>
      <c r="E22" s="840"/>
      <c r="F22" s="3"/>
    </row>
    <row r="23" spans="1:6" ht="42.75">
      <c r="A23" s="838">
        <v>3</v>
      </c>
      <c r="B23" s="871" t="s">
        <v>645</v>
      </c>
      <c r="C23" s="839" t="s">
        <v>201</v>
      </c>
      <c r="D23" s="840">
        <v>1</v>
      </c>
      <c r="E23" s="839"/>
      <c r="F23" s="1075">
        <f>+E23*D23</f>
        <v>0</v>
      </c>
    </row>
    <row r="24" spans="1:6" ht="15" customHeight="1">
      <c r="A24" s="1348" t="s">
        <v>397</v>
      </c>
      <c r="B24" s="1350"/>
      <c r="C24" s="1350"/>
      <c r="D24" s="1350"/>
      <c r="E24" s="1351"/>
      <c r="F24" s="3"/>
    </row>
    <row r="25" spans="1:6" ht="15" customHeight="1">
      <c r="A25" s="1348" t="s">
        <v>398</v>
      </c>
      <c r="B25" s="1350"/>
      <c r="C25" s="1350"/>
      <c r="D25" s="1350"/>
      <c r="E25" s="1350"/>
      <c r="F25" s="1351"/>
    </row>
    <row r="26" spans="1:6" ht="85.5">
      <c r="A26" s="838">
        <v>1</v>
      </c>
      <c r="B26" s="871" t="s">
        <v>1106</v>
      </c>
      <c r="C26" s="839" t="s">
        <v>15</v>
      </c>
      <c r="D26" s="840">
        <v>8.42</v>
      </c>
      <c r="E26" s="839"/>
      <c r="F26" s="1075">
        <f>+E26*D26</f>
        <v>0</v>
      </c>
    </row>
    <row r="27" spans="1:6" ht="15" customHeight="1">
      <c r="A27" s="838"/>
      <c r="B27" s="880" t="s">
        <v>19</v>
      </c>
      <c r="C27" s="839"/>
      <c r="D27" s="840"/>
      <c r="E27" s="3"/>
      <c r="F27" s="3"/>
    </row>
    <row r="28" spans="1:6" ht="99.75">
      <c r="A28" s="838">
        <v>2</v>
      </c>
      <c r="B28" s="871" t="s">
        <v>1107</v>
      </c>
      <c r="C28" s="839" t="s">
        <v>15</v>
      </c>
      <c r="D28" s="840">
        <v>5.04</v>
      </c>
      <c r="E28" s="839"/>
      <c r="F28" s="1075">
        <f>+E28*D28</f>
        <v>0</v>
      </c>
    </row>
    <row r="29" spans="1:6" ht="15" customHeight="1">
      <c r="A29" s="838"/>
      <c r="B29" s="880" t="s">
        <v>19</v>
      </c>
      <c r="C29" s="839"/>
      <c r="D29" s="840"/>
      <c r="E29" s="3"/>
      <c r="F29" s="3"/>
    </row>
    <row r="30" spans="1:6" ht="99.75">
      <c r="A30" s="838">
        <v>3</v>
      </c>
      <c r="B30" s="871" t="s">
        <v>20</v>
      </c>
      <c r="C30" s="839" t="s">
        <v>15</v>
      </c>
      <c r="D30" s="840">
        <v>45.83</v>
      </c>
      <c r="E30" s="839"/>
      <c r="F30" s="1075">
        <f>+E30*D30</f>
        <v>0</v>
      </c>
    </row>
    <row r="31" spans="1:6" ht="15" customHeight="1">
      <c r="A31" s="838"/>
      <c r="B31" s="880" t="s">
        <v>19</v>
      </c>
      <c r="C31" s="839"/>
      <c r="D31" s="840"/>
      <c r="E31" s="3"/>
      <c r="F31" s="3"/>
    </row>
    <row r="32" spans="1:6" ht="99.75">
      <c r="A32" s="838">
        <v>4</v>
      </c>
      <c r="B32" s="871" t="s">
        <v>1108</v>
      </c>
      <c r="C32" s="839" t="s">
        <v>15</v>
      </c>
      <c r="D32" s="840">
        <v>15.65</v>
      </c>
      <c r="E32" s="839"/>
      <c r="F32" s="1075">
        <f>+E32*D32</f>
        <v>0</v>
      </c>
    </row>
    <row r="33" spans="1:6" ht="15" customHeight="1">
      <c r="A33" s="838"/>
      <c r="B33" s="880" t="s">
        <v>19</v>
      </c>
      <c r="C33" s="839"/>
      <c r="D33" s="840"/>
      <c r="E33" s="3"/>
      <c r="F33" s="3"/>
    </row>
    <row r="34" spans="1:6" ht="99.75">
      <c r="A34" s="838">
        <v>5</v>
      </c>
      <c r="B34" s="871" t="s">
        <v>1109</v>
      </c>
      <c r="C34" s="839" t="s">
        <v>15</v>
      </c>
      <c r="D34" s="840">
        <v>41.65</v>
      </c>
      <c r="E34" s="839"/>
      <c r="F34" s="1075">
        <f>+E34*D34</f>
        <v>0</v>
      </c>
    </row>
    <row r="35" spans="1:6" ht="15" customHeight="1">
      <c r="A35" s="838"/>
      <c r="B35" s="880" t="s">
        <v>19</v>
      </c>
      <c r="C35" s="839"/>
      <c r="D35" s="840"/>
      <c r="E35" s="3"/>
      <c r="F35" s="3"/>
    </row>
    <row r="36" spans="1:6" ht="85.5">
      <c r="A36" s="838">
        <v>6</v>
      </c>
      <c r="B36" s="871" t="s">
        <v>518</v>
      </c>
      <c r="C36" s="839" t="s">
        <v>26</v>
      </c>
      <c r="D36" s="840">
        <v>4</v>
      </c>
      <c r="E36" s="839"/>
      <c r="F36" s="1075">
        <f>+E36*D36</f>
        <v>0</v>
      </c>
    </row>
    <row r="37" spans="1:6" ht="28.5" customHeight="1">
      <c r="A37" s="838"/>
      <c r="B37" s="880" t="s">
        <v>25</v>
      </c>
      <c r="C37" s="839"/>
      <c r="D37" s="840"/>
      <c r="E37" s="3"/>
      <c r="F37" s="3"/>
    </row>
    <row r="38" spans="1:6" ht="85.5">
      <c r="A38" s="838">
        <v>7</v>
      </c>
      <c r="B38" s="871" t="s">
        <v>1110</v>
      </c>
      <c r="C38" s="839" t="s">
        <v>46</v>
      </c>
      <c r="D38" s="840">
        <v>33</v>
      </c>
      <c r="E38" s="839"/>
      <c r="F38" s="1075">
        <f>+E38*D38</f>
        <v>0</v>
      </c>
    </row>
    <row r="39" spans="1:6" ht="28.5" customHeight="1">
      <c r="A39" s="838"/>
      <c r="B39" s="880" t="s">
        <v>25</v>
      </c>
      <c r="C39" s="839"/>
      <c r="D39" s="840"/>
      <c r="E39" s="3"/>
      <c r="F39" s="3"/>
    </row>
    <row r="40" spans="1:6" ht="114">
      <c r="A40" s="838">
        <v>8</v>
      </c>
      <c r="B40" s="871" t="s">
        <v>29</v>
      </c>
      <c r="C40" s="839" t="s">
        <v>15</v>
      </c>
      <c r="D40" s="840">
        <v>116.55</v>
      </c>
      <c r="E40" s="839"/>
      <c r="F40" s="1075">
        <f>+E40*D40</f>
        <v>0</v>
      </c>
    </row>
    <row r="41" spans="1:6" ht="15" customHeight="1">
      <c r="A41" s="838"/>
      <c r="B41" s="880" t="s">
        <v>30</v>
      </c>
      <c r="C41" s="839"/>
      <c r="D41" s="840"/>
      <c r="E41" s="3"/>
      <c r="F41" s="3"/>
    </row>
    <row r="42" spans="1:6" ht="15" customHeight="1">
      <c r="A42" s="1348" t="s">
        <v>399</v>
      </c>
      <c r="B42" s="1350"/>
      <c r="C42" s="1350"/>
      <c r="D42" s="1350"/>
      <c r="E42" s="1351"/>
      <c r="F42" s="3"/>
    </row>
    <row r="43" spans="1:6" ht="20.25" customHeight="1">
      <c r="A43" s="1348" t="s">
        <v>1111</v>
      </c>
      <c r="B43" s="1350"/>
      <c r="C43" s="1350"/>
      <c r="D43" s="1350"/>
      <c r="E43" s="1350"/>
      <c r="F43" s="1351"/>
    </row>
    <row r="44" spans="1:6" ht="28.5" customHeight="1">
      <c r="A44" s="838"/>
      <c r="B44" s="880" t="s">
        <v>33</v>
      </c>
      <c r="C44" s="839"/>
      <c r="D44" s="840"/>
      <c r="E44" s="840"/>
      <c r="F44" s="3"/>
    </row>
    <row r="45" spans="1:6" ht="14.25" customHeight="1">
      <c r="A45" s="838"/>
      <c r="B45" s="880" t="s">
        <v>1112</v>
      </c>
      <c r="C45" s="839"/>
      <c r="D45" s="840"/>
      <c r="E45" s="840"/>
      <c r="F45" s="3"/>
    </row>
    <row r="46" spans="1:6" ht="185.25" customHeight="1">
      <c r="A46" s="838"/>
      <c r="B46" s="880" t="s">
        <v>1113</v>
      </c>
      <c r="C46" s="839"/>
      <c r="D46" s="840"/>
      <c r="E46" s="840"/>
      <c r="F46" s="3"/>
    </row>
    <row r="47" spans="1:6" ht="15">
      <c r="A47" s="838" t="s">
        <v>1114</v>
      </c>
      <c r="B47" s="841" t="s">
        <v>1115</v>
      </c>
      <c r="C47" s="839" t="s">
        <v>201</v>
      </c>
      <c r="D47" s="840">
        <v>2</v>
      </c>
      <c r="E47" s="839"/>
      <c r="F47" s="1075">
        <f>+E47*D47</f>
        <v>0</v>
      </c>
    </row>
    <row r="48" spans="1:6" ht="114" customHeight="1">
      <c r="A48" s="838"/>
      <c r="B48" s="871" t="s">
        <v>1116</v>
      </c>
      <c r="C48" s="839"/>
      <c r="D48" s="840"/>
      <c r="E48" s="840"/>
      <c r="F48" s="3"/>
    </row>
    <row r="49" spans="1:6" ht="15">
      <c r="A49" s="838">
        <v>2</v>
      </c>
      <c r="B49" s="841" t="s">
        <v>1117</v>
      </c>
      <c r="C49" s="839" t="s">
        <v>201</v>
      </c>
      <c r="D49" s="840">
        <v>4</v>
      </c>
      <c r="E49" s="839"/>
      <c r="F49" s="1075">
        <f>+E49*D49</f>
        <v>0</v>
      </c>
    </row>
    <row r="50" spans="1:6" ht="99.75" customHeight="1">
      <c r="A50" s="838"/>
      <c r="B50" s="871" t="s">
        <v>1118</v>
      </c>
      <c r="C50" s="839"/>
      <c r="D50" s="840"/>
      <c r="E50" s="840"/>
      <c r="F50" s="3"/>
    </row>
    <row r="51" spans="1:6" ht="28.5" customHeight="1">
      <c r="A51" s="838"/>
      <c r="B51" s="871" t="s">
        <v>1119</v>
      </c>
      <c r="C51" s="839"/>
      <c r="D51" s="840"/>
      <c r="E51" s="840"/>
      <c r="F51" s="3"/>
    </row>
    <row r="52" spans="1:6" ht="15">
      <c r="A52" s="838">
        <v>3</v>
      </c>
      <c r="B52" s="841" t="s">
        <v>38</v>
      </c>
      <c r="C52" s="839" t="s">
        <v>201</v>
      </c>
      <c r="D52" s="840">
        <v>1</v>
      </c>
      <c r="E52" s="839"/>
      <c r="F52" s="1075">
        <f>+E52*D52</f>
        <v>0</v>
      </c>
    </row>
    <row r="53" spans="1:6" ht="85.5" customHeight="1">
      <c r="A53" s="838"/>
      <c r="B53" s="871" t="s">
        <v>1120</v>
      </c>
      <c r="C53" s="839"/>
      <c r="D53" s="840"/>
      <c r="E53" s="840"/>
      <c r="F53" s="3"/>
    </row>
    <row r="54" spans="1:6" ht="28.5" customHeight="1">
      <c r="A54" s="838"/>
      <c r="B54" s="871" t="s">
        <v>1121</v>
      </c>
      <c r="C54" s="839"/>
      <c r="D54" s="840"/>
      <c r="E54" s="840"/>
      <c r="F54" s="3"/>
    </row>
    <row r="55" spans="1:6" ht="15" customHeight="1">
      <c r="A55" s="838">
        <v>4</v>
      </c>
      <c r="B55" s="841" t="s">
        <v>41</v>
      </c>
      <c r="C55" s="839"/>
      <c r="D55" s="840"/>
      <c r="E55" s="840"/>
      <c r="F55" s="3"/>
    </row>
    <row r="56" spans="1:6" ht="57" customHeight="1">
      <c r="A56" s="838"/>
      <c r="B56" s="871" t="s">
        <v>1122</v>
      </c>
      <c r="C56" s="839"/>
      <c r="D56" s="840"/>
      <c r="E56" s="840"/>
      <c r="F56" s="3"/>
    </row>
    <row r="57" spans="1:6">
      <c r="A57" s="883"/>
      <c r="B57" s="871" t="s">
        <v>1123</v>
      </c>
      <c r="C57" s="839"/>
      <c r="D57" s="855">
        <v>2</v>
      </c>
      <c r="E57" s="839"/>
      <c r="F57" s="1075">
        <f t="shared" ref="F57:F61" si="0">+E57*D57</f>
        <v>0</v>
      </c>
    </row>
    <row r="58" spans="1:6">
      <c r="A58" s="883"/>
      <c r="B58" s="871" t="s">
        <v>44</v>
      </c>
      <c r="C58" s="839"/>
      <c r="D58" s="855">
        <v>2</v>
      </c>
      <c r="E58" s="839"/>
      <c r="F58" s="1075">
        <f t="shared" si="0"/>
        <v>0</v>
      </c>
    </row>
    <row r="59" spans="1:6" ht="42.75">
      <c r="A59" s="883"/>
      <c r="B59" s="871" t="s">
        <v>1124</v>
      </c>
      <c r="C59" s="839"/>
      <c r="D59" s="855">
        <v>4</v>
      </c>
      <c r="E59" s="839"/>
      <c r="F59" s="1075">
        <f t="shared" si="0"/>
        <v>0</v>
      </c>
    </row>
    <row r="60" spans="1:6">
      <c r="A60" s="883"/>
      <c r="B60" s="871" t="s">
        <v>1125</v>
      </c>
      <c r="C60" s="839"/>
      <c r="D60" s="855">
        <v>4</v>
      </c>
      <c r="E60" s="839"/>
      <c r="F60" s="1075">
        <f t="shared" si="0"/>
        <v>0</v>
      </c>
    </row>
    <row r="61" spans="1:6">
      <c r="A61" s="883"/>
      <c r="B61" s="871" t="s">
        <v>1126</v>
      </c>
      <c r="C61" s="839"/>
      <c r="D61" s="855">
        <v>4</v>
      </c>
      <c r="E61" s="839"/>
      <c r="F61" s="1075">
        <f t="shared" si="0"/>
        <v>0</v>
      </c>
    </row>
    <row r="62" spans="1:6" ht="15" customHeight="1">
      <c r="A62" s="1348" t="s">
        <v>49</v>
      </c>
      <c r="B62" s="1350"/>
      <c r="C62" s="1350"/>
      <c r="D62" s="1350"/>
      <c r="E62" s="1351"/>
      <c r="F62" s="840"/>
    </row>
    <row r="63" spans="1:6" ht="15.75" customHeight="1">
      <c r="A63" s="1352" t="s">
        <v>1127</v>
      </c>
      <c r="B63" s="1354"/>
      <c r="C63" s="1354"/>
      <c r="D63" s="1354"/>
      <c r="E63" s="1355"/>
      <c r="F63" s="841"/>
    </row>
    <row r="64" spans="1:6" ht="15" customHeight="1">
      <c r="A64" s="1352" t="s">
        <v>1128</v>
      </c>
      <c r="B64" s="1354"/>
      <c r="C64" s="1354"/>
      <c r="D64" s="1354"/>
      <c r="E64" s="1355"/>
      <c r="F64" s="841"/>
    </row>
    <row r="65" spans="1:6" ht="15" customHeight="1">
      <c r="A65" s="1348" t="s">
        <v>1129</v>
      </c>
      <c r="B65" s="1350"/>
      <c r="C65" s="1350"/>
      <c r="D65" s="1350"/>
      <c r="E65" s="1351"/>
      <c r="F65" s="841"/>
    </row>
    <row r="66" spans="1:6" ht="14.25" customHeight="1">
      <c r="A66" s="1348" t="s">
        <v>522</v>
      </c>
      <c r="B66" s="1350"/>
      <c r="C66" s="1350"/>
      <c r="D66" s="1350"/>
      <c r="E66" s="1351"/>
      <c r="F66" s="841"/>
    </row>
    <row r="67" spans="1:6" ht="15" customHeight="1">
      <c r="A67" s="3"/>
      <c r="B67" s="841"/>
      <c r="C67" s="841"/>
      <c r="D67" s="841"/>
      <c r="E67" s="841"/>
      <c r="F67" s="841"/>
    </row>
    <row r="68" spans="1:6" ht="85.5">
      <c r="A68" s="838">
        <v>1</v>
      </c>
      <c r="B68" s="871" t="s">
        <v>94</v>
      </c>
      <c r="C68" s="839" t="s">
        <v>2</v>
      </c>
      <c r="D68" s="840">
        <v>0</v>
      </c>
      <c r="E68" s="839"/>
      <c r="F68" s="1075">
        <f>+E68*D68</f>
        <v>0</v>
      </c>
    </row>
    <row r="69" spans="1:6" ht="16.5" customHeight="1">
      <c r="A69" s="838"/>
      <c r="B69" s="871" t="s">
        <v>95</v>
      </c>
      <c r="C69" s="839"/>
      <c r="D69" s="840"/>
      <c r="E69" s="3"/>
      <c r="F69" s="3"/>
    </row>
    <row r="70" spans="1:6" ht="15" customHeight="1">
      <c r="A70" s="838"/>
      <c r="B70" s="871" t="s">
        <v>1130</v>
      </c>
      <c r="C70" s="839"/>
      <c r="D70" s="840"/>
      <c r="E70" s="3"/>
      <c r="F70" s="3"/>
    </row>
    <row r="71" spans="1:6" ht="42.75">
      <c r="A71" s="838">
        <v>2</v>
      </c>
      <c r="B71" s="871" t="s">
        <v>6</v>
      </c>
      <c r="C71" s="839" t="s">
        <v>2</v>
      </c>
      <c r="D71" s="840">
        <v>0</v>
      </c>
      <c r="E71" s="839"/>
      <c r="F71" s="1075">
        <f>+E71*D71</f>
        <v>0</v>
      </c>
    </row>
    <row r="72" spans="1:6" ht="16.5" customHeight="1">
      <c r="A72" s="838"/>
      <c r="B72" s="871" t="s">
        <v>54</v>
      </c>
      <c r="C72" s="839"/>
      <c r="D72" s="840"/>
      <c r="E72" s="3"/>
      <c r="F72" s="3"/>
    </row>
    <row r="73" spans="1:6" ht="15" customHeight="1">
      <c r="A73" s="838"/>
      <c r="B73" s="871" t="s">
        <v>1131</v>
      </c>
      <c r="C73" s="839"/>
      <c r="D73" s="840"/>
      <c r="E73" s="3"/>
      <c r="F73" s="3"/>
    </row>
    <row r="74" spans="1:6" ht="42.75">
      <c r="A74" s="838">
        <v>3</v>
      </c>
      <c r="B74" s="871" t="s">
        <v>57</v>
      </c>
      <c r="C74" s="839" t="s">
        <v>15</v>
      </c>
      <c r="D74" s="840">
        <v>0</v>
      </c>
      <c r="E74" s="839"/>
      <c r="F74" s="1075">
        <f>+E74*D74</f>
        <v>0</v>
      </c>
    </row>
    <row r="75" spans="1:6" ht="16.5" customHeight="1">
      <c r="A75" s="838"/>
      <c r="B75" s="871" t="s">
        <v>54</v>
      </c>
      <c r="C75" s="839"/>
      <c r="D75" s="840"/>
      <c r="E75" s="3"/>
      <c r="F75" s="3"/>
    </row>
    <row r="76" spans="1:6" ht="15" customHeight="1">
      <c r="A76" s="838"/>
      <c r="B76" s="871" t="s">
        <v>1132</v>
      </c>
      <c r="C76" s="839"/>
      <c r="D76" s="840"/>
      <c r="E76" s="3"/>
      <c r="F76" s="3">
        <f>SUM(F68:F75)</f>
        <v>0</v>
      </c>
    </row>
    <row r="77" spans="1:6" ht="15" customHeight="1">
      <c r="A77" s="1352" t="s">
        <v>647</v>
      </c>
      <c r="B77" s="1354"/>
      <c r="C77" s="1354"/>
      <c r="D77" s="1354"/>
      <c r="E77" s="1355"/>
      <c r="F77" s="3"/>
    </row>
    <row r="78" spans="1:6" ht="15.75" customHeight="1">
      <c r="A78" s="1348" t="s">
        <v>60</v>
      </c>
      <c r="B78" s="1350"/>
      <c r="C78" s="1350"/>
      <c r="D78" s="1350"/>
      <c r="E78" s="1350"/>
      <c r="F78" s="1351"/>
    </row>
    <row r="79" spans="1:6" ht="57" customHeight="1">
      <c r="A79" s="3"/>
      <c r="B79" s="871" t="s">
        <v>61</v>
      </c>
      <c r="C79" s="871"/>
      <c r="D79" s="3"/>
      <c r="E79" s="3"/>
      <c r="F79" s="3"/>
    </row>
    <row r="80" spans="1:6" ht="128.25">
      <c r="A80" s="838">
        <v>1</v>
      </c>
      <c r="B80" s="871" t="s">
        <v>1133</v>
      </c>
      <c r="C80" s="5"/>
      <c r="D80" s="840">
        <v>0</v>
      </c>
      <c r="E80" s="839"/>
      <c r="F80" s="1075">
        <f>+E80*D80</f>
        <v>0</v>
      </c>
    </row>
    <row r="81" spans="1:6" ht="15" customHeight="1">
      <c r="A81" s="838"/>
      <c r="B81" s="871" t="s">
        <v>12</v>
      </c>
      <c r="C81" s="839" t="s">
        <v>13</v>
      </c>
      <c r="D81" s="840"/>
      <c r="E81" s="3"/>
      <c r="F81" s="3"/>
    </row>
    <row r="82" spans="1:6" ht="15" customHeight="1">
      <c r="A82" s="1352" t="s">
        <v>66</v>
      </c>
      <c r="B82" s="1354"/>
      <c r="C82" s="1354"/>
      <c r="D82" s="1354"/>
      <c r="E82" s="1355"/>
      <c r="F82" s="3">
        <f>SUM(F79:F81)</f>
        <v>0</v>
      </c>
    </row>
    <row r="83" spans="1:6" ht="15" customHeight="1">
      <c r="A83" s="1348" t="s">
        <v>563</v>
      </c>
      <c r="B83" s="1350"/>
      <c r="C83" s="1350"/>
      <c r="D83" s="1350"/>
      <c r="E83" s="1350"/>
      <c r="F83" s="1351"/>
    </row>
    <row r="84" spans="1:6" ht="71.25" customHeight="1">
      <c r="A84" s="838">
        <v>1</v>
      </c>
      <c r="B84" s="880" t="s">
        <v>1134</v>
      </c>
      <c r="C84" s="839"/>
      <c r="D84" s="840"/>
      <c r="E84" s="3"/>
      <c r="F84" s="3"/>
    </row>
    <row r="85" spans="1:6" ht="15" customHeight="1">
      <c r="A85" s="838"/>
      <c r="B85" s="880" t="s">
        <v>22</v>
      </c>
      <c r="C85" s="839"/>
      <c r="D85" s="840"/>
      <c r="E85" s="3"/>
      <c r="F85" s="3"/>
    </row>
    <row r="86" spans="1:6" ht="15">
      <c r="A86" s="838"/>
      <c r="B86" s="880" t="s">
        <v>1135</v>
      </c>
      <c r="C86" s="839" t="s">
        <v>74</v>
      </c>
      <c r="D86" s="840">
        <v>20.07</v>
      </c>
      <c r="E86" s="839"/>
      <c r="F86" s="1075">
        <f t="shared" ref="F86:F88" si="1">+E86*D86</f>
        <v>0</v>
      </c>
    </row>
    <row r="87" spans="1:6" ht="15">
      <c r="A87" s="838"/>
      <c r="B87" s="880" t="s">
        <v>1136</v>
      </c>
      <c r="C87" s="839" t="s">
        <v>74</v>
      </c>
      <c r="D87" s="840">
        <v>32.619999999999997</v>
      </c>
      <c r="E87" s="839"/>
      <c r="F87" s="1075">
        <f t="shared" si="1"/>
        <v>0</v>
      </c>
    </row>
    <row r="88" spans="1:6" ht="172.5">
      <c r="A88" s="838">
        <v>2</v>
      </c>
      <c r="B88" s="880" t="s">
        <v>1137</v>
      </c>
      <c r="C88" s="839" t="s">
        <v>201</v>
      </c>
      <c r="D88" s="190">
        <v>4</v>
      </c>
      <c r="E88" s="839"/>
      <c r="F88" s="1075">
        <f t="shared" si="1"/>
        <v>0</v>
      </c>
    </row>
    <row r="89" spans="1:6" ht="15" customHeight="1">
      <c r="A89" s="838"/>
      <c r="B89" s="880" t="s">
        <v>12</v>
      </c>
      <c r="C89" s="839"/>
      <c r="D89" s="190"/>
      <c r="E89" s="3"/>
      <c r="F89" s="3"/>
    </row>
    <row r="90" spans="1:6" ht="142.5">
      <c r="A90" s="838">
        <v>3</v>
      </c>
      <c r="B90" s="880" t="s">
        <v>1138</v>
      </c>
      <c r="C90" s="839" t="s">
        <v>1139</v>
      </c>
      <c r="D90" s="840">
        <v>40</v>
      </c>
      <c r="E90" s="839"/>
      <c r="F90" s="1075">
        <f>+E90*D90</f>
        <v>0</v>
      </c>
    </row>
    <row r="91" spans="1:6" ht="15" customHeight="1">
      <c r="A91" s="838"/>
      <c r="B91" s="880" t="s">
        <v>12</v>
      </c>
      <c r="C91" s="839"/>
      <c r="D91" s="840"/>
      <c r="E91" s="3"/>
      <c r="F91" s="3"/>
    </row>
    <row r="92" spans="1:6" ht="114">
      <c r="A92" s="838">
        <v>4</v>
      </c>
      <c r="B92" s="880" t="s">
        <v>1140</v>
      </c>
      <c r="C92" s="839" t="s">
        <v>15</v>
      </c>
      <c r="D92" s="840">
        <v>52.69</v>
      </c>
      <c r="E92" s="839"/>
      <c r="F92" s="1075">
        <f>+E92*D92</f>
        <v>0</v>
      </c>
    </row>
    <row r="93" spans="1:6" ht="15" customHeight="1">
      <c r="A93" s="838"/>
      <c r="B93" s="880" t="s">
        <v>30</v>
      </c>
      <c r="C93" s="839"/>
      <c r="D93" s="840"/>
      <c r="E93" s="3"/>
      <c r="F93" s="3"/>
    </row>
    <row r="94" spans="1:6" ht="14.25" customHeight="1">
      <c r="A94" s="838">
        <v>3</v>
      </c>
      <c r="B94" s="880" t="s">
        <v>1141</v>
      </c>
      <c r="C94" s="839" t="s">
        <v>201</v>
      </c>
      <c r="D94" s="840"/>
      <c r="E94" s="3"/>
      <c r="F94" s="3"/>
    </row>
    <row r="95" spans="1:6" ht="15" customHeight="1">
      <c r="A95" s="838"/>
      <c r="B95" s="880" t="s">
        <v>30</v>
      </c>
      <c r="C95" s="839"/>
      <c r="D95" s="840"/>
      <c r="E95" s="3"/>
      <c r="F95" s="3"/>
    </row>
    <row r="96" spans="1:6" ht="15" customHeight="1">
      <c r="A96" s="838"/>
      <c r="B96" s="880"/>
      <c r="C96" s="839"/>
      <c r="D96" s="840"/>
      <c r="E96" s="3"/>
      <c r="F96" s="3"/>
    </row>
    <row r="97" spans="1:6" ht="15.75" customHeight="1">
      <c r="A97" s="1352" t="s">
        <v>89</v>
      </c>
      <c r="B97" s="1354"/>
      <c r="C97" s="1354"/>
      <c r="D97" s="1354"/>
      <c r="E97" s="1355"/>
      <c r="F97" s="3"/>
    </row>
    <row r="98" spans="1:6" ht="15.75" customHeight="1">
      <c r="A98" s="1352" t="s">
        <v>1142</v>
      </c>
      <c r="B98" s="1354"/>
      <c r="C98" s="1354"/>
      <c r="D98" s="1354"/>
      <c r="E98" s="1355"/>
      <c r="F98" s="3"/>
    </row>
    <row r="99" spans="1:6" ht="15.75" customHeight="1">
      <c r="A99" s="1348" t="s">
        <v>444</v>
      </c>
      <c r="B99" s="1350"/>
      <c r="C99" s="1350"/>
      <c r="D99" s="1350"/>
      <c r="E99" s="1350"/>
      <c r="F99" s="1351"/>
    </row>
    <row r="100" spans="1:6" ht="14.25" customHeight="1">
      <c r="A100" s="10" t="s">
        <v>538</v>
      </c>
      <c r="B100" s="1181" t="s">
        <v>126</v>
      </c>
      <c r="C100" s="1182"/>
      <c r="D100" s="1182"/>
      <c r="E100" s="1182"/>
      <c r="F100" s="1183"/>
    </row>
    <row r="101" spans="1:6" ht="85.5">
      <c r="A101" s="838">
        <v>1</v>
      </c>
      <c r="B101" s="871" t="s">
        <v>94</v>
      </c>
      <c r="C101" s="839" t="s">
        <v>2</v>
      </c>
      <c r="D101" s="840">
        <v>2.8</v>
      </c>
      <c r="E101" s="839"/>
      <c r="F101" s="1075">
        <f>+E101*D101</f>
        <v>0</v>
      </c>
    </row>
    <row r="102" spans="1:6" ht="16.5" customHeight="1">
      <c r="A102" s="838"/>
      <c r="B102" s="871" t="s">
        <v>95</v>
      </c>
      <c r="C102" s="839"/>
      <c r="D102" s="840"/>
      <c r="E102" s="855"/>
      <c r="F102" s="3"/>
    </row>
    <row r="103" spans="1:6" ht="15" customHeight="1">
      <c r="A103" s="838"/>
      <c r="B103" s="871" t="s">
        <v>1143</v>
      </c>
      <c r="C103" s="839"/>
      <c r="D103" s="840"/>
      <c r="E103" s="855"/>
      <c r="F103" s="3"/>
    </row>
    <row r="104" spans="1:6" ht="42.75">
      <c r="A104" s="838">
        <v>2</v>
      </c>
      <c r="B104" s="871" t="s">
        <v>6</v>
      </c>
      <c r="C104" s="839" t="s">
        <v>2</v>
      </c>
      <c r="D104" s="840">
        <v>0.24</v>
      </c>
      <c r="E104" s="839"/>
      <c r="F104" s="1075">
        <f>+E104*D104</f>
        <v>0</v>
      </c>
    </row>
    <row r="105" spans="1:6" ht="16.5" customHeight="1">
      <c r="A105" s="838"/>
      <c r="B105" s="871" t="s">
        <v>54</v>
      </c>
      <c r="C105" s="839"/>
      <c r="D105" s="840"/>
      <c r="E105" s="855"/>
      <c r="F105" s="3"/>
    </row>
    <row r="106" spans="1:6" ht="15" customHeight="1">
      <c r="A106" s="838"/>
      <c r="B106" s="871" t="s">
        <v>1144</v>
      </c>
      <c r="C106" s="839"/>
      <c r="D106" s="840"/>
      <c r="E106" s="855"/>
      <c r="F106" s="3"/>
    </row>
    <row r="107" spans="1:6" ht="42.75">
      <c r="A107" s="838">
        <v>3</v>
      </c>
      <c r="B107" s="871" t="s">
        <v>57</v>
      </c>
      <c r="C107" s="839" t="s">
        <v>15</v>
      </c>
      <c r="D107" s="840">
        <v>3.08</v>
      </c>
      <c r="E107" s="839"/>
      <c r="F107" s="1075">
        <f>+E107*D107</f>
        <v>0</v>
      </c>
    </row>
    <row r="108" spans="1:6" ht="16.5" customHeight="1">
      <c r="A108" s="838"/>
      <c r="B108" s="871" t="s">
        <v>54</v>
      </c>
      <c r="C108" s="839"/>
      <c r="D108" s="840"/>
      <c r="E108" s="855"/>
      <c r="F108" s="3"/>
    </row>
    <row r="109" spans="1:6" ht="15" customHeight="1">
      <c r="A109" s="838"/>
      <c r="B109" s="871" t="s">
        <v>1145</v>
      </c>
      <c r="C109" s="839"/>
      <c r="D109" s="840"/>
      <c r="E109" s="855"/>
      <c r="F109" s="3"/>
    </row>
    <row r="110" spans="1:6" ht="14.25" customHeight="1">
      <c r="A110" s="10"/>
      <c r="B110" s="11" t="s">
        <v>835</v>
      </c>
      <c r="C110" s="12"/>
      <c r="D110" s="12"/>
      <c r="E110" s="12"/>
      <c r="F110" s="3"/>
    </row>
    <row r="111" spans="1:6" ht="14.25" customHeight="1">
      <c r="A111" s="10">
        <v>3.2</v>
      </c>
      <c r="B111" s="10" t="s">
        <v>133</v>
      </c>
      <c r="C111" s="855"/>
      <c r="D111" s="855"/>
      <c r="E111" s="3"/>
      <c r="F111" s="3"/>
    </row>
    <row r="112" spans="1:6" ht="14.25" customHeight="1">
      <c r="A112" s="854">
        <v>1</v>
      </c>
      <c r="B112" s="873" t="s">
        <v>1146</v>
      </c>
      <c r="C112" s="855"/>
      <c r="D112" s="173">
        <v>1.1000000000000001</v>
      </c>
      <c r="E112" s="839"/>
      <c r="F112" s="1075">
        <f>+E112*D112</f>
        <v>0</v>
      </c>
    </row>
    <row r="113" spans="1:6" ht="16.5" customHeight="1">
      <c r="A113" s="854"/>
      <c r="B113" s="873"/>
      <c r="C113" s="855" t="s">
        <v>2</v>
      </c>
      <c r="D113" s="173"/>
      <c r="E113" s="3"/>
      <c r="F113" s="3"/>
    </row>
    <row r="114" spans="1:6" ht="14.25" customHeight="1">
      <c r="A114" s="1377" t="s">
        <v>140</v>
      </c>
      <c r="B114" s="1378"/>
      <c r="C114" s="1378"/>
      <c r="D114" s="1378"/>
      <c r="E114" s="1379"/>
      <c r="F114" s="157"/>
    </row>
    <row r="115" spans="1:6" ht="15.75" customHeight="1">
      <c r="A115" s="1348" t="s">
        <v>1147</v>
      </c>
      <c r="B115" s="1350"/>
      <c r="C115" s="1350"/>
      <c r="D115" s="1350"/>
      <c r="E115" s="1350"/>
      <c r="F115" s="1351"/>
    </row>
    <row r="116" spans="1:6" ht="28.5" customHeight="1">
      <c r="A116" s="1360" t="s">
        <v>10</v>
      </c>
      <c r="B116" s="1361"/>
      <c r="C116" s="1361"/>
      <c r="D116" s="1361"/>
      <c r="E116" s="1361"/>
      <c r="F116" s="1362"/>
    </row>
    <row r="117" spans="1:6" ht="99.75">
      <c r="A117" s="838">
        <v>1</v>
      </c>
      <c r="B117" s="871" t="s">
        <v>11</v>
      </c>
      <c r="C117" s="5"/>
      <c r="D117" s="840">
        <v>0</v>
      </c>
      <c r="E117" s="839"/>
      <c r="F117" s="1075">
        <f>+E117*D117</f>
        <v>0</v>
      </c>
    </row>
    <row r="118" spans="1:6" ht="15" customHeight="1">
      <c r="A118" s="838"/>
      <c r="B118" s="880" t="s">
        <v>12</v>
      </c>
      <c r="C118" s="839" t="s">
        <v>201</v>
      </c>
      <c r="D118" s="840"/>
      <c r="E118" s="3"/>
      <c r="F118" s="3"/>
    </row>
    <row r="119" spans="1:6" ht="85.5">
      <c r="A119" s="838">
        <v>2</v>
      </c>
      <c r="B119" s="871" t="s">
        <v>14</v>
      </c>
      <c r="C119" s="839" t="s">
        <v>15</v>
      </c>
      <c r="D119" s="840">
        <v>0</v>
      </c>
      <c r="E119" s="839"/>
      <c r="F119" s="1075">
        <f>+E119*D119</f>
        <v>0</v>
      </c>
    </row>
    <row r="120" spans="1:6" ht="15" customHeight="1">
      <c r="A120" s="838"/>
      <c r="B120" s="880" t="s">
        <v>12</v>
      </c>
      <c r="C120" s="839"/>
      <c r="D120" s="840"/>
      <c r="E120" s="3"/>
      <c r="F120" s="3"/>
    </row>
    <row r="121" spans="1:6" ht="42.75">
      <c r="A121" s="838">
        <v>3</v>
      </c>
      <c r="B121" s="871" t="s">
        <v>1148</v>
      </c>
      <c r="C121" s="839" t="s">
        <v>201</v>
      </c>
      <c r="D121" s="840">
        <v>1</v>
      </c>
      <c r="E121" s="839"/>
      <c r="F121" s="1075">
        <f t="shared" ref="F121:F122" si="2">+E121*D121</f>
        <v>0</v>
      </c>
    </row>
    <row r="122" spans="1:6" ht="42.75">
      <c r="A122" s="838">
        <v>4</v>
      </c>
      <c r="B122" s="871" t="s">
        <v>645</v>
      </c>
      <c r="C122" s="839" t="s">
        <v>201</v>
      </c>
      <c r="D122" s="840">
        <v>1</v>
      </c>
      <c r="E122" s="839"/>
      <c r="F122" s="1075">
        <f t="shared" si="2"/>
        <v>0</v>
      </c>
    </row>
    <row r="123" spans="1:6" ht="15.75" customHeight="1">
      <c r="A123" s="893" t="s">
        <v>1149</v>
      </c>
      <c r="B123" s="893"/>
      <c r="C123" s="893"/>
      <c r="D123" s="893"/>
      <c r="E123" s="893"/>
      <c r="F123" s="880"/>
    </row>
    <row r="124" spans="1:6" ht="42.75" customHeight="1">
      <c r="A124" s="838"/>
      <c r="B124" s="871" t="s">
        <v>1150</v>
      </c>
      <c r="C124" s="839"/>
      <c r="D124" s="840"/>
      <c r="E124" s="840"/>
      <c r="F124" s="880"/>
    </row>
    <row r="125" spans="1:6" ht="14.25" customHeight="1">
      <c r="A125" s="838">
        <v>1</v>
      </c>
      <c r="B125" s="871" t="s">
        <v>1151</v>
      </c>
      <c r="C125" s="839"/>
      <c r="D125" s="840"/>
      <c r="E125" s="840"/>
      <c r="F125" s="880"/>
    </row>
    <row r="126" spans="1:6" ht="299.25" customHeight="1">
      <c r="A126" s="838"/>
      <c r="B126" s="871" t="s">
        <v>1152</v>
      </c>
      <c r="C126" s="839"/>
      <c r="D126" s="840"/>
      <c r="E126" s="840"/>
      <c r="F126" s="880"/>
    </row>
    <row r="127" spans="1:6" ht="71.25" customHeight="1">
      <c r="A127" s="838"/>
      <c r="B127" s="871" t="s">
        <v>1153</v>
      </c>
      <c r="C127" s="839"/>
      <c r="D127" s="840"/>
      <c r="E127" s="840"/>
      <c r="F127" s="880"/>
    </row>
    <row r="128" spans="1:6" ht="15" customHeight="1">
      <c r="A128" s="838"/>
      <c r="B128" s="871" t="s">
        <v>1154</v>
      </c>
      <c r="C128" s="839"/>
      <c r="D128" s="840"/>
      <c r="E128" s="840"/>
      <c r="F128" s="880"/>
    </row>
    <row r="129" spans="1:6" ht="15">
      <c r="A129" s="838"/>
      <c r="B129" s="76" t="s">
        <v>350</v>
      </c>
      <c r="C129" s="854" t="s">
        <v>74</v>
      </c>
      <c r="D129" s="191">
        <v>10.11</v>
      </c>
      <c r="E129" s="839"/>
      <c r="F129" s="1075">
        <f t="shared" ref="F129:F132" si="3">+E129*D129</f>
        <v>0</v>
      </c>
    </row>
    <row r="130" spans="1:6" ht="15">
      <c r="A130" s="838"/>
      <c r="B130" s="76" t="s">
        <v>73</v>
      </c>
      <c r="C130" s="854" t="s">
        <v>74</v>
      </c>
      <c r="D130" s="855">
        <v>91.74</v>
      </c>
      <c r="E130" s="839"/>
      <c r="F130" s="1075">
        <f t="shared" si="3"/>
        <v>0</v>
      </c>
    </row>
    <row r="131" spans="1:6" ht="15">
      <c r="A131" s="838"/>
      <c r="B131" s="76" t="s">
        <v>75</v>
      </c>
      <c r="C131" s="854" t="s">
        <v>74</v>
      </c>
      <c r="D131" s="855">
        <v>58.9</v>
      </c>
      <c r="E131" s="839"/>
      <c r="F131" s="1075">
        <f t="shared" si="3"/>
        <v>0</v>
      </c>
    </row>
    <row r="132" spans="1:6" ht="15">
      <c r="A132" s="838">
        <v>2</v>
      </c>
      <c r="B132" s="841" t="s">
        <v>76</v>
      </c>
      <c r="C132" s="839" t="s">
        <v>201</v>
      </c>
      <c r="D132" s="840">
        <v>6</v>
      </c>
      <c r="E132" s="839"/>
      <c r="F132" s="1075">
        <f t="shared" si="3"/>
        <v>0</v>
      </c>
    </row>
    <row r="133" spans="1:6" ht="57" customHeight="1">
      <c r="A133" s="838"/>
      <c r="B133" s="871" t="s">
        <v>77</v>
      </c>
      <c r="C133" s="839"/>
      <c r="D133" s="840"/>
      <c r="E133" s="840"/>
      <c r="F133" s="880"/>
    </row>
    <row r="134" spans="1:6" ht="28.5" customHeight="1">
      <c r="A134" s="838"/>
      <c r="B134" s="871" t="s">
        <v>78</v>
      </c>
      <c r="C134" s="839"/>
      <c r="D134" s="840"/>
      <c r="E134" s="840"/>
      <c r="F134" s="880"/>
    </row>
    <row r="135" spans="1:6" ht="15" customHeight="1">
      <c r="A135" s="838"/>
      <c r="B135" s="871" t="s">
        <v>73</v>
      </c>
      <c r="C135" s="839"/>
      <c r="D135" s="840"/>
      <c r="E135" s="840"/>
      <c r="F135" s="880"/>
    </row>
    <row r="136" spans="1:6" ht="15" customHeight="1">
      <c r="A136" s="838">
        <v>3</v>
      </c>
      <c r="B136" s="841" t="s">
        <v>1155</v>
      </c>
      <c r="C136" s="839"/>
      <c r="D136" s="840"/>
      <c r="E136" s="840"/>
      <c r="F136" s="880"/>
    </row>
    <row r="137" spans="1:6" ht="71.25" customHeight="1">
      <c r="A137" s="838"/>
      <c r="B137" s="871" t="s">
        <v>1156</v>
      </c>
      <c r="C137" s="839"/>
      <c r="D137" s="840"/>
      <c r="E137" s="840"/>
      <c r="F137" s="880"/>
    </row>
    <row r="138" spans="1:6" ht="15" customHeight="1">
      <c r="A138" s="838"/>
      <c r="B138" s="871" t="s">
        <v>12</v>
      </c>
      <c r="C138" s="839"/>
      <c r="D138" s="840"/>
      <c r="E138" s="840"/>
      <c r="F138" s="880"/>
    </row>
    <row r="139" spans="1:6" ht="15">
      <c r="A139" s="838"/>
      <c r="B139" s="880" t="s">
        <v>1157</v>
      </c>
      <c r="C139" s="854" t="s">
        <v>201</v>
      </c>
      <c r="D139" s="855">
        <v>4</v>
      </c>
      <c r="E139" s="839"/>
      <c r="F139" s="1075">
        <f t="shared" ref="F139:F141" si="4">+E139*D139</f>
        <v>0</v>
      </c>
    </row>
    <row r="140" spans="1:6" ht="15">
      <c r="A140" s="838"/>
      <c r="B140" s="880" t="s">
        <v>1158</v>
      </c>
      <c r="C140" s="854" t="s">
        <v>201</v>
      </c>
      <c r="D140" s="855">
        <v>1</v>
      </c>
      <c r="E140" s="839"/>
      <c r="F140" s="1075">
        <f t="shared" si="4"/>
        <v>0</v>
      </c>
    </row>
    <row r="141" spans="1:6" ht="15">
      <c r="A141" s="838">
        <v>4</v>
      </c>
      <c r="B141" s="841" t="s">
        <v>83</v>
      </c>
      <c r="C141" s="839" t="s">
        <v>201</v>
      </c>
      <c r="D141" s="840">
        <v>6</v>
      </c>
      <c r="E141" s="839"/>
      <c r="F141" s="1075">
        <f t="shared" si="4"/>
        <v>0</v>
      </c>
    </row>
    <row r="142" spans="1:6" ht="85.5" customHeight="1">
      <c r="A142" s="838"/>
      <c r="B142" s="871" t="s">
        <v>1159</v>
      </c>
      <c r="C142" s="839"/>
      <c r="D142" s="840"/>
      <c r="E142" s="840"/>
      <c r="F142" s="880"/>
    </row>
    <row r="143" spans="1:6" ht="15" customHeight="1">
      <c r="A143" s="838"/>
      <c r="B143" s="871" t="s">
        <v>85</v>
      </c>
      <c r="C143" s="839"/>
      <c r="D143" s="840"/>
      <c r="E143" s="840"/>
      <c r="F143" s="880"/>
    </row>
    <row r="144" spans="1:6" ht="15">
      <c r="A144" s="838">
        <v>5</v>
      </c>
      <c r="B144" s="841" t="s">
        <v>1160</v>
      </c>
      <c r="C144" s="839" t="s">
        <v>74</v>
      </c>
      <c r="D144" s="840">
        <v>160.74100000000001</v>
      </c>
      <c r="E144" s="839"/>
      <c r="F144" s="1075">
        <f>+E144*D144</f>
        <v>0</v>
      </c>
    </row>
    <row r="145" spans="1:6" ht="213.75" customHeight="1">
      <c r="A145" s="838"/>
      <c r="B145" s="871" t="s">
        <v>1161</v>
      </c>
      <c r="C145" s="839"/>
      <c r="D145" s="840"/>
      <c r="E145" s="840"/>
      <c r="F145" s="880"/>
    </row>
    <row r="146" spans="1:6" ht="14.25" customHeight="1">
      <c r="A146" s="838"/>
      <c r="B146" s="871" t="s">
        <v>1162</v>
      </c>
      <c r="C146" s="839"/>
      <c r="D146" s="840"/>
      <c r="E146" s="840"/>
      <c r="F146" s="880"/>
    </row>
    <row r="147" spans="1:6" ht="15" customHeight="1">
      <c r="A147" s="838"/>
      <c r="B147" s="871" t="s">
        <v>1163</v>
      </c>
      <c r="C147" s="839"/>
      <c r="D147" s="840"/>
      <c r="E147" s="840"/>
      <c r="F147" s="880"/>
    </row>
    <row r="148" spans="1:6" ht="14.25" customHeight="1">
      <c r="A148" s="1352" t="s">
        <v>1164</v>
      </c>
      <c r="B148" s="1354"/>
      <c r="C148" s="1354"/>
      <c r="D148" s="1354"/>
      <c r="E148" s="1355"/>
      <c r="F148" s="880"/>
    </row>
    <row r="149" spans="1:6" ht="14.25" customHeight="1">
      <c r="A149" s="1352" t="s">
        <v>1165</v>
      </c>
      <c r="B149" s="1354"/>
      <c r="C149" s="1354"/>
      <c r="D149" s="1354"/>
      <c r="E149" s="1355"/>
      <c r="F149" s="880"/>
    </row>
    <row r="150" spans="1:6" ht="15.75" customHeight="1">
      <c r="A150" s="1348" t="s">
        <v>1166</v>
      </c>
      <c r="B150" s="1350"/>
      <c r="C150" s="1350"/>
      <c r="D150" s="1350"/>
      <c r="E150" s="1350"/>
      <c r="F150" s="1351"/>
    </row>
    <row r="151" spans="1:6" ht="16.5" customHeight="1">
      <c r="A151" s="1380" t="s">
        <v>149</v>
      </c>
      <c r="B151" s="1381"/>
      <c r="C151" s="1381"/>
      <c r="D151" s="1381"/>
      <c r="E151" s="1381"/>
      <c r="F151" s="1382"/>
    </row>
    <row r="152" spans="1:6" ht="15.75" customHeight="1">
      <c r="A152" s="1352" t="s">
        <v>4</v>
      </c>
      <c r="B152" s="1354"/>
      <c r="C152" s="1354"/>
      <c r="D152" s="1354"/>
      <c r="E152" s="1355"/>
      <c r="F152" s="880"/>
    </row>
    <row r="153" spans="1:6" ht="15.75" customHeight="1">
      <c r="A153" s="1352" t="s">
        <v>150</v>
      </c>
      <c r="B153" s="1354"/>
      <c r="C153" s="1354"/>
      <c r="D153" s="1354"/>
      <c r="E153" s="1355"/>
      <c r="F153" s="880"/>
    </row>
    <row r="154" spans="1:6" ht="15.75" customHeight="1">
      <c r="A154" s="1352" t="s">
        <v>151</v>
      </c>
      <c r="B154" s="1354"/>
      <c r="C154" s="1354"/>
      <c r="D154" s="1354"/>
      <c r="E154" s="1355"/>
      <c r="F154" s="880"/>
    </row>
    <row r="155" spans="1:6" ht="15.75" customHeight="1">
      <c r="A155" s="1352" t="s">
        <v>124</v>
      </c>
      <c r="B155" s="1354"/>
      <c r="C155" s="1354"/>
      <c r="D155" s="1354"/>
      <c r="E155" s="1355"/>
      <c r="F155" s="880"/>
    </row>
    <row r="156" spans="1:6" ht="15" customHeight="1">
      <c r="A156" s="1352" t="s">
        <v>152</v>
      </c>
      <c r="B156" s="1354"/>
      <c r="C156" s="1354"/>
      <c r="D156" s="1354"/>
      <c r="E156" s="1355"/>
      <c r="F156" s="880"/>
    </row>
    <row r="157" spans="1:6" ht="14.25" customHeight="1">
      <c r="A157" s="138"/>
      <c r="B157" s="138"/>
      <c r="C157" s="138"/>
      <c r="D157" s="138"/>
      <c r="E157" s="138"/>
      <c r="F157" s="138"/>
    </row>
    <row r="158" spans="1:6" ht="14.25" customHeight="1">
      <c r="A158" s="139" t="s">
        <v>566</v>
      </c>
      <c r="B158" s="139"/>
      <c r="C158" s="139"/>
      <c r="D158" s="139"/>
      <c r="E158" s="139"/>
      <c r="F158" s="139"/>
    </row>
    <row r="159" spans="1:6" ht="14.25" customHeight="1">
      <c r="A159" s="139"/>
      <c r="B159" s="139"/>
      <c r="C159" s="139"/>
      <c r="D159" s="139"/>
      <c r="E159" s="139"/>
      <c r="F159" s="139"/>
    </row>
    <row r="160" spans="1:6" ht="43.5" customHeight="1">
      <c r="A160" s="854" t="s">
        <v>155</v>
      </c>
      <c r="B160" s="854" t="s">
        <v>156</v>
      </c>
      <c r="C160" s="883" t="s">
        <v>157</v>
      </c>
      <c r="D160" s="883" t="s">
        <v>158</v>
      </c>
      <c r="E160" s="883"/>
      <c r="F160" s="883" t="s">
        <v>159</v>
      </c>
    </row>
    <row r="161" spans="1:6" ht="73.5" customHeight="1">
      <c r="A161" s="876">
        <v>1</v>
      </c>
      <c r="B161" s="854" t="s">
        <v>1167</v>
      </c>
      <c r="C161" s="883"/>
      <c r="D161" s="883"/>
      <c r="E161" s="884"/>
      <c r="F161" s="884"/>
    </row>
    <row r="162" spans="1:6" ht="71.25" customHeight="1">
      <c r="A162" s="876"/>
      <c r="B162" s="854" t="s">
        <v>161</v>
      </c>
      <c r="C162" s="883"/>
      <c r="D162" s="883"/>
      <c r="E162" s="884"/>
      <c r="F162" s="884"/>
    </row>
    <row r="163" spans="1:6" ht="14.25" customHeight="1">
      <c r="A163" s="876"/>
      <c r="B163" s="854" t="s">
        <v>162</v>
      </c>
      <c r="C163" s="883"/>
      <c r="D163" s="883"/>
      <c r="E163" s="884"/>
      <c r="F163" s="884"/>
    </row>
    <row r="164" spans="1:6" ht="33" customHeight="1">
      <c r="A164" s="876"/>
      <c r="B164" s="38" t="s">
        <v>912</v>
      </c>
      <c r="C164" s="883"/>
      <c r="D164" s="883"/>
      <c r="E164" s="884"/>
      <c r="F164" s="884"/>
    </row>
    <row r="165" spans="1:6" ht="14.25" customHeight="1">
      <c r="A165" s="876"/>
      <c r="B165" s="854" t="s">
        <v>164</v>
      </c>
      <c r="C165" s="883"/>
      <c r="D165" s="883"/>
      <c r="E165" s="884"/>
      <c r="F165" s="884"/>
    </row>
    <row r="166" spans="1:6" ht="33" customHeight="1">
      <c r="A166" s="876"/>
      <c r="B166" s="38" t="s">
        <v>913</v>
      </c>
      <c r="C166" s="883"/>
      <c r="D166" s="883"/>
      <c r="E166" s="884"/>
      <c r="F166" s="884"/>
    </row>
    <row r="167" spans="1:6" ht="14.25" customHeight="1">
      <c r="A167" s="876"/>
      <c r="B167" s="854" t="s">
        <v>166</v>
      </c>
      <c r="C167" s="883"/>
      <c r="D167" s="883"/>
      <c r="E167" s="884"/>
      <c r="F167" s="884"/>
    </row>
    <row r="168" spans="1:6" ht="14.25" customHeight="1">
      <c r="A168" s="876"/>
      <c r="B168" s="38" t="s">
        <v>175</v>
      </c>
      <c r="C168" s="883"/>
      <c r="D168" s="883"/>
      <c r="E168" s="884"/>
      <c r="F168" s="884"/>
    </row>
    <row r="169" spans="1:6" ht="14.25" customHeight="1">
      <c r="A169" s="876"/>
      <c r="B169" s="38" t="s">
        <v>168</v>
      </c>
      <c r="C169" s="883"/>
      <c r="D169" s="883"/>
      <c r="E169" s="884"/>
      <c r="F169" s="884"/>
    </row>
    <row r="170" spans="1:6" ht="28.5" customHeight="1">
      <c r="A170" s="876"/>
      <c r="B170" s="38" t="s">
        <v>169</v>
      </c>
      <c r="C170" s="883"/>
      <c r="D170" s="883"/>
      <c r="E170" s="884"/>
      <c r="F170" s="884"/>
    </row>
    <row r="171" spans="1:6" ht="28.5" customHeight="1">
      <c r="A171" s="876"/>
      <c r="B171" s="38" t="s">
        <v>170</v>
      </c>
      <c r="C171" s="883"/>
      <c r="D171" s="883"/>
      <c r="E171" s="884"/>
      <c r="F171" s="884"/>
    </row>
    <row r="172" spans="1:6" ht="42.75" customHeight="1">
      <c r="A172" s="876"/>
      <c r="B172" s="38" t="s">
        <v>171</v>
      </c>
      <c r="C172" s="883"/>
      <c r="D172" s="883"/>
      <c r="E172" s="884"/>
      <c r="F172" s="884"/>
    </row>
    <row r="173" spans="1:6" ht="45" customHeight="1">
      <c r="A173" s="876"/>
      <c r="B173" s="38" t="s">
        <v>172</v>
      </c>
      <c r="C173" s="883"/>
      <c r="D173" s="883"/>
      <c r="E173" s="884"/>
      <c r="F173" s="884"/>
    </row>
    <row r="174" spans="1:6" ht="14.25" customHeight="1">
      <c r="A174" s="876"/>
      <c r="B174" s="38" t="s">
        <v>173</v>
      </c>
      <c r="C174" s="883"/>
      <c r="D174" s="883"/>
      <c r="E174" s="884"/>
      <c r="F174" s="884"/>
    </row>
    <row r="175" spans="1:6" ht="57" customHeight="1">
      <c r="A175" s="876"/>
      <c r="B175" s="38" t="s">
        <v>1168</v>
      </c>
      <c r="C175" s="883"/>
      <c r="D175" s="883"/>
      <c r="E175" s="884"/>
      <c r="F175" s="884"/>
    </row>
    <row r="176" spans="1:6" ht="14.25" customHeight="1">
      <c r="A176" s="876"/>
      <c r="B176" s="38" t="s">
        <v>175</v>
      </c>
      <c r="C176" s="883"/>
      <c r="D176" s="883"/>
      <c r="E176" s="884"/>
      <c r="F176" s="884"/>
    </row>
    <row r="177" spans="1:6" ht="14.25" customHeight="1">
      <c r="A177" s="876"/>
      <c r="B177" s="38" t="s">
        <v>176</v>
      </c>
      <c r="C177" s="883"/>
      <c r="D177" s="883"/>
      <c r="E177" s="884"/>
      <c r="F177" s="884"/>
    </row>
    <row r="178" spans="1:6" ht="14.25" customHeight="1">
      <c r="A178" s="876"/>
      <c r="B178" s="38" t="s">
        <v>175</v>
      </c>
      <c r="C178" s="854"/>
      <c r="D178" s="883"/>
      <c r="E178" s="884"/>
      <c r="F178" s="884"/>
    </row>
    <row r="179" spans="1:6" ht="28.5" customHeight="1">
      <c r="A179" s="876"/>
      <c r="B179" s="38" t="s">
        <v>177</v>
      </c>
      <c r="C179" s="883"/>
      <c r="D179" s="854"/>
      <c r="E179" s="884"/>
      <c r="F179" s="884"/>
    </row>
    <row r="180" spans="1:6" ht="28.5" customHeight="1">
      <c r="A180" s="876"/>
      <c r="B180" s="38" t="s">
        <v>178</v>
      </c>
      <c r="C180" s="883"/>
      <c r="D180" s="854"/>
      <c r="E180" s="884"/>
      <c r="F180" s="884"/>
    </row>
    <row r="181" spans="1:6" ht="42.75" customHeight="1">
      <c r="A181" s="876"/>
      <c r="B181" s="38" t="s">
        <v>179</v>
      </c>
      <c r="C181" s="883"/>
      <c r="D181" s="854"/>
      <c r="E181" s="884"/>
      <c r="F181" s="884"/>
    </row>
    <row r="182" spans="1:6" ht="71.25" customHeight="1">
      <c r="A182" s="876"/>
      <c r="B182" s="38" t="s">
        <v>1169</v>
      </c>
      <c r="C182" s="883"/>
      <c r="D182" s="854"/>
      <c r="E182" s="884"/>
      <c r="F182" s="884"/>
    </row>
    <row r="183" spans="1:6" ht="14.25" customHeight="1">
      <c r="A183" s="876"/>
      <c r="B183" s="854" t="s">
        <v>366</v>
      </c>
      <c r="C183" s="883"/>
      <c r="D183" s="854"/>
      <c r="E183" s="884"/>
      <c r="F183" s="884"/>
    </row>
    <row r="184" spans="1:6" ht="15" customHeight="1">
      <c r="A184" s="876"/>
      <c r="B184" s="894"/>
      <c r="C184" s="883" t="s">
        <v>182</v>
      </c>
      <c r="D184" s="883">
        <v>2</v>
      </c>
      <c r="E184" s="839"/>
      <c r="F184" s="1075">
        <f>+E184*D184</f>
        <v>0</v>
      </c>
    </row>
    <row r="185" spans="1:6" ht="57" customHeight="1">
      <c r="A185" s="876">
        <v>2</v>
      </c>
      <c r="B185" s="854" t="s">
        <v>1170</v>
      </c>
      <c r="C185" s="883"/>
      <c r="D185" s="883"/>
      <c r="E185" s="884"/>
      <c r="F185" s="884"/>
    </row>
    <row r="186" spans="1:6" ht="30.75" customHeight="1">
      <c r="A186" s="876"/>
      <c r="B186" s="854" t="s">
        <v>184</v>
      </c>
      <c r="C186" s="883"/>
      <c r="D186" s="883"/>
      <c r="E186" s="884"/>
      <c r="F186" s="884"/>
    </row>
    <row r="187" spans="1:6" ht="14.25" customHeight="1">
      <c r="A187" s="876"/>
      <c r="B187" s="854" t="s">
        <v>185</v>
      </c>
      <c r="C187" s="883"/>
      <c r="D187" s="883"/>
      <c r="E187" s="884"/>
      <c r="F187" s="884"/>
    </row>
    <row r="188" spans="1:6" ht="57" customHeight="1">
      <c r="A188" s="876"/>
      <c r="B188" s="854" t="s">
        <v>186</v>
      </c>
      <c r="C188" s="883"/>
      <c r="D188" s="883"/>
      <c r="E188" s="884"/>
      <c r="F188" s="884"/>
    </row>
    <row r="189" spans="1:6" ht="45" customHeight="1">
      <c r="A189" s="876"/>
      <c r="B189" s="854" t="s">
        <v>1171</v>
      </c>
      <c r="C189" s="883"/>
      <c r="D189" s="883"/>
      <c r="E189" s="884"/>
      <c r="F189" s="884"/>
    </row>
    <row r="190" spans="1:6" ht="30.75" customHeight="1">
      <c r="A190" s="876"/>
      <c r="B190" s="854" t="s">
        <v>1172</v>
      </c>
      <c r="C190" s="883"/>
      <c r="D190" s="854"/>
      <c r="E190" s="884"/>
      <c r="F190" s="884"/>
    </row>
    <row r="191" spans="1:6" ht="42.75" customHeight="1">
      <c r="A191" s="876"/>
      <c r="B191" s="854" t="s">
        <v>189</v>
      </c>
      <c r="C191" s="883"/>
      <c r="D191" s="883"/>
      <c r="E191" s="884"/>
      <c r="F191" s="884"/>
    </row>
    <row r="192" spans="1:6" ht="15" customHeight="1">
      <c r="A192" s="876"/>
      <c r="B192" s="894"/>
      <c r="C192" s="883" t="s">
        <v>182</v>
      </c>
      <c r="D192" s="883">
        <v>1</v>
      </c>
      <c r="E192" s="839"/>
      <c r="F192" s="1075">
        <f>+E192*D192</f>
        <v>0</v>
      </c>
    </row>
    <row r="193" spans="1:6" ht="71.25" customHeight="1">
      <c r="A193" s="876">
        <v>3</v>
      </c>
      <c r="B193" s="854" t="s">
        <v>1173</v>
      </c>
      <c r="C193" s="883"/>
      <c r="D193" s="883"/>
      <c r="E193" s="884"/>
      <c r="F193" s="884"/>
    </row>
    <row r="194" spans="1:6" ht="30.75" customHeight="1">
      <c r="A194" s="876"/>
      <c r="B194" s="854" t="s">
        <v>184</v>
      </c>
      <c r="C194" s="883"/>
      <c r="D194" s="883"/>
      <c r="E194" s="884"/>
      <c r="F194" s="884"/>
    </row>
    <row r="195" spans="1:6" ht="14.25" customHeight="1">
      <c r="A195" s="876"/>
      <c r="B195" s="854" t="s">
        <v>185</v>
      </c>
      <c r="C195" s="883"/>
      <c r="D195" s="883"/>
      <c r="E195" s="884"/>
      <c r="F195" s="884"/>
    </row>
    <row r="196" spans="1:6" ht="57" customHeight="1">
      <c r="A196" s="876"/>
      <c r="B196" s="854" t="s">
        <v>186</v>
      </c>
      <c r="C196" s="883"/>
      <c r="D196" s="883"/>
      <c r="E196" s="884"/>
      <c r="F196" s="884"/>
    </row>
    <row r="197" spans="1:6" ht="45" customHeight="1">
      <c r="A197" s="876"/>
      <c r="B197" s="854" t="s">
        <v>1174</v>
      </c>
      <c r="C197" s="883"/>
      <c r="D197" s="883"/>
      <c r="E197" s="884"/>
      <c r="F197" s="884"/>
    </row>
    <row r="198" spans="1:6" ht="30.75" customHeight="1">
      <c r="A198" s="876"/>
      <c r="B198" s="854" t="s">
        <v>1172</v>
      </c>
      <c r="C198" s="883"/>
      <c r="D198" s="854"/>
      <c r="E198" s="884"/>
      <c r="F198" s="884"/>
    </row>
    <row r="199" spans="1:6" ht="42.75" customHeight="1">
      <c r="A199" s="876"/>
      <c r="B199" s="854" t="s">
        <v>189</v>
      </c>
      <c r="C199" s="883"/>
      <c r="D199" s="883"/>
      <c r="E199" s="884"/>
      <c r="F199" s="884"/>
    </row>
    <row r="200" spans="1:6" ht="15" customHeight="1">
      <c r="A200" s="876"/>
      <c r="B200" s="894"/>
      <c r="C200" s="883" t="s">
        <v>182</v>
      </c>
      <c r="D200" s="883">
        <v>1</v>
      </c>
      <c r="E200" s="839"/>
      <c r="F200" s="1075">
        <f>+E200*D200</f>
        <v>0</v>
      </c>
    </row>
    <row r="201" spans="1:6" ht="28.5" customHeight="1">
      <c r="A201" s="876">
        <v>4</v>
      </c>
      <c r="B201" s="854" t="s">
        <v>190</v>
      </c>
      <c r="C201" s="883"/>
      <c r="D201" s="883"/>
      <c r="E201" s="884"/>
      <c r="F201" s="884"/>
    </row>
    <row r="202" spans="1:6" ht="14.25" customHeight="1">
      <c r="A202" s="876"/>
      <c r="B202" s="854" t="s">
        <v>191</v>
      </c>
      <c r="C202" s="883"/>
      <c r="D202" s="883"/>
      <c r="E202" s="884"/>
      <c r="F202" s="884"/>
    </row>
    <row r="203" spans="1:6" ht="28.5" customHeight="1">
      <c r="A203" s="876"/>
      <c r="B203" s="854" t="s">
        <v>192</v>
      </c>
      <c r="C203" s="883"/>
      <c r="D203" s="883"/>
      <c r="E203" s="884"/>
      <c r="F203" s="884"/>
    </row>
    <row r="204" spans="1:6" ht="14.25" customHeight="1">
      <c r="A204" s="876"/>
      <c r="B204" s="854" t="s">
        <v>193</v>
      </c>
      <c r="C204" s="883"/>
      <c r="D204" s="883"/>
      <c r="E204" s="884"/>
      <c r="F204" s="884"/>
    </row>
    <row r="205" spans="1:6" ht="14.25" customHeight="1">
      <c r="A205" s="876"/>
      <c r="B205" s="854" t="s">
        <v>194</v>
      </c>
      <c r="C205" s="883"/>
      <c r="D205" s="883"/>
      <c r="E205" s="884"/>
      <c r="F205" s="884"/>
    </row>
    <row r="206" spans="1:6" ht="28.5" customHeight="1">
      <c r="A206" s="876"/>
      <c r="B206" s="854" t="s">
        <v>195</v>
      </c>
      <c r="C206" s="883"/>
      <c r="D206" s="883"/>
      <c r="E206" s="884"/>
      <c r="F206" s="884"/>
    </row>
    <row r="207" spans="1:6" ht="42.75" customHeight="1">
      <c r="A207" s="876"/>
      <c r="B207" s="854" t="s">
        <v>369</v>
      </c>
      <c r="C207" s="883"/>
      <c r="D207" s="883"/>
      <c r="E207" s="884"/>
      <c r="F207" s="884"/>
    </row>
    <row r="208" spans="1:6" ht="15" customHeight="1">
      <c r="A208" s="876"/>
      <c r="B208" s="894"/>
      <c r="C208" s="883" t="s">
        <v>182</v>
      </c>
      <c r="D208" s="883">
        <v>2</v>
      </c>
      <c r="E208" s="839"/>
      <c r="F208" s="1075">
        <f>+E208*D208</f>
        <v>0</v>
      </c>
    </row>
    <row r="209" spans="1:6" ht="71.25" customHeight="1">
      <c r="A209" s="876">
        <v>5</v>
      </c>
      <c r="B209" s="854" t="s">
        <v>818</v>
      </c>
      <c r="C209" s="883"/>
      <c r="D209" s="883"/>
      <c r="E209" s="884"/>
      <c r="F209" s="884"/>
    </row>
    <row r="210" spans="1:6" ht="42.75" customHeight="1">
      <c r="A210" s="876"/>
      <c r="B210" s="854" t="s">
        <v>371</v>
      </c>
      <c r="C210" s="883"/>
      <c r="D210" s="883"/>
      <c r="E210" s="884"/>
      <c r="F210" s="884"/>
    </row>
    <row r="211" spans="1:6" ht="14.25" customHeight="1">
      <c r="A211" s="876"/>
      <c r="B211" s="854" t="s">
        <v>880</v>
      </c>
      <c r="C211" s="883"/>
      <c r="D211" s="883"/>
      <c r="E211" s="884"/>
      <c r="F211" s="884"/>
    </row>
    <row r="212" spans="1:6" ht="14.25" customHeight="1">
      <c r="A212" s="876"/>
      <c r="B212" s="854" t="s">
        <v>219</v>
      </c>
      <c r="C212" s="883"/>
      <c r="D212" s="883"/>
      <c r="E212" s="884"/>
      <c r="F212" s="884"/>
    </row>
    <row r="213" spans="1:6" ht="14.25" customHeight="1">
      <c r="A213" s="876"/>
      <c r="B213" s="854" t="s">
        <v>1175</v>
      </c>
      <c r="C213" s="883"/>
      <c r="D213" s="883"/>
      <c r="E213" s="884"/>
      <c r="F213" s="884"/>
    </row>
    <row r="214" spans="1:6" ht="28.5" customHeight="1">
      <c r="A214" s="876"/>
      <c r="B214" s="76" t="s">
        <v>1176</v>
      </c>
      <c r="C214" s="883"/>
      <c r="D214" s="854"/>
      <c r="E214" s="884"/>
      <c r="F214" s="884"/>
    </row>
    <row r="215" spans="1:6" ht="14.25" customHeight="1">
      <c r="A215" s="876"/>
      <c r="B215" s="854" t="s">
        <v>1177</v>
      </c>
      <c r="C215" s="883" t="s">
        <v>242</v>
      </c>
      <c r="D215" s="883">
        <v>2</v>
      </c>
      <c r="E215" s="839"/>
      <c r="F215" s="1075">
        <f>+E215*D215</f>
        <v>0</v>
      </c>
    </row>
    <row r="216" spans="1:6" ht="28.5" customHeight="1">
      <c r="A216" s="876"/>
      <c r="B216" s="854" t="s">
        <v>1178</v>
      </c>
      <c r="C216" s="883"/>
      <c r="D216" s="883"/>
      <c r="E216" s="884"/>
      <c r="F216" s="884"/>
    </row>
    <row r="217" spans="1:6" ht="14.25" customHeight="1">
      <c r="A217" s="876"/>
      <c r="B217" s="854" t="s">
        <v>1179</v>
      </c>
      <c r="C217" s="883" t="s">
        <v>242</v>
      </c>
      <c r="D217" s="883">
        <v>2</v>
      </c>
      <c r="E217" s="839"/>
      <c r="F217" s="1075">
        <f>+E217*D217</f>
        <v>0</v>
      </c>
    </row>
    <row r="218" spans="1:6" ht="14.25" customHeight="1">
      <c r="A218" s="876"/>
      <c r="B218" s="854" t="s">
        <v>1180</v>
      </c>
      <c r="C218" s="883"/>
      <c r="D218" s="854"/>
      <c r="E218" s="884"/>
      <c r="F218" s="884"/>
    </row>
    <row r="219" spans="1:6" ht="28.5">
      <c r="A219" s="876"/>
      <c r="B219" s="76" t="s">
        <v>1181</v>
      </c>
      <c r="C219" s="883" t="s">
        <v>242</v>
      </c>
      <c r="D219" s="883">
        <v>6</v>
      </c>
      <c r="E219" s="839"/>
      <c r="F219" s="1075">
        <f>+E219*D219</f>
        <v>0</v>
      </c>
    </row>
    <row r="220" spans="1:6" ht="14.25" customHeight="1">
      <c r="A220" s="876"/>
      <c r="B220" s="854" t="s">
        <v>1182</v>
      </c>
      <c r="C220" s="883"/>
      <c r="D220" s="883"/>
      <c r="E220" s="884"/>
      <c r="F220" s="884"/>
    </row>
    <row r="221" spans="1:6" ht="14.25" customHeight="1">
      <c r="A221" s="876"/>
      <c r="B221" s="854" t="s">
        <v>1183</v>
      </c>
      <c r="C221" s="883" t="s">
        <v>242</v>
      </c>
      <c r="D221" s="883"/>
      <c r="E221" s="884"/>
      <c r="F221" s="884"/>
    </row>
    <row r="222" spans="1:6" ht="14.25" customHeight="1">
      <c r="A222" s="876"/>
      <c r="B222" s="854" t="s">
        <v>231</v>
      </c>
      <c r="C222" s="883"/>
      <c r="D222" s="883"/>
      <c r="E222" s="884"/>
      <c r="F222" s="884"/>
    </row>
    <row r="223" spans="1:6" ht="14.25" customHeight="1">
      <c r="A223" s="876"/>
      <c r="B223" s="854" t="s">
        <v>1184</v>
      </c>
      <c r="C223" s="883" t="s">
        <v>242</v>
      </c>
      <c r="D223" s="883">
        <v>66</v>
      </c>
      <c r="E223" s="839"/>
      <c r="F223" s="1075">
        <f t="shared" ref="F223:F224" si="5">+E223*D223</f>
        <v>0</v>
      </c>
    </row>
    <row r="224" spans="1:6" ht="14.25" customHeight="1">
      <c r="A224" s="876"/>
      <c r="B224" s="854" t="s">
        <v>1185</v>
      </c>
      <c r="C224" s="883" t="s">
        <v>242</v>
      </c>
      <c r="D224" s="883">
        <v>11</v>
      </c>
      <c r="E224" s="839"/>
      <c r="F224" s="1075">
        <f t="shared" si="5"/>
        <v>0</v>
      </c>
    </row>
    <row r="225" spans="1:6" ht="14.25" customHeight="1">
      <c r="A225" s="876"/>
      <c r="B225" s="894"/>
      <c r="C225" s="883"/>
      <c r="D225" s="883"/>
      <c r="E225" s="884"/>
      <c r="F225" s="884"/>
    </row>
    <row r="226" spans="1:6" ht="14.25" customHeight="1">
      <c r="A226" s="876"/>
      <c r="B226" s="894"/>
      <c r="C226" s="883"/>
      <c r="D226" s="883"/>
      <c r="E226" s="884"/>
      <c r="F226" s="884"/>
    </row>
    <row r="227" spans="1:6" ht="14.25" customHeight="1">
      <c r="A227" s="876"/>
      <c r="B227" s="894"/>
      <c r="C227" s="883" t="s">
        <v>242</v>
      </c>
      <c r="D227" s="883">
        <v>5</v>
      </c>
      <c r="E227" s="839"/>
      <c r="F227" s="1075">
        <f t="shared" ref="F227:F229" si="6">+E227*D227</f>
        <v>0</v>
      </c>
    </row>
    <row r="228" spans="1:6" ht="14.25" customHeight="1">
      <c r="A228" s="876"/>
      <c r="B228" s="894"/>
      <c r="C228" s="883" t="s">
        <v>242</v>
      </c>
      <c r="D228" s="883">
        <v>1</v>
      </c>
      <c r="E228" s="839"/>
      <c r="F228" s="1075">
        <f t="shared" si="6"/>
        <v>0</v>
      </c>
    </row>
    <row r="229" spans="1:6" ht="14.25" customHeight="1">
      <c r="A229" s="876"/>
      <c r="B229" s="894"/>
      <c r="C229" s="883" t="s">
        <v>242</v>
      </c>
      <c r="D229" s="883">
        <v>3</v>
      </c>
      <c r="E229" s="839"/>
      <c r="F229" s="1075">
        <f t="shared" si="6"/>
        <v>0</v>
      </c>
    </row>
    <row r="230" spans="1:6" ht="14.25" customHeight="1">
      <c r="A230" s="876"/>
      <c r="B230" s="894"/>
      <c r="C230" s="883"/>
      <c r="D230" s="883"/>
      <c r="E230" s="884"/>
      <c r="F230" s="884"/>
    </row>
    <row r="231" spans="1:6" ht="15" customHeight="1">
      <c r="A231" s="876"/>
      <c r="B231" s="894"/>
      <c r="C231" s="854" t="s">
        <v>1186</v>
      </c>
      <c r="D231" s="883">
        <v>11</v>
      </c>
      <c r="E231" s="839"/>
      <c r="F231" s="1075">
        <f>+E231*D231</f>
        <v>0</v>
      </c>
    </row>
    <row r="232" spans="1:6" ht="56.25" customHeight="1">
      <c r="A232" s="876">
        <v>6</v>
      </c>
      <c r="B232" s="854" t="s">
        <v>1187</v>
      </c>
      <c r="C232" s="883"/>
      <c r="D232" s="158"/>
      <c r="E232" s="884"/>
      <c r="F232" s="884"/>
    </row>
    <row r="233" spans="1:6" ht="14.25" customHeight="1">
      <c r="A233" s="876"/>
      <c r="B233" s="854"/>
      <c r="C233" s="883"/>
      <c r="D233" s="158"/>
      <c r="E233" s="884"/>
      <c r="F233" s="884"/>
    </row>
    <row r="234" spans="1:6" ht="14.25" customHeight="1">
      <c r="A234" s="876"/>
      <c r="B234" s="854"/>
      <c r="C234" s="883"/>
      <c r="D234" s="158"/>
      <c r="E234" s="884"/>
      <c r="F234" s="884"/>
    </row>
    <row r="235" spans="1:6" ht="14.25" customHeight="1">
      <c r="A235" s="876"/>
      <c r="B235" s="854"/>
      <c r="C235" s="883"/>
      <c r="D235" s="158"/>
      <c r="E235" s="884"/>
      <c r="F235" s="884"/>
    </row>
    <row r="236" spans="1:6" ht="15" customHeight="1">
      <c r="A236" s="876"/>
      <c r="B236" s="854"/>
      <c r="C236" s="883" t="s">
        <v>244</v>
      </c>
      <c r="D236" s="159">
        <v>4200</v>
      </c>
      <c r="E236" s="839"/>
      <c r="F236" s="1075">
        <f>+E236*D236</f>
        <v>0</v>
      </c>
    </row>
    <row r="237" spans="1:6" ht="42.75" customHeight="1">
      <c r="A237" s="876">
        <v>7</v>
      </c>
      <c r="B237" s="854" t="s">
        <v>1188</v>
      </c>
      <c r="C237" s="883"/>
      <c r="D237" s="158"/>
      <c r="E237" s="884"/>
      <c r="F237" s="884"/>
    </row>
    <row r="238" spans="1:6" ht="15" customHeight="1">
      <c r="A238" s="876"/>
      <c r="B238" s="854"/>
      <c r="C238" s="883" t="s">
        <v>74</v>
      </c>
      <c r="D238" s="159">
        <v>200</v>
      </c>
      <c r="E238" s="839"/>
      <c r="F238" s="1075">
        <f>+E238*D238</f>
        <v>0</v>
      </c>
    </row>
    <row r="239" spans="1:6" ht="85.5" customHeight="1">
      <c r="A239" s="876">
        <v>8</v>
      </c>
      <c r="B239" s="854" t="s">
        <v>245</v>
      </c>
      <c r="C239" s="883"/>
      <c r="D239" s="883"/>
      <c r="E239" s="884"/>
      <c r="F239" s="884"/>
    </row>
    <row r="240" spans="1:6" ht="16.5" customHeight="1">
      <c r="A240" s="876"/>
      <c r="B240" s="854" t="s">
        <v>246</v>
      </c>
      <c r="C240" s="883"/>
      <c r="D240" s="883"/>
      <c r="E240" s="884"/>
      <c r="F240" s="884"/>
    </row>
    <row r="241" spans="1:6" ht="16.5">
      <c r="A241" s="876"/>
      <c r="B241" s="894"/>
      <c r="C241" s="883" t="s">
        <v>247</v>
      </c>
      <c r="D241" s="159">
        <v>620</v>
      </c>
      <c r="E241" s="839"/>
      <c r="F241" s="1075">
        <f>+E241*D241</f>
        <v>0</v>
      </c>
    </row>
    <row r="242" spans="1:6" ht="14.25" customHeight="1">
      <c r="A242" s="876">
        <v>9</v>
      </c>
      <c r="B242" s="854" t="s">
        <v>248</v>
      </c>
      <c r="C242" s="854" t="s">
        <v>249</v>
      </c>
      <c r="D242" s="883"/>
      <c r="E242" s="884"/>
      <c r="F242" s="884"/>
    </row>
    <row r="243" spans="1:6" ht="15" customHeight="1">
      <c r="A243" s="876"/>
      <c r="B243" s="854"/>
      <c r="C243" s="854"/>
      <c r="D243" s="883">
        <v>1</v>
      </c>
      <c r="E243" s="839"/>
      <c r="F243" s="1075">
        <f>+E243*D243</f>
        <v>0</v>
      </c>
    </row>
    <row r="244" spans="1:6" ht="15" customHeight="1">
      <c r="A244" s="1356" t="s">
        <v>388</v>
      </c>
      <c r="B244" s="1349"/>
      <c r="C244" s="1349"/>
      <c r="D244" s="1349"/>
      <c r="E244" s="1357"/>
      <c r="F244" s="883"/>
    </row>
    <row r="245" spans="1:6" ht="15" customHeight="1">
      <c r="A245" s="1371" t="s">
        <v>1189</v>
      </c>
      <c r="B245" s="1372"/>
      <c r="C245" s="1372"/>
      <c r="D245" s="1372"/>
      <c r="E245" s="1372"/>
      <c r="F245" s="1373"/>
    </row>
    <row r="246" spans="1:6" ht="15.75" customHeight="1">
      <c r="A246" s="192"/>
      <c r="B246" s="3"/>
      <c r="C246" s="3"/>
      <c r="D246" s="3"/>
      <c r="E246" s="3"/>
      <c r="F246" s="3"/>
    </row>
    <row r="247" spans="1:6" ht="43.5" customHeight="1">
      <c r="A247" s="854" t="s">
        <v>155</v>
      </c>
      <c r="B247" s="854" t="s">
        <v>1190</v>
      </c>
      <c r="C247" s="883" t="s">
        <v>157</v>
      </c>
      <c r="D247" s="883" t="s">
        <v>158</v>
      </c>
      <c r="E247" s="883"/>
      <c r="F247" s="883" t="s">
        <v>159</v>
      </c>
    </row>
    <row r="248" spans="1:6" ht="28.5">
      <c r="A248" s="854">
        <v>1</v>
      </c>
      <c r="B248" s="854" t="s">
        <v>1191</v>
      </c>
      <c r="C248" s="883" t="s">
        <v>201</v>
      </c>
      <c r="D248" s="883">
        <v>6</v>
      </c>
      <c r="E248" s="839"/>
      <c r="F248" s="1075">
        <f>+E248*D248</f>
        <v>0</v>
      </c>
    </row>
    <row r="249" spans="1:6" ht="28.5" customHeight="1">
      <c r="A249" s="854">
        <v>2</v>
      </c>
      <c r="B249" s="854" t="s">
        <v>1192</v>
      </c>
      <c r="C249" s="883"/>
      <c r="D249" s="883"/>
      <c r="E249" s="854"/>
      <c r="F249" s="854"/>
    </row>
    <row r="250" spans="1:6" ht="28.5">
      <c r="A250" s="854"/>
      <c r="B250" s="854" t="s">
        <v>1193</v>
      </c>
      <c r="C250" s="883" t="s">
        <v>264</v>
      </c>
      <c r="D250" s="883">
        <v>1</v>
      </c>
      <c r="E250" s="839"/>
      <c r="F250" s="1075">
        <f>+E250*D250</f>
        <v>0</v>
      </c>
    </row>
    <row r="251" spans="1:6" ht="15" customHeight="1">
      <c r="A251" s="854"/>
      <c r="B251" s="96" t="s">
        <v>1194</v>
      </c>
      <c r="C251" s="883"/>
      <c r="D251" s="883"/>
      <c r="E251" s="854"/>
      <c r="F251" s="854"/>
    </row>
    <row r="252" spans="1:6" ht="28.5">
      <c r="A252" s="854"/>
      <c r="B252" s="854" t="s">
        <v>1195</v>
      </c>
      <c r="C252" s="883" t="s">
        <v>1196</v>
      </c>
      <c r="D252" s="883">
        <v>6</v>
      </c>
      <c r="E252" s="839"/>
      <c r="F252" s="1075">
        <f t="shared" ref="F252:F253" si="7">+E252*D252</f>
        <v>0</v>
      </c>
    </row>
    <row r="253" spans="1:6">
      <c r="A253" s="854"/>
      <c r="B253" s="894"/>
      <c r="C253" s="894"/>
      <c r="D253" s="883">
        <v>6</v>
      </c>
      <c r="E253" s="839"/>
      <c r="F253" s="1075">
        <f t="shared" si="7"/>
        <v>0</v>
      </c>
    </row>
    <row r="254" spans="1:6" ht="28.5" customHeight="1">
      <c r="A254" s="854">
        <v>3</v>
      </c>
      <c r="B254" s="854" t="s">
        <v>1197</v>
      </c>
      <c r="C254" s="883"/>
      <c r="D254" s="883"/>
      <c r="E254" s="854"/>
      <c r="F254" s="854"/>
    </row>
    <row r="255" spans="1:6" ht="14.25" customHeight="1">
      <c r="A255" s="854"/>
      <c r="B255" s="854" t="s">
        <v>1198</v>
      </c>
      <c r="C255" s="883"/>
      <c r="D255" s="883"/>
      <c r="E255" s="854"/>
      <c r="F255" s="854"/>
    </row>
    <row r="256" spans="1:6">
      <c r="A256" s="854"/>
      <c r="B256" s="854" t="s">
        <v>1199</v>
      </c>
      <c r="C256" s="883" t="s">
        <v>1196</v>
      </c>
      <c r="D256" s="883">
        <v>1</v>
      </c>
      <c r="E256" s="839"/>
      <c r="F256" s="1075">
        <f t="shared" ref="F256:F258" si="8">+E256*D256</f>
        <v>0</v>
      </c>
    </row>
    <row r="257" spans="1:6" ht="28.5">
      <c r="A257" s="854"/>
      <c r="B257" s="854" t="s">
        <v>1200</v>
      </c>
      <c r="C257" s="883" t="s">
        <v>241</v>
      </c>
      <c r="D257" s="883">
        <v>1</v>
      </c>
      <c r="E257" s="839"/>
      <c r="F257" s="1075">
        <f t="shared" si="8"/>
        <v>0</v>
      </c>
    </row>
    <row r="258" spans="1:6" ht="28.5">
      <c r="A258" s="854"/>
      <c r="B258" s="854" t="s">
        <v>1201</v>
      </c>
      <c r="C258" s="883"/>
      <c r="D258" s="883">
        <v>1</v>
      </c>
      <c r="E258" s="839"/>
      <c r="F258" s="1075">
        <f t="shared" si="8"/>
        <v>0</v>
      </c>
    </row>
    <row r="259" spans="1:6" ht="14.25" customHeight="1">
      <c r="A259" s="854"/>
      <c r="B259" s="854" t="s">
        <v>1202</v>
      </c>
      <c r="C259" s="883" t="s">
        <v>264</v>
      </c>
      <c r="D259" s="883"/>
      <c r="E259" s="854"/>
      <c r="F259" s="854"/>
    </row>
    <row r="260" spans="1:6" ht="28.5">
      <c r="A260" s="854"/>
      <c r="B260" s="854" t="s">
        <v>1203</v>
      </c>
      <c r="C260" s="883" t="s">
        <v>201</v>
      </c>
      <c r="D260" s="883">
        <v>1</v>
      </c>
      <c r="E260" s="839"/>
      <c r="F260" s="1075">
        <f>+E260*D260</f>
        <v>0</v>
      </c>
    </row>
    <row r="261" spans="1:6" ht="14.25" customHeight="1">
      <c r="A261" s="854"/>
      <c r="B261" s="854" t="s">
        <v>1202</v>
      </c>
      <c r="C261" s="894"/>
      <c r="D261" s="883"/>
      <c r="E261" s="854"/>
      <c r="F261" s="854"/>
    </row>
    <row r="262" spans="1:6">
      <c r="A262" s="854"/>
      <c r="B262" s="894"/>
      <c r="C262" s="894"/>
      <c r="D262" s="883">
        <v>1</v>
      </c>
      <c r="E262" s="839"/>
      <c r="F262" s="1075">
        <f>+E262*D262</f>
        <v>0</v>
      </c>
    </row>
    <row r="263" spans="1:6" ht="42.75" customHeight="1">
      <c r="A263" s="854">
        <v>4</v>
      </c>
      <c r="B263" s="854" t="s">
        <v>1204</v>
      </c>
      <c r="C263" s="883"/>
      <c r="D263" s="883"/>
      <c r="E263" s="854"/>
      <c r="F263" s="854"/>
    </row>
    <row r="264" spans="1:6" ht="14.25" customHeight="1">
      <c r="A264" s="854"/>
      <c r="B264" s="854" t="s">
        <v>1205</v>
      </c>
      <c r="C264" s="883"/>
      <c r="D264" s="883"/>
      <c r="E264" s="854"/>
      <c r="F264" s="854"/>
    </row>
    <row r="265" spans="1:6">
      <c r="A265" s="854"/>
      <c r="B265" s="894"/>
      <c r="C265" s="883" t="s">
        <v>201</v>
      </c>
      <c r="D265" s="883">
        <v>2</v>
      </c>
      <c r="E265" s="839"/>
      <c r="F265" s="1075">
        <f>+E265*D265</f>
        <v>0</v>
      </c>
    </row>
    <row r="266" spans="1:6" ht="28.5" customHeight="1">
      <c r="A266" s="854">
        <v>5</v>
      </c>
      <c r="B266" s="854" t="s">
        <v>1206</v>
      </c>
      <c r="C266" s="883"/>
      <c r="D266" s="883"/>
      <c r="E266" s="854"/>
      <c r="F266" s="854"/>
    </row>
    <row r="267" spans="1:6" ht="15" customHeight="1">
      <c r="A267" s="854"/>
      <c r="B267" s="96" t="s">
        <v>1207</v>
      </c>
      <c r="C267" s="883"/>
      <c r="D267" s="883"/>
      <c r="E267" s="854"/>
      <c r="F267" s="854"/>
    </row>
    <row r="268" spans="1:6" ht="15">
      <c r="A268" s="854"/>
      <c r="B268" s="96" t="s">
        <v>1208</v>
      </c>
      <c r="C268" s="883" t="s">
        <v>74</v>
      </c>
      <c r="D268" s="883">
        <v>54</v>
      </c>
      <c r="E268" s="839"/>
      <c r="F268" s="1075">
        <f t="shared" ref="F268:F271" si="9">+E268*D268</f>
        <v>0</v>
      </c>
    </row>
    <row r="269" spans="1:6" ht="15">
      <c r="A269" s="854"/>
      <c r="B269" s="96" t="s">
        <v>1209</v>
      </c>
      <c r="C269" s="883" t="s">
        <v>74</v>
      </c>
      <c r="D269" s="883">
        <v>18</v>
      </c>
      <c r="E269" s="839"/>
      <c r="F269" s="1075">
        <f t="shared" si="9"/>
        <v>0</v>
      </c>
    </row>
    <row r="270" spans="1:6" ht="15">
      <c r="A270" s="854"/>
      <c r="B270" s="96" t="s">
        <v>1210</v>
      </c>
      <c r="C270" s="883" t="s">
        <v>74</v>
      </c>
      <c r="D270" s="883">
        <v>24</v>
      </c>
      <c r="E270" s="839"/>
      <c r="F270" s="1075">
        <f t="shared" si="9"/>
        <v>0</v>
      </c>
    </row>
    <row r="271" spans="1:6">
      <c r="A271" s="854"/>
      <c r="B271" s="894"/>
      <c r="C271" s="883" t="s">
        <v>74</v>
      </c>
      <c r="D271" s="883">
        <v>24</v>
      </c>
      <c r="E271" s="839"/>
      <c r="F271" s="1075">
        <f t="shared" si="9"/>
        <v>0</v>
      </c>
    </row>
    <row r="272" spans="1:6" ht="28.5" customHeight="1">
      <c r="A272" s="854">
        <v>6</v>
      </c>
      <c r="B272" s="854" t="s">
        <v>1211</v>
      </c>
      <c r="C272" s="883"/>
      <c r="D272" s="883"/>
      <c r="E272" s="854"/>
      <c r="F272" s="854"/>
    </row>
    <row r="273" spans="1:6" ht="14.25" customHeight="1">
      <c r="A273" s="854"/>
      <c r="B273" s="854" t="s">
        <v>1212</v>
      </c>
      <c r="C273" s="883"/>
      <c r="D273" s="883"/>
      <c r="E273" s="854"/>
      <c r="F273" s="854"/>
    </row>
    <row r="274" spans="1:6">
      <c r="A274" s="854"/>
      <c r="B274" s="854" t="s">
        <v>1213</v>
      </c>
      <c r="C274" s="883" t="s">
        <v>1196</v>
      </c>
      <c r="D274" s="883">
        <v>30</v>
      </c>
      <c r="E274" s="839"/>
      <c r="F274" s="1075">
        <f t="shared" ref="F274:F277" si="10">+E274*D274</f>
        <v>0</v>
      </c>
    </row>
    <row r="275" spans="1:6">
      <c r="A275" s="854"/>
      <c r="B275" s="854" t="s">
        <v>1214</v>
      </c>
      <c r="C275" s="883" t="s">
        <v>201</v>
      </c>
      <c r="D275" s="883">
        <v>3</v>
      </c>
      <c r="E275" s="839"/>
      <c r="F275" s="1075">
        <f t="shared" si="10"/>
        <v>0</v>
      </c>
    </row>
    <row r="276" spans="1:6">
      <c r="A276" s="854"/>
      <c r="B276" s="854" t="s">
        <v>1215</v>
      </c>
      <c r="C276" s="894"/>
      <c r="D276" s="883">
        <v>1</v>
      </c>
      <c r="E276" s="839"/>
      <c r="F276" s="1075">
        <f t="shared" si="10"/>
        <v>0</v>
      </c>
    </row>
    <row r="277" spans="1:6" ht="28.5">
      <c r="A277" s="854">
        <v>7</v>
      </c>
      <c r="B277" s="854" t="s">
        <v>1216</v>
      </c>
      <c r="C277" s="883" t="s">
        <v>1217</v>
      </c>
      <c r="D277" s="883">
        <v>1</v>
      </c>
      <c r="E277" s="839"/>
      <c r="F277" s="1075">
        <f t="shared" si="10"/>
        <v>0</v>
      </c>
    </row>
    <row r="278" spans="1:6" ht="15" customHeight="1">
      <c r="A278" s="1358" t="s">
        <v>1218</v>
      </c>
      <c r="B278" s="1353"/>
      <c r="C278" s="1353"/>
      <c r="D278" s="1353"/>
      <c r="E278" s="1359"/>
      <c r="F278" s="884">
        <f>SUM(F2:F277)</f>
        <v>0</v>
      </c>
    </row>
    <row r="279" spans="1:6" ht="15.75" customHeight="1">
      <c r="A279" s="189"/>
    </row>
    <row r="280" spans="1:6" ht="15.75" customHeight="1">
      <c r="A280" s="281" t="s">
        <v>1223</v>
      </c>
      <c r="B280" s="282"/>
      <c r="C280" s="283"/>
      <c r="D280" s="284"/>
      <c r="E280" s="285"/>
      <c r="F280" s="286"/>
    </row>
    <row r="281" spans="1:6" ht="15" customHeight="1">
      <c r="A281" s="286"/>
      <c r="B281" s="288"/>
      <c r="C281" s="1189"/>
      <c r="D281" s="289"/>
      <c r="E281" s="286"/>
      <c r="F281" s="286"/>
    </row>
    <row r="282" spans="1:6" ht="15.75" customHeight="1">
      <c r="A282" s="290" t="s">
        <v>1224</v>
      </c>
      <c r="B282" s="1338" t="s">
        <v>1225</v>
      </c>
      <c r="C282" s="1339"/>
      <c r="D282" s="1339"/>
      <c r="E282" s="1339"/>
      <c r="F282" s="1340"/>
    </row>
    <row r="283" spans="1:6" ht="15" customHeight="1">
      <c r="A283" s="286"/>
      <c r="B283" s="288"/>
      <c r="C283" s="1189"/>
      <c r="D283" s="289"/>
      <c r="E283" s="286"/>
      <c r="F283" s="286"/>
    </row>
    <row r="284" spans="1:6" ht="270" customHeight="1">
      <c r="A284" s="291"/>
      <c r="B284" s="292" t="s">
        <v>1226</v>
      </c>
      <c r="C284" s="293"/>
      <c r="D284" s="294"/>
      <c r="E284" s="295"/>
      <c r="F284" s="296"/>
    </row>
    <row r="285" spans="1:6" ht="15.75" customHeight="1">
      <c r="A285" s="297" t="s">
        <v>1227</v>
      </c>
      <c r="B285" s="1341" t="s">
        <v>1228</v>
      </c>
      <c r="C285" s="1342"/>
      <c r="D285" s="1342"/>
      <c r="E285" s="298"/>
      <c r="F285" s="299"/>
    </row>
    <row r="286" spans="1:6" ht="15.75" customHeight="1">
      <c r="A286" s="1292"/>
      <c r="B286" s="300"/>
      <c r="C286" s="301"/>
      <c r="D286" s="302"/>
      <c r="E286" s="300"/>
      <c r="F286" s="303"/>
    </row>
    <row r="287" spans="1:6" ht="15" customHeight="1">
      <c r="A287" s="304" t="s">
        <v>1229</v>
      </c>
      <c r="B287" s="304" t="s">
        <v>1230</v>
      </c>
      <c r="C287" s="1343" t="s">
        <v>1231</v>
      </c>
      <c r="D287" s="1345" t="s">
        <v>1232</v>
      </c>
      <c r="E287" s="1089"/>
      <c r="F287" s="1090"/>
    </row>
    <row r="288" spans="1:6" ht="15" customHeight="1">
      <c r="A288" s="305"/>
      <c r="B288" s="306"/>
      <c r="C288" s="1344"/>
      <c r="D288" s="1346"/>
      <c r="E288" s="307"/>
      <c r="F288" s="307" t="s">
        <v>1234</v>
      </c>
    </row>
    <row r="289" spans="1:6" ht="15.75" customHeight="1">
      <c r="A289" s="308" t="s">
        <v>1235</v>
      </c>
      <c r="B289" s="309" t="s">
        <v>1236</v>
      </c>
      <c r="C289" s="310"/>
      <c r="D289" s="311"/>
      <c r="E289" s="312"/>
      <c r="F289" s="312"/>
    </row>
    <row r="290" spans="1:6" ht="60" customHeight="1">
      <c r="A290" s="308"/>
      <c r="B290" s="306" t="s">
        <v>1237</v>
      </c>
      <c r="C290" s="313"/>
      <c r="D290" s="311"/>
      <c r="E290" s="312"/>
      <c r="F290" s="312"/>
    </row>
    <row r="291" spans="1:6" ht="15.75" customHeight="1">
      <c r="A291" s="314"/>
      <c r="B291" s="315"/>
      <c r="C291" s="316"/>
      <c r="D291" s="317"/>
      <c r="E291" s="318"/>
      <c r="F291" s="318"/>
    </row>
    <row r="292" spans="1:6" ht="31.5" customHeight="1">
      <c r="A292" s="308" t="s">
        <v>1238</v>
      </c>
      <c r="B292" s="319" t="s">
        <v>1668</v>
      </c>
      <c r="C292" s="316"/>
      <c r="D292" s="317"/>
      <c r="E292" s="318"/>
      <c r="F292" s="318"/>
    </row>
    <row r="293" spans="1:6" ht="150" customHeight="1">
      <c r="A293" s="320"/>
      <c r="B293" s="306" t="s">
        <v>1669</v>
      </c>
      <c r="C293" s="316"/>
      <c r="D293" s="317"/>
      <c r="E293" s="318"/>
      <c r="F293" s="318"/>
    </row>
    <row r="294" spans="1:6" ht="15" customHeight="1">
      <c r="A294" s="320"/>
      <c r="B294" s="306"/>
      <c r="C294" s="316"/>
      <c r="D294" s="317"/>
      <c r="E294" s="318"/>
      <c r="F294" s="318"/>
    </row>
    <row r="295" spans="1:6" ht="150" customHeight="1">
      <c r="A295" s="320"/>
      <c r="B295" s="306" t="s">
        <v>1670</v>
      </c>
      <c r="C295" s="316"/>
      <c r="D295" s="317"/>
      <c r="E295" s="318"/>
      <c r="F295" s="318"/>
    </row>
    <row r="296" spans="1:6" ht="15" customHeight="1">
      <c r="A296" s="320"/>
      <c r="B296" s="306"/>
      <c r="C296" s="316"/>
      <c r="D296" s="317"/>
      <c r="E296" s="318"/>
      <c r="F296" s="318"/>
    </row>
    <row r="297" spans="1:6" ht="150" customHeight="1">
      <c r="A297" s="320"/>
      <c r="B297" s="306" t="s">
        <v>1671</v>
      </c>
      <c r="C297" s="316"/>
      <c r="D297" s="317"/>
      <c r="E297" s="318"/>
      <c r="F297" s="318"/>
    </row>
    <row r="298" spans="1:6" ht="15" customHeight="1">
      <c r="A298" s="320"/>
      <c r="B298" s="306"/>
      <c r="C298" s="316"/>
      <c r="D298" s="317"/>
      <c r="E298" s="318"/>
      <c r="F298" s="318"/>
    </row>
    <row r="299" spans="1:6" ht="94.5" customHeight="1">
      <c r="A299" s="305"/>
      <c r="B299" s="319" t="s">
        <v>1241</v>
      </c>
      <c r="C299" s="313"/>
      <c r="D299" s="311"/>
      <c r="E299" s="312"/>
      <c r="F299" s="312"/>
    </row>
    <row r="300" spans="1:6" ht="15.75" customHeight="1">
      <c r="A300" s="305"/>
      <c r="B300" s="319"/>
      <c r="C300" s="313"/>
      <c r="D300" s="311"/>
      <c r="E300" s="312"/>
      <c r="F300" s="312"/>
    </row>
    <row r="301" spans="1:6" ht="15">
      <c r="A301" s="305"/>
      <c r="B301" s="306" t="s">
        <v>1242</v>
      </c>
      <c r="C301" s="313" t="s">
        <v>1243</v>
      </c>
      <c r="D301" s="311">
        <v>1</v>
      </c>
      <c r="E301" s="839"/>
      <c r="F301" s="1075">
        <f>+E301*D301</f>
        <v>0</v>
      </c>
    </row>
    <row r="302" spans="1:6" ht="15" customHeight="1">
      <c r="A302" s="320"/>
      <c r="B302" s="321"/>
      <c r="C302" s="316"/>
      <c r="D302" s="317"/>
      <c r="E302" s="318"/>
      <c r="F302" s="318"/>
    </row>
    <row r="303" spans="1:6" ht="15.75" customHeight="1">
      <c r="A303" s="320"/>
      <c r="B303" s="319" t="s">
        <v>1244</v>
      </c>
      <c r="C303" s="316"/>
      <c r="D303" s="317"/>
      <c r="E303" s="318"/>
      <c r="F303" s="318"/>
    </row>
    <row r="304" spans="1:6" ht="15" customHeight="1">
      <c r="A304" s="320"/>
      <c r="B304" s="321"/>
      <c r="C304" s="316"/>
      <c r="D304" s="317"/>
      <c r="E304" s="318"/>
      <c r="F304" s="318"/>
    </row>
    <row r="305" spans="1:6" ht="15.75" customHeight="1">
      <c r="A305" s="308" t="s">
        <v>1245</v>
      </c>
      <c r="B305" s="309" t="s">
        <v>1246</v>
      </c>
      <c r="C305" s="323"/>
      <c r="D305" s="324"/>
      <c r="E305" s="290"/>
      <c r="F305" s="290"/>
    </row>
    <row r="306" spans="1:6" ht="15.75" customHeight="1">
      <c r="A306" s="308"/>
      <c r="B306" s="319"/>
      <c r="C306" s="323"/>
      <c r="D306" s="324"/>
      <c r="E306" s="290"/>
      <c r="F306" s="290"/>
    </row>
    <row r="307" spans="1:6" ht="75" customHeight="1">
      <c r="A307" s="305">
        <v>1</v>
      </c>
      <c r="B307" s="306" t="s">
        <v>1247</v>
      </c>
      <c r="C307" s="313"/>
      <c r="D307" s="311"/>
      <c r="E307" s="312"/>
      <c r="F307" s="312"/>
    </row>
    <row r="308" spans="1:6" ht="15.75" customHeight="1">
      <c r="A308" s="320"/>
      <c r="B308" s="321"/>
      <c r="C308" s="316"/>
      <c r="D308" s="317"/>
      <c r="E308" s="318"/>
      <c r="F308" s="318"/>
    </row>
    <row r="309" spans="1:6" ht="15">
      <c r="A309" s="320"/>
      <c r="B309" s="306" t="s">
        <v>1672</v>
      </c>
      <c r="C309" s="313" t="s">
        <v>74</v>
      </c>
      <c r="D309" s="311">
        <v>100</v>
      </c>
      <c r="E309" s="839"/>
      <c r="F309" s="1075">
        <f t="shared" ref="F309:F317" si="11">+E309*D309</f>
        <v>0</v>
      </c>
    </row>
    <row r="310" spans="1:6" ht="15">
      <c r="A310" s="320"/>
      <c r="B310" s="306" t="s">
        <v>1673</v>
      </c>
      <c r="C310" s="313" t="s">
        <v>74</v>
      </c>
      <c r="D310" s="311">
        <v>15</v>
      </c>
      <c r="E310" s="839"/>
      <c r="F310" s="1075">
        <f t="shared" si="11"/>
        <v>0</v>
      </c>
    </row>
    <row r="311" spans="1:6" ht="15">
      <c r="A311" s="320"/>
      <c r="B311" s="306" t="s">
        <v>1252</v>
      </c>
      <c r="C311" s="313" t="s">
        <v>74</v>
      </c>
      <c r="D311" s="311">
        <v>70</v>
      </c>
      <c r="E311" s="839"/>
      <c r="F311" s="1075">
        <f t="shared" si="11"/>
        <v>0</v>
      </c>
    </row>
    <row r="312" spans="1:6" ht="15">
      <c r="A312" s="320"/>
      <c r="B312" s="306" t="s">
        <v>1607</v>
      </c>
      <c r="C312" s="313" t="s">
        <v>74</v>
      </c>
      <c r="D312" s="311">
        <v>15</v>
      </c>
      <c r="E312" s="839"/>
      <c r="F312" s="1075">
        <f t="shared" si="11"/>
        <v>0</v>
      </c>
    </row>
    <row r="313" spans="1:6" ht="15">
      <c r="A313" s="320"/>
      <c r="B313" s="306" t="s">
        <v>1608</v>
      </c>
      <c r="C313" s="313" t="s">
        <v>74</v>
      </c>
      <c r="D313" s="311">
        <v>10</v>
      </c>
      <c r="E313" s="839"/>
      <c r="F313" s="1075">
        <f t="shared" si="11"/>
        <v>0</v>
      </c>
    </row>
    <row r="314" spans="1:6" ht="15">
      <c r="A314" s="320"/>
      <c r="B314" s="306" t="s">
        <v>1254</v>
      </c>
      <c r="C314" s="313" t="s">
        <v>74</v>
      </c>
      <c r="D314" s="311">
        <v>50</v>
      </c>
      <c r="E314" s="839"/>
      <c r="F314" s="1075">
        <f t="shared" si="11"/>
        <v>0</v>
      </c>
    </row>
    <row r="315" spans="1:6" ht="15">
      <c r="A315" s="320"/>
      <c r="B315" s="306" t="s">
        <v>1255</v>
      </c>
      <c r="C315" s="313" t="s">
        <v>74</v>
      </c>
      <c r="D315" s="311">
        <v>250</v>
      </c>
      <c r="E315" s="839"/>
      <c r="F315" s="1075">
        <f t="shared" si="11"/>
        <v>0</v>
      </c>
    </row>
    <row r="316" spans="1:6" ht="15">
      <c r="A316" s="320"/>
      <c r="B316" s="306" t="s">
        <v>1256</v>
      </c>
      <c r="C316" s="313" t="s">
        <v>74</v>
      </c>
      <c r="D316" s="311">
        <v>680</v>
      </c>
      <c r="E316" s="839"/>
      <c r="F316" s="1075">
        <f t="shared" si="11"/>
        <v>0</v>
      </c>
    </row>
    <row r="317" spans="1:6" ht="15">
      <c r="A317" s="320"/>
      <c r="B317" s="306" t="s">
        <v>1650</v>
      </c>
      <c r="C317" s="313" t="s">
        <v>74</v>
      </c>
      <c r="D317" s="311">
        <v>70</v>
      </c>
      <c r="E317" s="839"/>
      <c r="F317" s="1075">
        <f t="shared" si="11"/>
        <v>0</v>
      </c>
    </row>
    <row r="318" spans="1:6" ht="15" customHeight="1">
      <c r="A318" s="320"/>
      <c r="B318" s="321"/>
      <c r="C318" s="316"/>
      <c r="D318" s="317"/>
      <c r="E318" s="318"/>
      <c r="F318" s="318"/>
    </row>
    <row r="319" spans="1:6" ht="120" customHeight="1">
      <c r="A319" s="325">
        <v>2</v>
      </c>
      <c r="B319" s="326" t="s">
        <v>1258</v>
      </c>
      <c r="C319" s="327"/>
      <c r="D319" s="328"/>
      <c r="E319" s="329"/>
      <c r="F319" s="329"/>
    </row>
    <row r="320" spans="1:6" ht="15" customHeight="1">
      <c r="A320" s="325"/>
      <c r="B320" s="325"/>
      <c r="C320" s="327"/>
      <c r="D320" s="328"/>
      <c r="E320" s="329"/>
      <c r="F320" s="329"/>
    </row>
    <row r="321" spans="1:6" ht="15">
      <c r="A321" s="325"/>
      <c r="B321" s="325" t="s">
        <v>1259</v>
      </c>
      <c r="C321" s="327" t="s">
        <v>74</v>
      </c>
      <c r="D321" s="328">
        <v>50</v>
      </c>
      <c r="E321" s="839"/>
      <c r="F321" s="1075">
        <f>+E321*D321</f>
        <v>0</v>
      </c>
    </row>
    <row r="322" spans="1:6" ht="15" customHeight="1">
      <c r="A322" s="320"/>
      <c r="B322" s="321"/>
      <c r="C322" s="316"/>
      <c r="D322" s="317"/>
      <c r="E322" s="318"/>
      <c r="F322" s="318"/>
    </row>
    <row r="323" spans="1:6" ht="30">
      <c r="A323" s="305">
        <v>3</v>
      </c>
      <c r="B323" s="306" t="s">
        <v>1260</v>
      </c>
      <c r="C323" s="1189" t="s">
        <v>474</v>
      </c>
      <c r="D323" s="1191">
        <v>5</v>
      </c>
      <c r="E323" s="839"/>
      <c r="F323" s="1075">
        <f>+E323*D323</f>
        <v>0</v>
      </c>
    </row>
    <row r="324" spans="1:6" ht="15" customHeight="1">
      <c r="A324" s="320"/>
      <c r="B324" s="321"/>
      <c r="C324" s="331"/>
      <c r="D324" s="332"/>
      <c r="E324" s="318"/>
      <c r="F324" s="318"/>
    </row>
    <row r="325" spans="1:6" ht="30">
      <c r="A325" s="305">
        <v>4</v>
      </c>
      <c r="B325" s="306" t="s">
        <v>1261</v>
      </c>
      <c r="C325" s="313" t="s">
        <v>1262</v>
      </c>
      <c r="D325" s="311">
        <v>1</v>
      </c>
      <c r="E325" s="839"/>
      <c r="F325" s="1075">
        <f>+E325*D325</f>
        <v>0</v>
      </c>
    </row>
    <row r="326" spans="1:6" ht="15" customHeight="1">
      <c r="A326" s="305"/>
      <c r="B326" s="306"/>
      <c r="C326" s="313"/>
      <c r="D326" s="311"/>
      <c r="E326" s="312"/>
      <c r="F326" s="318"/>
    </row>
    <row r="327" spans="1:6" ht="45">
      <c r="A327" s="305">
        <v>5</v>
      </c>
      <c r="B327" s="306" t="s">
        <v>1263</v>
      </c>
      <c r="C327" s="313" t="s">
        <v>1262</v>
      </c>
      <c r="D327" s="311">
        <v>1</v>
      </c>
      <c r="E327" s="839"/>
      <c r="F327" s="1075">
        <f>+E327*D327</f>
        <v>0</v>
      </c>
    </row>
    <row r="328" spans="1:6" ht="15.75" customHeight="1">
      <c r="A328" s="320"/>
      <c r="B328" s="333" t="s">
        <v>1264</v>
      </c>
      <c r="C328" s="316"/>
      <c r="D328" s="317"/>
      <c r="E328" s="318"/>
      <c r="F328" s="334"/>
    </row>
    <row r="329" spans="1:6" ht="15.75" customHeight="1">
      <c r="A329" s="320"/>
      <c r="B329" s="315"/>
      <c r="C329" s="316"/>
      <c r="D329" s="317"/>
      <c r="E329" s="318"/>
      <c r="F329" s="334"/>
    </row>
    <row r="330" spans="1:6" ht="15.75" customHeight="1">
      <c r="A330" s="320"/>
      <c r="B330" s="314"/>
      <c r="C330" s="316"/>
      <c r="D330" s="317"/>
      <c r="E330" s="318"/>
      <c r="F330" s="318"/>
    </row>
    <row r="331" spans="1:6" ht="31.5" customHeight="1">
      <c r="A331" s="308" t="s">
        <v>1265</v>
      </c>
      <c r="B331" s="309" t="s">
        <v>1266</v>
      </c>
      <c r="C331" s="323"/>
      <c r="D331" s="324"/>
      <c r="E331" s="290"/>
      <c r="F331" s="312"/>
    </row>
    <row r="332" spans="1:6" ht="15.75" customHeight="1">
      <c r="A332" s="308"/>
      <c r="B332" s="319"/>
      <c r="C332" s="323"/>
      <c r="D332" s="324"/>
      <c r="E332" s="290"/>
      <c r="F332" s="312"/>
    </row>
    <row r="333" spans="1:6" ht="135" customHeight="1">
      <c r="A333" s="305"/>
      <c r="B333" s="306" t="s">
        <v>1267</v>
      </c>
      <c r="C333" s="313"/>
      <c r="D333" s="311"/>
      <c r="E333" s="312"/>
      <c r="F333" s="312"/>
    </row>
    <row r="334" spans="1:6" ht="90.75" customHeight="1">
      <c r="A334" s="305">
        <v>1</v>
      </c>
      <c r="B334" s="306" t="s">
        <v>1268</v>
      </c>
      <c r="C334" s="313"/>
      <c r="D334" s="311"/>
      <c r="E334" s="312"/>
      <c r="F334" s="312"/>
    </row>
    <row r="335" spans="1:6" ht="15">
      <c r="A335" s="305"/>
      <c r="B335" s="306" t="s">
        <v>1269</v>
      </c>
      <c r="C335" s="313" t="s">
        <v>74</v>
      </c>
      <c r="D335" s="311">
        <v>40</v>
      </c>
      <c r="E335" s="839"/>
      <c r="F335" s="1075">
        <f t="shared" ref="F335:F337" si="12">+E335*D335</f>
        <v>0</v>
      </c>
    </row>
    <row r="336" spans="1:6" ht="15">
      <c r="A336" s="305"/>
      <c r="B336" s="306" t="s">
        <v>1270</v>
      </c>
      <c r="C336" s="313" t="s">
        <v>74</v>
      </c>
      <c r="D336" s="311">
        <v>70</v>
      </c>
      <c r="E336" s="839"/>
      <c r="F336" s="1075">
        <f t="shared" si="12"/>
        <v>0</v>
      </c>
    </row>
    <row r="337" spans="1:6" ht="15">
      <c r="A337" s="320"/>
      <c r="B337" s="306" t="s">
        <v>1271</v>
      </c>
      <c r="C337" s="313" t="s">
        <v>74</v>
      </c>
      <c r="D337" s="311">
        <v>70</v>
      </c>
      <c r="E337" s="839"/>
      <c r="F337" s="1075">
        <f t="shared" si="12"/>
        <v>0</v>
      </c>
    </row>
    <row r="338" spans="1:6" ht="15" customHeight="1">
      <c r="A338" s="320"/>
      <c r="B338" s="321"/>
      <c r="C338" s="316"/>
      <c r="D338" s="317"/>
      <c r="E338" s="318"/>
      <c r="F338" s="318"/>
    </row>
    <row r="339" spans="1:6" ht="90" customHeight="1">
      <c r="A339" s="305">
        <v>2</v>
      </c>
      <c r="B339" s="306" t="s">
        <v>1272</v>
      </c>
      <c r="C339" s="313"/>
      <c r="D339" s="311"/>
      <c r="E339" s="312"/>
      <c r="F339" s="312"/>
    </row>
    <row r="340" spans="1:6" ht="15">
      <c r="A340" s="305"/>
      <c r="B340" s="306" t="s">
        <v>1273</v>
      </c>
      <c r="C340" s="313" t="s">
        <v>74</v>
      </c>
      <c r="D340" s="311">
        <v>10</v>
      </c>
      <c r="E340" s="839"/>
      <c r="F340" s="1075">
        <f>+E340*D340</f>
        <v>0</v>
      </c>
    </row>
    <row r="341" spans="1:6" ht="15.75" customHeight="1">
      <c r="A341" s="305"/>
      <c r="B341" s="306"/>
      <c r="C341" s="313"/>
      <c r="D341" s="311"/>
      <c r="E341" s="312"/>
      <c r="F341" s="312"/>
    </row>
    <row r="342" spans="1:6" ht="15">
      <c r="A342" s="305">
        <v>3</v>
      </c>
      <c r="B342" s="306" t="s">
        <v>1274</v>
      </c>
      <c r="C342" s="313" t="s">
        <v>1275</v>
      </c>
      <c r="D342" s="311">
        <v>1</v>
      </c>
      <c r="E342" s="839"/>
      <c r="F342" s="1075">
        <f>+E342*D342</f>
        <v>0</v>
      </c>
    </row>
    <row r="343" spans="1:6" ht="15.75" customHeight="1">
      <c r="A343" s="305"/>
      <c r="B343" s="333" t="s">
        <v>1276</v>
      </c>
      <c r="C343" s="313"/>
      <c r="D343" s="311"/>
      <c r="E343" s="312"/>
      <c r="F343" s="312"/>
    </row>
    <row r="344" spans="1:6" ht="15" customHeight="1">
      <c r="A344" s="320"/>
      <c r="B344" s="321"/>
      <c r="C344" s="316"/>
      <c r="D344" s="317"/>
      <c r="E344" s="318"/>
      <c r="F344" s="318"/>
    </row>
    <row r="345" spans="1:6" ht="15.75" customHeight="1">
      <c r="A345" s="308" t="s">
        <v>1277</v>
      </c>
      <c r="B345" s="309" t="s">
        <v>1278</v>
      </c>
      <c r="C345" s="313"/>
      <c r="D345" s="311"/>
      <c r="E345" s="312"/>
      <c r="F345" s="312"/>
    </row>
    <row r="346" spans="1:6" ht="15.75" customHeight="1">
      <c r="A346" s="308"/>
      <c r="B346" s="319"/>
      <c r="C346" s="313"/>
      <c r="D346" s="311"/>
      <c r="E346" s="312"/>
      <c r="F346" s="312"/>
    </row>
    <row r="347" spans="1:6" ht="30" customHeight="1">
      <c r="A347" s="305"/>
      <c r="B347" s="306" t="s">
        <v>1279</v>
      </c>
      <c r="C347" s="313"/>
      <c r="D347" s="311"/>
      <c r="E347" s="312"/>
      <c r="F347" s="312"/>
    </row>
    <row r="348" spans="1:6" ht="15.75" customHeight="1">
      <c r="A348" s="305"/>
      <c r="B348" s="306"/>
      <c r="C348" s="313"/>
      <c r="D348" s="311"/>
      <c r="E348" s="312"/>
      <c r="F348" s="312"/>
    </row>
    <row r="349" spans="1:6" ht="226.5">
      <c r="A349" s="305">
        <v>1</v>
      </c>
      <c r="B349" s="306" t="s">
        <v>1280</v>
      </c>
      <c r="C349" s="313" t="s">
        <v>1243</v>
      </c>
      <c r="D349" s="311">
        <v>10</v>
      </c>
      <c r="E349" s="839"/>
      <c r="F349" s="1075">
        <f>+E349*D349</f>
        <v>0</v>
      </c>
    </row>
    <row r="350" spans="1:6" ht="15" customHeight="1">
      <c r="A350" s="305"/>
      <c r="B350" s="306"/>
      <c r="C350" s="313"/>
      <c r="D350" s="311"/>
      <c r="E350" s="312"/>
      <c r="F350" s="318"/>
    </row>
    <row r="351" spans="1:6" ht="225.75" customHeight="1">
      <c r="A351" s="305">
        <v>2</v>
      </c>
      <c r="B351" s="319" t="s">
        <v>1281</v>
      </c>
      <c r="C351" s="313" t="s">
        <v>1243</v>
      </c>
      <c r="D351" s="311">
        <v>8</v>
      </c>
      <c r="E351" s="839"/>
      <c r="F351" s="1075">
        <f>+E351*D351</f>
        <v>0</v>
      </c>
    </row>
    <row r="352" spans="1:6" ht="15.75" customHeight="1">
      <c r="A352" s="305"/>
      <c r="B352" s="319"/>
      <c r="C352" s="313"/>
      <c r="D352" s="311"/>
      <c r="E352" s="318"/>
      <c r="F352" s="318"/>
    </row>
    <row r="353" spans="1:6" ht="120">
      <c r="A353" s="305"/>
      <c r="B353" s="336" t="s">
        <v>1674</v>
      </c>
      <c r="C353" s="689" t="s">
        <v>1243</v>
      </c>
      <c r="D353" s="690">
        <v>166</v>
      </c>
      <c r="E353" s="839"/>
      <c r="F353" s="1075">
        <f>+E353*D353</f>
        <v>0</v>
      </c>
    </row>
    <row r="354" spans="1:6" ht="15" customHeight="1">
      <c r="A354" s="320"/>
      <c r="B354" s="321"/>
      <c r="C354" s="316"/>
      <c r="D354" s="317"/>
      <c r="E354" s="318"/>
      <c r="F354" s="318"/>
    </row>
    <row r="355" spans="1:6" ht="211.5" customHeight="1">
      <c r="A355" s="305" t="s">
        <v>1282</v>
      </c>
      <c r="B355" s="336" t="s">
        <v>1283</v>
      </c>
      <c r="C355" s="313" t="s">
        <v>1243</v>
      </c>
      <c r="D355" s="311">
        <v>1</v>
      </c>
      <c r="E355" s="839"/>
      <c r="F355" s="1075">
        <f>+E355*D355</f>
        <v>0</v>
      </c>
    </row>
    <row r="356" spans="1:6" ht="15" customHeight="1">
      <c r="A356" s="320"/>
      <c r="B356" s="335"/>
      <c r="C356" s="316"/>
      <c r="D356" s="317"/>
      <c r="E356" s="312"/>
      <c r="F356" s="312"/>
    </row>
    <row r="357" spans="1:6" ht="375.75">
      <c r="A357" s="305" t="s">
        <v>1284</v>
      </c>
      <c r="B357" s="336" t="s">
        <v>1285</v>
      </c>
      <c r="C357" s="313" t="s">
        <v>1243</v>
      </c>
      <c r="D357" s="311">
        <v>2</v>
      </c>
      <c r="E357" s="839"/>
      <c r="F357" s="1075">
        <f>+E357*D357</f>
        <v>0</v>
      </c>
    </row>
    <row r="358" spans="1:6" ht="15" customHeight="1">
      <c r="A358" s="305"/>
      <c r="B358" s="336"/>
      <c r="C358" s="313"/>
      <c r="D358" s="311"/>
      <c r="E358" s="318"/>
      <c r="F358" s="318"/>
    </row>
    <row r="359" spans="1:6" ht="255.75">
      <c r="A359" s="305" t="s">
        <v>1286</v>
      </c>
      <c r="B359" s="336" t="s">
        <v>1287</v>
      </c>
      <c r="C359" s="313" t="s">
        <v>1243</v>
      </c>
      <c r="D359" s="311">
        <v>25</v>
      </c>
      <c r="E359" s="839"/>
      <c r="F359" s="1075">
        <f>+E359*D359</f>
        <v>0</v>
      </c>
    </row>
    <row r="360" spans="1:6" ht="15" customHeight="1">
      <c r="A360" s="320"/>
      <c r="B360" s="335"/>
      <c r="C360" s="316"/>
      <c r="D360" s="317"/>
      <c r="E360" s="318"/>
      <c r="F360" s="318"/>
    </row>
    <row r="361" spans="1:6" ht="75">
      <c r="A361" s="305" t="s">
        <v>1288</v>
      </c>
      <c r="B361" s="306" t="s">
        <v>1289</v>
      </c>
      <c r="C361" s="313" t="s">
        <v>1243</v>
      </c>
      <c r="D361" s="311">
        <v>25</v>
      </c>
      <c r="E361" s="839"/>
      <c r="F361" s="1075">
        <f>+E361*D361</f>
        <v>0</v>
      </c>
    </row>
    <row r="362" spans="1:6" ht="15.75" customHeight="1">
      <c r="A362" s="305"/>
      <c r="B362" s="306"/>
      <c r="C362" s="313"/>
      <c r="D362" s="311"/>
      <c r="E362" s="312"/>
      <c r="F362" s="312"/>
    </row>
    <row r="363" spans="1:6" ht="30">
      <c r="A363" s="305" t="s">
        <v>1290</v>
      </c>
      <c r="B363" s="306" t="s">
        <v>1291</v>
      </c>
      <c r="C363" s="313" t="s">
        <v>1292</v>
      </c>
      <c r="D363" s="311">
        <v>1</v>
      </c>
      <c r="E363" s="839"/>
      <c r="F363" s="1075">
        <f>+E363*D363</f>
        <v>0</v>
      </c>
    </row>
    <row r="364" spans="1:6" ht="15.75" customHeight="1">
      <c r="A364" s="305"/>
      <c r="B364" s="306"/>
      <c r="C364" s="313"/>
      <c r="D364" s="311"/>
      <c r="E364" s="312"/>
      <c r="F364" s="312"/>
    </row>
    <row r="365" spans="1:6" ht="45">
      <c r="A365" s="305" t="s">
        <v>1293</v>
      </c>
      <c r="B365" s="306" t="s">
        <v>1294</v>
      </c>
      <c r="C365" s="313" t="s">
        <v>1292</v>
      </c>
      <c r="D365" s="311">
        <v>1</v>
      </c>
      <c r="E365" s="839"/>
      <c r="F365" s="1075">
        <f>+E365*D365</f>
        <v>0</v>
      </c>
    </row>
    <row r="366" spans="1:6" ht="15.75" customHeight="1">
      <c r="A366" s="337"/>
      <c r="B366" s="333" t="s">
        <v>1295</v>
      </c>
      <c r="C366" s="338"/>
      <c r="D366" s="339"/>
      <c r="E366" s="3"/>
      <c r="F366" s="312"/>
    </row>
    <row r="367" spans="1:6" ht="15" customHeight="1">
      <c r="A367" s="320"/>
      <c r="B367" s="321"/>
      <c r="C367" s="316"/>
      <c r="D367" s="317"/>
      <c r="E367" s="318"/>
      <c r="F367" s="318"/>
    </row>
    <row r="368" spans="1:6" ht="15" customHeight="1">
      <c r="A368" s="320"/>
      <c r="B368" s="321"/>
      <c r="C368" s="316"/>
      <c r="D368" s="317"/>
      <c r="E368" s="318"/>
      <c r="F368" s="318"/>
    </row>
    <row r="369" spans="1:6" ht="15.75" customHeight="1">
      <c r="A369" s="308" t="s">
        <v>1296</v>
      </c>
      <c r="B369" s="309" t="s">
        <v>1297</v>
      </c>
      <c r="C369" s="313"/>
      <c r="D369" s="311"/>
      <c r="E369" s="312"/>
      <c r="F369" s="312"/>
    </row>
    <row r="370" spans="1:6" ht="15.75" customHeight="1">
      <c r="A370" s="337"/>
      <c r="B370" s="308"/>
      <c r="C370" s="323"/>
      <c r="D370" s="324"/>
      <c r="E370" s="312"/>
      <c r="F370" s="312"/>
    </row>
    <row r="371" spans="1:6" ht="15.75" customHeight="1">
      <c r="A371" s="308" t="s">
        <v>1298</v>
      </c>
      <c r="B371" s="308" t="s">
        <v>1299</v>
      </c>
      <c r="C371" s="323"/>
      <c r="D371" s="324"/>
      <c r="E371" s="312"/>
      <c r="F371" s="312"/>
    </row>
    <row r="372" spans="1:6" ht="165">
      <c r="A372" s="305" t="s">
        <v>1300</v>
      </c>
      <c r="B372" s="306" t="s">
        <v>1675</v>
      </c>
      <c r="C372" s="313" t="s">
        <v>1243</v>
      </c>
      <c r="D372" s="311">
        <v>195</v>
      </c>
      <c r="E372" s="839"/>
      <c r="F372" s="1075">
        <f>+E372*D372</f>
        <v>0</v>
      </c>
    </row>
    <row r="373" spans="1:6" ht="15" customHeight="1">
      <c r="A373" s="320"/>
      <c r="B373" s="321"/>
      <c r="C373" s="316"/>
      <c r="D373" s="317"/>
      <c r="E373" s="318"/>
      <c r="F373" s="318"/>
    </row>
    <row r="374" spans="1:6" ht="165">
      <c r="A374" s="305" t="s">
        <v>1302</v>
      </c>
      <c r="B374" s="306" t="s">
        <v>1303</v>
      </c>
      <c r="C374" s="313" t="s">
        <v>1243</v>
      </c>
      <c r="D374" s="311">
        <v>26</v>
      </c>
      <c r="E374" s="839"/>
      <c r="F374" s="1075">
        <f>+E374*D374</f>
        <v>0</v>
      </c>
    </row>
    <row r="375" spans="1:6" ht="15" customHeight="1">
      <c r="A375" s="337"/>
      <c r="B375" s="321"/>
      <c r="C375" s="313"/>
      <c r="D375" s="289"/>
      <c r="E375" s="318"/>
      <c r="F375" s="318"/>
    </row>
    <row r="376" spans="1:6" ht="105">
      <c r="A376" s="305" t="s">
        <v>1304</v>
      </c>
      <c r="B376" s="306" t="s">
        <v>1305</v>
      </c>
      <c r="C376" s="313" t="s">
        <v>1306</v>
      </c>
      <c r="D376" s="311">
        <v>25</v>
      </c>
      <c r="E376" s="839"/>
      <c r="F376" s="1075">
        <f>+E376*D376</f>
        <v>0</v>
      </c>
    </row>
    <row r="377" spans="1:6" ht="15" customHeight="1">
      <c r="A377" s="320"/>
      <c r="B377" s="321"/>
      <c r="C377" s="316"/>
      <c r="D377" s="317"/>
      <c r="E377" s="318"/>
      <c r="F377" s="318"/>
    </row>
    <row r="378" spans="1:6" ht="90">
      <c r="A378" s="305" t="s">
        <v>1307</v>
      </c>
      <c r="B378" s="306" t="s">
        <v>1308</v>
      </c>
      <c r="C378" s="313" t="s">
        <v>1306</v>
      </c>
      <c r="D378" s="311">
        <v>25</v>
      </c>
      <c r="E378" s="839"/>
      <c r="F378" s="1075">
        <f>+E378*D378</f>
        <v>0</v>
      </c>
    </row>
    <row r="379" spans="1:6" ht="15" customHeight="1">
      <c r="A379" s="337"/>
      <c r="B379" s="321"/>
      <c r="C379" s="316"/>
      <c r="D379" s="317"/>
      <c r="E379" s="318"/>
      <c r="F379" s="318"/>
    </row>
    <row r="380" spans="1:6" ht="30" customHeight="1">
      <c r="A380" s="325" t="s">
        <v>1309</v>
      </c>
      <c r="B380" s="326" t="s">
        <v>1310</v>
      </c>
      <c r="C380" s="327"/>
      <c r="D380" s="328"/>
      <c r="E380" s="329"/>
      <c r="F380" s="329"/>
    </row>
    <row r="381" spans="1:6" ht="15">
      <c r="A381" s="325"/>
      <c r="B381" s="326" t="s">
        <v>1676</v>
      </c>
      <c r="C381" s="327" t="s">
        <v>1243</v>
      </c>
      <c r="D381" s="328">
        <v>10</v>
      </c>
      <c r="E381" s="839"/>
      <c r="F381" s="1075">
        <f t="shared" ref="F381:F382" si="13">+E381*D381</f>
        <v>0</v>
      </c>
    </row>
    <row r="382" spans="1:6" ht="15">
      <c r="A382" s="325"/>
      <c r="B382" s="326" t="s">
        <v>1677</v>
      </c>
      <c r="C382" s="327" t="s">
        <v>1243</v>
      </c>
      <c r="D382" s="328">
        <v>18</v>
      </c>
      <c r="E382" s="839"/>
      <c r="F382" s="1075">
        <f t="shared" si="13"/>
        <v>0</v>
      </c>
    </row>
    <row r="383" spans="1:6" ht="15" customHeight="1">
      <c r="A383" s="305"/>
      <c r="B383" s="306"/>
      <c r="C383" s="313"/>
      <c r="D383" s="311"/>
      <c r="E383" s="312"/>
      <c r="F383" s="318"/>
    </row>
    <row r="384" spans="1:6" ht="15" customHeight="1">
      <c r="A384" s="305"/>
      <c r="B384" s="306"/>
      <c r="C384" s="313"/>
      <c r="D384" s="311"/>
      <c r="E384" s="312"/>
      <c r="F384" s="318"/>
    </row>
    <row r="385" spans="1:6" ht="60">
      <c r="A385" s="305"/>
      <c r="B385" s="306" t="s">
        <v>1313</v>
      </c>
      <c r="C385" s="313" t="s">
        <v>1243</v>
      </c>
      <c r="D385" s="311">
        <v>2</v>
      </c>
      <c r="E385" s="839"/>
      <c r="F385" s="1075">
        <f>+E385*D385</f>
        <v>0</v>
      </c>
    </row>
    <row r="386" spans="1:6" ht="15" customHeight="1">
      <c r="A386" s="305"/>
      <c r="B386" s="306"/>
      <c r="C386" s="313"/>
      <c r="D386" s="311"/>
      <c r="E386" s="312"/>
      <c r="F386" s="318"/>
    </row>
    <row r="387" spans="1:6" ht="60">
      <c r="A387" s="305"/>
      <c r="B387" s="306" t="s">
        <v>1678</v>
      </c>
      <c r="C387" s="313" t="s">
        <v>1243</v>
      </c>
      <c r="D387" s="311">
        <v>2</v>
      </c>
      <c r="E387" s="839"/>
      <c r="F387" s="1075">
        <f>+E387*D387</f>
        <v>0</v>
      </c>
    </row>
    <row r="388" spans="1:6" ht="15" customHeight="1">
      <c r="A388" s="305"/>
      <c r="B388" s="306"/>
      <c r="C388" s="313"/>
      <c r="D388" s="311"/>
      <c r="E388" s="312"/>
      <c r="F388" s="318"/>
    </row>
    <row r="389" spans="1:6" ht="75">
      <c r="A389" s="305"/>
      <c r="B389" s="306" t="s">
        <v>1679</v>
      </c>
      <c r="C389" s="313" t="s">
        <v>1243</v>
      </c>
      <c r="D389" s="311">
        <v>15</v>
      </c>
      <c r="E389" s="839"/>
      <c r="F389" s="1075">
        <f>+E389*D389</f>
        <v>0</v>
      </c>
    </row>
    <row r="390" spans="1:6" ht="15" customHeight="1">
      <c r="A390" s="305"/>
      <c r="B390" s="306"/>
      <c r="C390" s="313"/>
      <c r="D390" s="311"/>
      <c r="E390" s="312"/>
      <c r="F390" s="318"/>
    </row>
    <row r="391" spans="1:6" ht="60">
      <c r="A391" s="305"/>
      <c r="B391" s="306" t="s">
        <v>1314</v>
      </c>
      <c r="C391" s="313" t="s">
        <v>1243</v>
      </c>
      <c r="D391" s="311">
        <v>73</v>
      </c>
      <c r="E391" s="839"/>
      <c r="F391" s="1075">
        <f>+E391*D391</f>
        <v>0</v>
      </c>
    </row>
    <row r="392" spans="1:6" ht="15" customHeight="1">
      <c r="A392" s="305"/>
      <c r="B392" s="306"/>
      <c r="C392" s="313"/>
      <c r="D392" s="311"/>
      <c r="E392" s="312"/>
      <c r="F392" s="318"/>
    </row>
    <row r="393" spans="1:6" ht="60">
      <c r="A393" s="305"/>
      <c r="B393" s="306" t="s">
        <v>1314</v>
      </c>
      <c r="C393" s="313" t="s">
        <v>1243</v>
      </c>
      <c r="D393" s="311">
        <v>1</v>
      </c>
      <c r="E393" s="839"/>
      <c r="F393" s="1075">
        <f>+E393*D393</f>
        <v>0</v>
      </c>
    </row>
    <row r="394" spans="1:6" ht="15" customHeight="1">
      <c r="A394" s="305"/>
      <c r="B394" s="306"/>
      <c r="C394" s="313"/>
      <c r="D394" s="311"/>
      <c r="E394" s="312"/>
      <c r="F394" s="318"/>
    </row>
    <row r="395" spans="1:6" ht="60">
      <c r="A395" s="305"/>
      <c r="B395" s="306" t="s">
        <v>1315</v>
      </c>
      <c r="C395" s="313" t="s">
        <v>1243</v>
      </c>
      <c r="D395" s="311">
        <v>1</v>
      </c>
      <c r="E395" s="839"/>
      <c r="F395" s="1075">
        <f>+E395*D395</f>
        <v>0</v>
      </c>
    </row>
    <row r="396" spans="1:6" ht="15" customHeight="1">
      <c r="A396" s="320"/>
      <c r="B396" s="321"/>
      <c r="C396" s="316"/>
      <c r="D396" s="317"/>
      <c r="E396" s="318"/>
      <c r="F396" s="318"/>
    </row>
    <row r="397" spans="1:6" ht="15">
      <c r="A397" s="305">
        <v>11</v>
      </c>
      <c r="B397" s="306" t="s">
        <v>1274</v>
      </c>
      <c r="C397" s="313" t="s">
        <v>1275</v>
      </c>
      <c r="D397" s="311">
        <v>1</v>
      </c>
      <c r="E397" s="839"/>
      <c r="F397" s="1075">
        <f>+E397*D397</f>
        <v>0</v>
      </c>
    </row>
    <row r="398" spans="1:6" ht="15" customHeight="1">
      <c r="A398" s="305"/>
      <c r="B398" s="306"/>
      <c r="C398" s="313"/>
      <c r="D398" s="311"/>
      <c r="E398" s="312"/>
      <c r="F398" s="312"/>
    </row>
    <row r="399" spans="1:6" ht="45">
      <c r="A399" s="305">
        <v>12</v>
      </c>
      <c r="B399" s="306" t="s">
        <v>1316</v>
      </c>
      <c r="C399" s="313" t="s">
        <v>1275</v>
      </c>
      <c r="D399" s="311">
        <v>1</v>
      </c>
      <c r="E399" s="839"/>
      <c r="F399" s="1075">
        <f>+E399*D399</f>
        <v>0</v>
      </c>
    </row>
    <row r="400" spans="1:6" ht="15.75" customHeight="1">
      <c r="A400" s="337"/>
      <c r="B400" s="333" t="s">
        <v>1317</v>
      </c>
      <c r="C400" s="313"/>
      <c r="D400" s="289"/>
      <c r="E400" s="318"/>
      <c r="F400" s="318"/>
    </row>
    <row r="401" spans="1:6" ht="15.75" customHeight="1">
      <c r="A401" s="320"/>
      <c r="B401" s="315"/>
      <c r="C401" s="316"/>
      <c r="D401" s="317"/>
      <c r="E401" s="318"/>
      <c r="F401" s="318"/>
    </row>
    <row r="402" spans="1:6" ht="14.25" customHeight="1">
      <c r="A402" s="279"/>
      <c r="B402" s="279"/>
      <c r="C402" s="340"/>
      <c r="D402" s="341"/>
    </row>
    <row r="403" spans="1:6" ht="14.25" customHeight="1">
      <c r="A403" s="279"/>
      <c r="B403" s="279"/>
      <c r="C403" s="340"/>
      <c r="D403" s="341"/>
    </row>
    <row r="404" spans="1:6" ht="14.25" customHeight="1">
      <c r="A404" s="279"/>
      <c r="B404" s="279"/>
      <c r="C404" s="340"/>
      <c r="D404" s="341"/>
    </row>
    <row r="405" spans="1:6" ht="15.75" customHeight="1">
      <c r="A405" s="314"/>
      <c r="B405" s="342"/>
      <c r="C405" s="316"/>
      <c r="D405" s="317"/>
      <c r="E405" s="318"/>
      <c r="F405" s="318"/>
    </row>
    <row r="406" spans="1:6" ht="31.5" customHeight="1">
      <c r="A406" s="308" t="s">
        <v>1318</v>
      </c>
      <c r="B406" s="309" t="s">
        <v>1319</v>
      </c>
      <c r="C406" s="316"/>
      <c r="D406" s="343"/>
      <c r="E406" s="344"/>
      <c r="F406" s="344"/>
    </row>
    <row r="407" spans="1:6" ht="15.75" customHeight="1">
      <c r="A407" s="320"/>
      <c r="B407" s="315"/>
      <c r="C407" s="316"/>
      <c r="D407" s="317"/>
      <c r="E407" s="318"/>
      <c r="F407" s="318"/>
    </row>
    <row r="408" spans="1:6" ht="150">
      <c r="A408" s="325">
        <v>1</v>
      </c>
      <c r="B408" s="326" t="s">
        <v>1320</v>
      </c>
      <c r="C408" s="327" t="s">
        <v>1306</v>
      </c>
      <c r="D408" s="328">
        <v>230</v>
      </c>
      <c r="E408" s="839"/>
      <c r="F408" s="1075">
        <f>+E408*D408</f>
        <v>0</v>
      </c>
    </row>
    <row r="409" spans="1:6" ht="15" customHeight="1">
      <c r="A409" s="345"/>
      <c r="B409" s="326"/>
      <c r="C409" s="346"/>
      <c r="D409" s="347"/>
      <c r="E409" s="329"/>
      <c r="F409" s="329"/>
    </row>
    <row r="410" spans="1:6" ht="150">
      <c r="A410" s="325">
        <v>2</v>
      </c>
      <c r="B410" s="326" t="s">
        <v>1321</v>
      </c>
      <c r="C410" s="327" t="s">
        <v>1306</v>
      </c>
      <c r="D410" s="328">
        <v>730</v>
      </c>
      <c r="E410" s="839"/>
      <c r="F410" s="1075">
        <f>+E410*D410</f>
        <v>0</v>
      </c>
    </row>
    <row r="411" spans="1:6" ht="15" customHeight="1">
      <c r="A411" s="279"/>
      <c r="B411" s="321"/>
      <c r="C411" s="316"/>
      <c r="D411" s="317"/>
      <c r="E411" s="318"/>
      <c r="F411" s="318"/>
    </row>
    <row r="412" spans="1:6" ht="105">
      <c r="A412" s="305" t="s">
        <v>1284</v>
      </c>
      <c r="B412" s="306" t="s">
        <v>1323</v>
      </c>
      <c r="C412" s="313" t="s">
        <v>1306</v>
      </c>
      <c r="D412" s="311">
        <v>50</v>
      </c>
      <c r="E412" s="839"/>
      <c r="F412" s="1075">
        <f>+E412*D412</f>
        <v>0</v>
      </c>
    </row>
    <row r="413" spans="1:6" ht="15" customHeight="1">
      <c r="A413" s="320"/>
      <c r="B413" s="321"/>
      <c r="C413" s="340"/>
      <c r="D413" s="341"/>
      <c r="E413" s="318"/>
      <c r="F413" s="318"/>
    </row>
    <row r="414" spans="1:6" ht="45">
      <c r="A414" s="305" t="s">
        <v>1286</v>
      </c>
      <c r="B414" s="306" t="s">
        <v>1324</v>
      </c>
      <c r="C414" s="313" t="s">
        <v>1243</v>
      </c>
      <c r="D414" s="311">
        <v>25</v>
      </c>
      <c r="E414" s="839"/>
      <c r="F414" s="1075">
        <f>+E414*D414</f>
        <v>0</v>
      </c>
    </row>
    <row r="415" spans="1:6" ht="15" customHeight="1">
      <c r="A415" s="305"/>
      <c r="B415" s="306"/>
      <c r="C415" s="313"/>
      <c r="D415" s="311"/>
      <c r="E415" s="312"/>
      <c r="F415" s="312"/>
    </row>
    <row r="416" spans="1:6" ht="45">
      <c r="A416" s="305" t="s">
        <v>1288</v>
      </c>
      <c r="B416" s="306" t="s">
        <v>1325</v>
      </c>
      <c r="C416" s="313" t="s">
        <v>1243</v>
      </c>
      <c r="D416" s="311">
        <v>5</v>
      </c>
      <c r="E416" s="839"/>
      <c r="F416" s="1075">
        <f>+E416*D416</f>
        <v>0</v>
      </c>
    </row>
    <row r="417" spans="1:6" ht="15" customHeight="1">
      <c r="A417" s="349"/>
      <c r="B417" s="306"/>
      <c r="C417" s="313"/>
      <c r="D417" s="311"/>
      <c r="E417" s="312"/>
      <c r="F417" s="312"/>
    </row>
    <row r="418" spans="1:6" ht="60">
      <c r="A418" s="305" t="s">
        <v>1290</v>
      </c>
      <c r="B418" s="306" t="s">
        <v>1326</v>
      </c>
      <c r="C418" s="313" t="s">
        <v>1243</v>
      </c>
      <c r="D418" s="311">
        <v>30</v>
      </c>
      <c r="E418" s="839"/>
      <c r="F418" s="1075">
        <f>+E418*D418</f>
        <v>0</v>
      </c>
    </row>
    <row r="419" spans="1:6" ht="15" customHeight="1">
      <c r="A419" s="305"/>
      <c r="B419" s="306"/>
      <c r="C419" s="340"/>
      <c r="D419" s="350"/>
      <c r="E419" s="312"/>
      <c r="F419" s="312"/>
    </row>
    <row r="420" spans="1:6" ht="15">
      <c r="A420" s="305" t="s">
        <v>1293</v>
      </c>
      <c r="B420" s="306" t="s">
        <v>1274</v>
      </c>
      <c r="C420" s="313" t="s">
        <v>1275</v>
      </c>
      <c r="D420" s="311">
        <v>1</v>
      </c>
      <c r="E420" s="839"/>
      <c r="F420" s="1075">
        <f>+E420*D420</f>
        <v>0</v>
      </c>
    </row>
    <row r="421" spans="1:6" ht="15" customHeight="1">
      <c r="A421" s="305"/>
      <c r="B421" s="306"/>
      <c r="C421" s="340"/>
      <c r="D421" s="351"/>
      <c r="E421" s="312"/>
      <c r="F421" s="312"/>
    </row>
    <row r="422" spans="1:6" ht="45">
      <c r="A422" s="305" t="s">
        <v>1327</v>
      </c>
      <c r="B422" s="306" t="s">
        <v>1316</v>
      </c>
      <c r="C422" s="313" t="s">
        <v>1275</v>
      </c>
      <c r="D422" s="311">
        <v>1</v>
      </c>
      <c r="E422" s="839"/>
      <c r="F422" s="1075">
        <f>+E422*D422</f>
        <v>0</v>
      </c>
    </row>
    <row r="423" spans="1:6" ht="15.75" customHeight="1">
      <c r="A423" s="305"/>
      <c r="B423" s="333" t="s">
        <v>1328</v>
      </c>
      <c r="C423" s="352"/>
      <c r="D423" s="353"/>
      <c r="E423" s="312"/>
      <c r="F423" s="312"/>
    </row>
    <row r="424" spans="1:6" ht="15.75" customHeight="1">
      <c r="A424" s="354"/>
      <c r="B424" s="355"/>
      <c r="C424" s="356"/>
      <c r="D424" s="357"/>
      <c r="E424" s="358"/>
      <c r="F424" s="358"/>
    </row>
    <row r="425" spans="1:6" ht="15.75" customHeight="1">
      <c r="A425" s="354"/>
      <c r="B425" s="355"/>
      <c r="C425" s="356"/>
      <c r="D425" s="357"/>
      <c r="E425" s="358"/>
      <c r="F425" s="358"/>
    </row>
    <row r="426" spans="1:6" ht="15.75" customHeight="1">
      <c r="A426" s="354"/>
      <c r="B426" s="355"/>
      <c r="C426" s="356"/>
      <c r="D426" s="357"/>
      <c r="E426" s="358"/>
      <c r="F426" s="358"/>
    </row>
    <row r="427" spans="1:6" ht="15.75" customHeight="1">
      <c r="A427" s="354"/>
      <c r="B427" s="355"/>
      <c r="C427" s="356"/>
      <c r="D427" s="357"/>
      <c r="E427" s="358"/>
      <c r="F427" s="358"/>
    </row>
    <row r="428" spans="1:6" ht="15.75" customHeight="1">
      <c r="A428" s="354"/>
      <c r="B428" s="355"/>
      <c r="C428" s="356"/>
      <c r="D428" s="357"/>
      <c r="E428" s="358"/>
      <c r="F428" s="358"/>
    </row>
    <row r="429" spans="1:6" ht="15.75" customHeight="1">
      <c r="A429" s="359"/>
      <c r="B429" s="360"/>
      <c r="C429" s="361"/>
      <c r="D429" s="362"/>
      <c r="E429" s="363"/>
      <c r="F429" s="364"/>
    </row>
    <row r="430" spans="1:6" ht="31.5" customHeight="1">
      <c r="A430" s="308" t="s">
        <v>1329</v>
      </c>
      <c r="B430" s="319" t="s">
        <v>1330</v>
      </c>
      <c r="C430" s="323"/>
      <c r="D430" s="324"/>
      <c r="E430" s="290"/>
      <c r="F430" s="312"/>
    </row>
    <row r="431" spans="1:6" ht="15.75" customHeight="1">
      <c r="A431" s="308"/>
      <c r="B431" s="319"/>
      <c r="C431" s="323"/>
      <c r="D431" s="324"/>
      <c r="E431" s="290"/>
      <c r="F431" s="312"/>
    </row>
    <row r="432" spans="1:6" ht="165">
      <c r="A432" s="305">
        <v>1</v>
      </c>
      <c r="B432" s="306" t="s">
        <v>1331</v>
      </c>
      <c r="C432" s="313" t="s">
        <v>1243</v>
      </c>
      <c r="D432" s="311">
        <v>1</v>
      </c>
      <c r="E432" s="839"/>
      <c r="F432" s="1075">
        <f>+E432*D432</f>
        <v>0</v>
      </c>
    </row>
    <row r="433" spans="1:6" ht="15" customHeight="1">
      <c r="A433" s="320"/>
      <c r="B433" s="321"/>
      <c r="C433" s="316"/>
      <c r="D433" s="317"/>
      <c r="E433" s="318"/>
      <c r="F433" s="318"/>
    </row>
    <row r="434" spans="1:6" ht="105">
      <c r="A434" s="305">
        <v>2</v>
      </c>
      <c r="B434" s="306" t="s">
        <v>1332</v>
      </c>
      <c r="C434" s="313" t="s">
        <v>1243</v>
      </c>
      <c r="D434" s="311">
        <v>3</v>
      </c>
      <c r="E434" s="839"/>
      <c r="F434" s="1075">
        <f>+E434*D434</f>
        <v>0</v>
      </c>
    </row>
    <row r="435" spans="1:6" ht="15" customHeight="1">
      <c r="A435" s="320"/>
      <c r="B435" s="321"/>
      <c r="C435" s="313"/>
      <c r="D435" s="289"/>
      <c r="E435" s="318"/>
      <c r="F435" s="318"/>
    </row>
    <row r="436" spans="1:6" ht="45">
      <c r="A436" s="305">
        <v>3</v>
      </c>
      <c r="B436" s="306" t="s">
        <v>1333</v>
      </c>
      <c r="C436" s="313" t="s">
        <v>1243</v>
      </c>
      <c r="D436" s="311">
        <v>2</v>
      </c>
      <c r="E436" s="839"/>
      <c r="F436" s="1075">
        <f>+E436*D436</f>
        <v>0</v>
      </c>
    </row>
    <row r="437" spans="1:6" ht="15" customHeight="1">
      <c r="A437" s="305"/>
      <c r="B437" s="306"/>
      <c r="C437" s="313"/>
      <c r="D437" s="311"/>
      <c r="E437" s="312"/>
      <c r="F437" s="312"/>
    </row>
    <row r="438" spans="1:6" ht="90">
      <c r="A438" s="305">
        <v>4</v>
      </c>
      <c r="B438" s="306" t="s">
        <v>1334</v>
      </c>
      <c r="C438" s="313" t="s">
        <v>1306</v>
      </c>
      <c r="D438" s="311">
        <v>4</v>
      </c>
      <c r="E438" s="839"/>
      <c r="F438" s="1075">
        <f>+E438*D438</f>
        <v>0</v>
      </c>
    </row>
    <row r="439" spans="1:6" ht="15" customHeight="1">
      <c r="A439" s="320"/>
      <c r="B439" s="321"/>
      <c r="C439" s="313"/>
      <c r="D439" s="289"/>
      <c r="E439" s="318"/>
      <c r="F439" s="318"/>
    </row>
    <row r="440" spans="1:6" ht="81">
      <c r="A440" s="305">
        <v>5</v>
      </c>
      <c r="B440" s="306" t="s">
        <v>1335</v>
      </c>
      <c r="C440" s="313" t="s">
        <v>1243</v>
      </c>
      <c r="D440" s="311">
        <v>7</v>
      </c>
      <c r="E440" s="839"/>
      <c r="F440" s="1075">
        <f>+E440*D440</f>
        <v>0</v>
      </c>
    </row>
    <row r="441" spans="1:6" ht="15" customHeight="1">
      <c r="A441" s="305"/>
      <c r="B441" s="306"/>
      <c r="C441" s="313"/>
      <c r="D441" s="289"/>
      <c r="E441" s="312"/>
      <c r="F441" s="312"/>
    </row>
    <row r="442" spans="1:6" ht="15">
      <c r="A442" s="305">
        <v>6</v>
      </c>
      <c r="B442" s="306" t="s">
        <v>1336</v>
      </c>
      <c r="C442" s="313" t="s">
        <v>1243</v>
      </c>
      <c r="D442" s="311">
        <v>2</v>
      </c>
      <c r="E442" s="839"/>
      <c r="F442" s="1075">
        <f>+E442*D442</f>
        <v>0</v>
      </c>
    </row>
    <row r="443" spans="1:6" ht="15" customHeight="1">
      <c r="A443" s="305"/>
      <c r="B443" s="306"/>
      <c r="C443" s="313"/>
      <c r="D443" s="311"/>
      <c r="E443" s="312"/>
      <c r="F443" s="312"/>
    </row>
    <row r="444" spans="1:6" ht="30">
      <c r="A444" s="305">
        <v>7</v>
      </c>
      <c r="B444" s="306" t="s">
        <v>1337</v>
      </c>
      <c r="C444" s="313" t="s">
        <v>1338</v>
      </c>
      <c r="D444" s="311">
        <v>1</v>
      </c>
      <c r="E444" s="839"/>
      <c r="F444" s="1075">
        <f>+E444*D444</f>
        <v>0</v>
      </c>
    </row>
    <row r="445" spans="1:6" ht="15" customHeight="1">
      <c r="A445" s="337"/>
      <c r="B445" s="306"/>
      <c r="C445" s="313"/>
      <c r="D445" s="311"/>
      <c r="E445" s="312"/>
      <c r="F445" s="312"/>
    </row>
    <row r="446" spans="1:6" ht="15">
      <c r="A446" s="305">
        <v>8</v>
      </c>
      <c r="B446" s="306" t="s">
        <v>1339</v>
      </c>
      <c r="C446" s="313" t="s">
        <v>1338</v>
      </c>
      <c r="D446" s="311">
        <v>1</v>
      </c>
      <c r="E446" s="839"/>
      <c r="F446" s="1075">
        <f>+E446*D446</f>
        <v>0</v>
      </c>
    </row>
    <row r="447" spans="1:6" ht="15.75" customHeight="1">
      <c r="A447" s="337"/>
      <c r="B447" s="333" t="s">
        <v>1340</v>
      </c>
      <c r="C447" s="313"/>
      <c r="D447" s="311"/>
      <c r="E447" s="312"/>
      <c r="F447" s="312"/>
    </row>
    <row r="448" spans="1:6" ht="15.75" customHeight="1">
      <c r="A448" s="365"/>
      <c r="B448" s="366"/>
      <c r="C448" s="361"/>
      <c r="D448" s="362"/>
      <c r="E448" s="363"/>
      <c r="F448" s="363"/>
    </row>
    <row r="449" spans="1:6" ht="15.75" customHeight="1">
      <c r="A449" s="308" t="s">
        <v>1341</v>
      </c>
      <c r="B449" s="308" t="s">
        <v>1342</v>
      </c>
      <c r="C449" s="313"/>
      <c r="D449" s="311"/>
      <c r="E449" s="312"/>
      <c r="F449" s="312"/>
    </row>
    <row r="450" spans="1:6" ht="75" customHeight="1">
      <c r="A450" s="279"/>
      <c r="B450" s="306" t="s">
        <v>1343</v>
      </c>
      <c r="C450" s="313"/>
      <c r="D450" s="311"/>
      <c r="E450" s="312"/>
      <c r="F450" s="312"/>
    </row>
    <row r="451" spans="1:6" ht="75">
      <c r="A451" s="305">
        <v>1</v>
      </c>
      <c r="B451" s="306" t="s">
        <v>1344</v>
      </c>
      <c r="C451" s="313" t="s">
        <v>1243</v>
      </c>
      <c r="D451" s="311">
        <v>2</v>
      </c>
      <c r="E451" s="839"/>
      <c r="F451" s="1075">
        <f>+E451*D451</f>
        <v>0</v>
      </c>
    </row>
    <row r="452" spans="1:6" ht="15" customHeight="1">
      <c r="A452" s="305"/>
      <c r="B452" s="306"/>
      <c r="C452" s="313"/>
      <c r="D452" s="311"/>
      <c r="E452" s="312"/>
      <c r="F452" s="312"/>
    </row>
    <row r="453" spans="1:6" ht="60">
      <c r="A453" s="305">
        <v>2</v>
      </c>
      <c r="B453" s="306" t="s">
        <v>1345</v>
      </c>
      <c r="C453" s="313" t="s">
        <v>74</v>
      </c>
      <c r="D453" s="311">
        <v>6</v>
      </c>
      <c r="E453" s="839"/>
      <c r="F453" s="1075">
        <f>+E453*D453</f>
        <v>0</v>
      </c>
    </row>
    <row r="454" spans="1:6" ht="15.75" customHeight="1">
      <c r="A454" s="305"/>
      <c r="B454" s="306"/>
      <c r="C454" s="313"/>
      <c r="D454" s="311"/>
      <c r="E454" s="312"/>
      <c r="F454" s="312"/>
    </row>
    <row r="455" spans="1:6" ht="150.75">
      <c r="A455" s="305" t="s">
        <v>1282</v>
      </c>
      <c r="B455" s="306" t="s">
        <v>1346</v>
      </c>
      <c r="C455" s="313" t="s">
        <v>1243</v>
      </c>
      <c r="D455" s="311">
        <v>2</v>
      </c>
      <c r="E455" s="839"/>
      <c r="F455" s="1075">
        <f>+E455*D455</f>
        <v>0</v>
      </c>
    </row>
    <row r="456" spans="1:6" ht="15.75" customHeight="1">
      <c r="A456" s="354"/>
      <c r="B456" s="306"/>
      <c r="C456" s="316"/>
      <c r="D456" s="317"/>
      <c r="E456" s="312"/>
      <c r="F456" s="312"/>
    </row>
    <row r="457" spans="1:6" ht="30" customHeight="1">
      <c r="A457" s="305" t="s">
        <v>1284</v>
      </c>
      <c r="B457" s="306" t="s">
        <v>1347</v>
      </c>
      <c r="C457" s="316"/>
      <c r="D457" s="317"/>
      <c r="E457" s="318"/>
      <c r="F457" s="318"/>
    </row>
    <row r="458" spans="1:6" ht="15" customHeight="1">
      <c r="A458" s="320"/>
      <c r="B458" s="321"/>
      <c r="C458" s="316"/>
      <c r="D458" s="317"/>
      <c r="E458" s="318"/>
      <c r="F458" s="318"/>
    </row>
    <row r="459" spans="1:6" ht="409.5">
      <c r="A459" s="305" t="s">
        <v>1286</v>
      </c>
      <c r="B459" s="306" t="s">
        <v>1348</v>
      </c>
      <c r="C459" s="313" t="s">
        <v>1243</v>
      </c>
      <c r="D459" s="311">
        <v>2</v>
      </c>
      <c r="E459" s="839"/>
      <c r="F459" s="1075">
        <f>+E459*D459</f>
        <v>0</v>
      </c>
    </row>
    <row r="460" spans="1:6" ht="15.75" customHeight="1">
      <c r="A460" s="320"/>
      <c r="B460" s="367"/>
      <c r="C460" s="313"/>
      <c r="D460" s="311"/>
      <c r="E460" s="312"/>
      <c r="F460" s="312"/>
    </row>
    <row r="461" spans="1:6" ht="180" customHeight="1">
      <c r="A461" s="305" t="s">
        <v>1288</v>
      </c>
      <c r="B461" s="306" t="s">
        <v>1349</v>
      </c>
      <c r="C461" s="313"/>
      <c r="D461" s="311"/>
      <c r="E461" s="312"/>
      <c r="F461" s="312"/>
    </row>
    <row r="462" spans="1:6" ht="15">
      <c r="A462" s="305"/>
      <c r="B462" s="306" t="s">
        <v>1350</v>
      </c>
      <c r="C462" s="313" t="s">
        <v>335</v>
      </c>
      <c r="D462" s="311">
        <v>30</v>
      </c>
      <c r="E462" s="839"/>
      <c r="F462" s="1075">
        <f t="shared" ref="F462:F463" si="14">+E462*D462</f>
        <v>0</v>
      </c>
    </row>
    <row r="463" spans="1:6" ht="15">
      <c r="A463" s="305"/>
      <c r="B463" s="306" t="s">
        <v>1351</v>
      </c>
      <c r="C463" s="313" t="s">
        <v>1352</v>
      </c>
      <c r="D463" s="311">
        <v>6</v>
      </c>
      <c r="E463" s="839"/>
      <c r="F463" s="1075">
        <f t="shared" si="14"/>
        <v>0</v>
      </c>
    </row>
    <row r="464" spans="1:6" ht="15" customHeight="1">
      <c r="A464" s="320"/>
      <c r="B464" s="321"/>
      <c r="C464" s="316"/>
      <c r="D464" s="317"/>
      <c r="E464" s="318"/>
      <c r="F464" s="318"/>
    </row>
    <row r="465" spans="1:6" ht="30" customHeight="1">
      <c r="A465" s="305">
        <v>7</v>
      </c>
      <c r="B465" s="306" t="s">
        <v>1353</v>
      </c>
      <c r="C465" s="313"/>
      <c r="D465" s="311"/>
      <c r="E465" s="318"/>
      <c r="F465" s="318"/>
    </row>
    <row r="466" spans="1:6" ht="15" customHeight="1">
      <c r="A466" s="320"/>
      <c r="B466" s="306" t="s">
        <v>1354</v>
      </c>
      <c r="C466" s="313" t="s">
        <v>1243</v>
      </c>
      <c r="D466" s="311">
        <v>30</v>
      </c>
      <c r="E466" s="839"/>
      <c r="F466" s="1075">
        <f t="shared" ref="F466:F467" si="15">+E466*D466</f>
        <v>0</v>
      </c>
    </row>
    <row r="467" spans="1:6" ht="15">
      <c r="A467" s="320"/>
      <c r="B467" s="306" t="s">
        <v>1355</v>
      </c>
      <c r="C467" s="313" t="s">
        <v>1306</v>
      </c>
      <c r="D467" s="311">
        <v>30</v>
      </c>
      <c r="E467" s="839"/>
      <c r="F467" s="1075">
        <f t="shared" si="15"/>
        <v>0</v>
      </c>
    </row>
    <row r="468" spans="1:6" ht="15" customHeight="1">
      <c r="A468" s="320"/>
      <c r="B468" s="321"/>
      <c r="C468" s="316"/>
      <c r="D468" s="317"/>
      <c r="E468" s="318"/>
      <c r="F468" s="318"/>
    </row>
    <row r="469" spans="1:6" ht="30">
      <c r="A469" s="305">
        <v>9</v>
      </c>
      <c r="B469" s="306" t="s">
        <v>1356</v>
      </c>
      <c r="C469" s="313" t="s">
        <v>1275</v>
      </c>
      <c r="D469" s="311">
        <v>1</v>
      </c>
      <c r="E469" s="839"/>
      <c r="F469" s="1075">
        <f>+E469*D469</f>
        <v>0</v>
      </c>
    </row>
    <row r="470" spans="1:6" ht="15" customHeight="1">
      <c r="A470" s="305"/>
      <c r="B470" s="306"/>
      <c r="C470" s="313"/>
      <c r="D470" s="311"/>
      <c r="E470" s="312"/>
      <c r="F470" s="312"/>
    </row>
    <row r="471" spans="1:6" ht="45">
      <c r="A471" s="305">
        <v>10</v>
      </c>
      <c r="B471" s="306" t="s">
        <v>1316</v>
      </c>
      <c r="C471" s="313" t="s">
        <v>1275</v>
      </c>
      <c r="D471" s="311">
        <v>1</v>
      </c>
      <c r="E471" s="839"/>
      <c r="F471" s="1075">
        <f>+E471*D471</f>
        <v>0</v>
      </c>
    </row>
    <row r="472" spans="1:6" ht="60" customHeight="1">
      <c r="A472" s="337"/>
      <c r="B472" s="306" t="s">
        <v>1357</v>
      </c>
      <c r="C472" s="313"/>
      <c r="D472" s="311"/>
      <c r="E472" s="312"/>
      <c r="F472" s="312"/>
    </row>
    <row r="473" spans="1:6" ht="15.75" customHeight="1">
      <c r="A473" s="305"/>
      <c r="B473" s="333" t="s">
        <v>1358</v>
      </c>
      <c r="C473" s="313"/>
      <c r="D473" s="289"/>
      <c r="E473" s="312"/>
      <c r="F473" s="312"/>
    </row>
    <row r="474" spans="1:6" ht="15.75" customHeight="1">
      <c r="A474" s="365"/>
      <c r="B474" s="366"/>
      <c r="C474" s="361"/>
      <c r="D474" s="362"/>
      <c r="E474" s="363"/>
      <c r="F474" s="363"/>
    </row>
    <row r="475" spans="1:6" ht="15.75" customHeight="1">
      <c r="A475" s="368"/>
      <c r="B475" s="366"/>
      <c r="C475" s="361"/>
      <c r="D475" s="369"/>
      <c r="E475" s="370"/>
      <c r="F475" s="370"/>
    </row>
    <row r="476" spans="1:6" ht="15.75" customHeight="1">
      <c r="A476" s="308" t="s">
        <v>1359</v>
      </c>
      <c r="B476" s="308" t="s">
        <v>1360</v>
      </c>
      <c r="C476" s="313"/>
      <c r="D476" s="311"/>
      <c r="E476" s="312"/>
      <c r="F476" s="312"/>
    </row>
    <row r="477" spans="1:6" ht="15.75" customHeight="1">
      <c r="A477" s="308"/>
      <c r="B477" s="305"/>
      <c r="C477" s="313"/>
      <c r="D477" s="311"/>
      <c r="E477" s="312"/>
      <c r="F477" s="312"/>
    </row>
    <row r="478" spans="1:6" ht="45">
      <c r="A478" s="325">
        <v>1</v>
      </c>
      <c r="B478" s="326" t="s">
        <v>1361</v>
      </c>
      <c r="C478" s="418" t="s">
        <v>74</v>
      </c>
      <c r="D478" s="328">
        <v>5</v>
      </c>
      <c r="E478" s="839"/>
      <c r="F478" s="1075">
        <f>+E478*D478</f>
        <v>0</v>
      </c>
    </row>
    <row r="479" spans="1:6" ht="15" customHeight="1">
      <c r="A479" s="325"/>
      <c r="B479" s="325"/>
      <c r="C479" s="418"/>
      <c r="D479" s="328"/>
      <c r="E479" s="1192"/>
      <c r="F479" s="312"/>
    </row>
    <row r="480" spans="1:6" ht="75">
      <c r="A480" s="325">
        <v>2</v>
      </c>
      <c r="B480" s="326" t="s">
        <v>1362</v>
      </c>
      <c r="C480" s="418" t="s">
        <v>1243</v>
      </c>
      <c r="D480" s="328">
        <v>1</v>
      </c>
      <c r="E480" s="839"/>
      <c r="F480" s="1075">
        <f>+E480*D480</f>
        <v>0</v>
      </c>
    </row>
    <row r="481" spans="1:6" ht="15" customHeight="1">
      <c r="A481" s="325"/>
      <c r="B481" s="325"/>
      <c r="C481" s="418"/>
      <c r="D481" s="328"/>
      <c r="E481" s="1192"/>
      <c r="F481" s="312"/>
    </row>
    <row r="482" spans="1:6" ht="60">
      <c r="A482" s="325">
        <v>3</v>
      </c>
      <c r="B482" s="326" t="s">
        <v>1363</v>
      </c>
      <c r="C482" s="418" t="s">
        <v>1243</v>
      </c>
      <c r="D482" s="328">
        <v>1</v>
      </c>
      <c r="E482" s="839"/>
      <c r="F482" s="1075">
        <f>+E482*D482</f>
        <v>0</v>
      </c>
    </row>
    <row r="483" spans="1:6" ht="15" customHeight="1">
      <c r="A483" s="325"/>
      <c r="B483" s="325"/>
      <c r="C483" s="418"/>
      <c r="D483" s="419"/>
      <c r="E483" s="1192"/>
      <c r="F483" s="312"/>
    </row>
    <row r="484" spans="1:6" ht="60">
      <c r="A484" s="325">
        <v>4</v>
      </c>
      <c r="B484" s="326" t="s">
        <v>1364</v>
      </c>
      <c r="C484" s="418" t="s">
        <v>1243</v>
      </c>
      <c r="D484" s="328">
        <v>1</v>
      </c>
      <c r="E484" s="839"/>
      <c r="F484" s="1075">
        <f>+E484*D484</f>
        <v>0</v>
      </c>
    </row>
    <row r="485" spans="1:6" ht="15" customHeight="1">
      <c r="A485" s="325"/>
      <c r="B485" s="326"/>
      <c r="C485" s="418"/>
      <c r="D485" s="328"/>
      <c r="E485" s="420"/>
      <c r="F485" s="329"/>
    </row>
    <row r="486" spans="1:6" ht="45">
      <c r="A486" s="325" t="s">
        <v>1286</v>
      </c>
      <c r="B486" s="326" t="s">
        <v>1680</v>
      </c>
      <c r="C486" s="418" t="s">
        <v>1243</v>
      </c>
      <c r="D486" s="328">
        <v>8</v>
      </c>
      <c r="E486" s="839"/>
      <c r="F486" s="1075">
        <f>+E486*D486</f>
        <v>0</v>
      </c>
    </row>
    <row r="487" spans="1:6" ht="15" customHeight="1">
      <c r="A487" s="325"/>
      <c r="B487" s="326"/>
      <c r="C487" s="418"/>
      <c r="D487" s="328"/>
      <c r="E487" s="420"/>
      <c r="F487" s="329"/>
    </row>
    <row r="488" spans="1:6" ht="60">
      <c r="A488" s="325" t="s">
        <v>1288</v>
      </c>
      <c r="B488" s="326" t="s">
        <v>1681</v>
      </c>
      <c r="C488" s="418" t="s">
        <v>1243</v>
      </c>
      <c r="D488" s="328">
        <v>8</v>
      </c>
      <c r="E488" s="839"/>
      <c r="F488" s="1075">
        <f>+E488*D488</f>
        <v>0</v>
      </c>
    </row>
    <row r="489" spans="1:6" ht="15" customHeight="1">
      <c r="A489" s="325"/>
      <c r="B489" s="326"/>
      <c r="C489" s="418"/>
      <c r="D489" s="328"/>
      <c r="E489" s="420"/>
      <c r="F489" s="329"/>
    </row>
    <row r="490" spans="1:6" ht="105">
      <c r="A490" s="325" t="s">
        <v>1290</v>
      </c>
      <c r="B490" s="326" t="s">
        <v>1682</v>
      </c>
      <c r="C490" s="418" t="s">
        <v>1243</v>
      </c>
      <c r="D490" s="328">
        <v>8</v>
      </c>
      <c r="E490" s="839"/>
      <c r="F490" s="1075">
        <f>+E490*D490</f>
        <v>0</v>
      </c>
    </row>
    <row r="491" spans="1:6" ht="15" customHeight="1">
      <c r="A491" s="325"/>
      <c r="B491" s="326"/>
      <c r="C491" s="418"/>
      <c r="D491" s="328"/>
      <c r="E491" s="420"/>
      <c r="F491" s="329"/>
    </row>
    <row r="492" spans="1:6" ht="180">
      <c r="A492" s="325"/>
      <c r="B492" s="326" t="s">
        <v>1683</v>
      </c>
      <c r="C492" s="418" t="s">
        <v>1243</v>
      </c>
      <c r="D492" s="328">
        <v>1</v>
      </c>
      <c r="E492" s="839"/>
      <c r="F492" s="1075">
        <f>+E492*D492</f>
        <v>0</v>
      </c>
    </row>
    <row r="493" spans="1:6" ht="15" customHeight="1">
      <c r="A493" s="325"/>
      <c r="B493" s="326"/>
      <c r="C493" s="418"/>
      <c r="D493" s="328"/>
      <c r="E493" s="420"/>
      <c r="F493" s="329"/>
    </row>
    <row r="494" spans="1:6" ht="15.75" customHeight="1">
      <c r="A494" s="337"/>
      <c r="B494" s="371" t="s">
        <v>1365</v>
      </c>
      <c r="C494" s="1189"/>
      <c r="D494" s="1191"/>
      <c r="E494" s="1192"/>
      <c r="F494" s="312"/>
    </row>
    <row r="495" spans="1:6" ht="15.75" customHeight="1">
      <c r="A495" s="372"/>
      <c r="B495" s="373"/>
      <c r="C495" s="356"/>
      <c r="D495" s="374"/>
      <c r="E495" s="18"/>
      <c r="F495" s="18"/>
    </row>
    <row r="496" spans="1:6" ht="15.75" customHeight="1">
      <c r="A496" s="372"/>
      <c r="B496" s="373"/>
      <c r="C496" s="356"/>
      <c r="D496" s="374"/>
      <c r="E496" s="18"/>
      <c r="F496" s="18"/>
    </row>
    <row r="497" spans="1:6" ht="15.75" customHeight="1">
      <c r="A497" s="372"/>
      <c r="B497" s="373"/>
      <c r="C497" s="356"/>
      <c r="D497" s="374"/>
      <c r="E497" s="18"/>
      <c r="F497" s="18"/>
    </row>
    <row r="498" spans="1:6" ht="15.75" customHeight="1">
      <c r="A498" s="372"/>
      <c r="B498" s="373"/>
      <c r="C498" s="356"/>
      <c r="D498" s="374"/>
      <c r="E498" s="18"/>
      <c r="F498" s="18"/>
    </row>
    <row r="499" spans="1:6" ht="15.75" customHeight="1">
      <c r="A499" s="372"/>
      <c r="B499" s="373"/>
      <c r="C499" s="356"/>
      <c r="D499" s="374"/>
      <c r="E499" s="18"/>
      <c r="F499" s="18"/>
    </row>
    <row r="500" spans="1:6" ht="15.75" customHeight="1">
      <c r="A500" s="372"/>
      <c r="B500" s="373"/>
      <c r="C500" s="356"/>
      <c r="D500" s="374"/>
      <c r="E500" s="18"/>
      <c r="F500" s="18"/>
    </row>
    <row r="501" spans="1:6" ht="15.75" customHeight="1">
      <c r="A501" s="372"/>
      <c r="B501" s="373"/>
      <c r="C501" s="356"/>
      <c r="D501" s="374"/>
      <c r="E501" s="18"/>
      <c r="F501" s="18"/>
    </row>
    <row r="502" spans="1:6" ht="15.75" customHeight="1">
      <c r="A502" s="372"/>
      <c r="B502" s="373"/>
      <c r="C502" s="356"/>
      <c r="D502" s="374"/>
      <c r="E502" s="18"/>
      <c r="F502" s="18"/>
    </row>
    <row r="503" spans="1:6" ht="15.75" customHeight="1">
      <c r="A503" s="372"/>
      <c r="B503" s="373"/>
      <c r="C503" s="356"/>
      <c r="D503" s="374"/>
      <c r="E503" s="18"/>
      <c r="F503" s="18"/>
    </row>
    <row r="504" spans="1:6" ht="15.75" customHeight="1">
      <c r="A504" s="372"/>
      <c r="B504" s="373"/>
      <c r="C504" s="356"/>
      <c r="D504" s="374"/>
      <c r="E504" s="18"/>
      <c r="F504" s="18"/>
    </row>
    <row r="505" spans="1:6" ht="15.75" customHeight="1">
      <c r="A505" s="372"/>
      <c r="B505" s="373"/>
      <c r="C505" s="356"/>
      <c r="D505" s="374"/>
      <c r="E505" s="18"/>
      <c r="F505" s="18"/>
    </row>
    <row r="506" spans="1:6" ht="15.75" customHeight="1">
      <c r="A506" s="372"/>
      <c r="B506" s="373"/>
      <c r="C506" s="356"/>
      <c r="D506" s="374"/>
      <c r="E506" s="18"/>
      <c r="F506" s="18"/>
    </row>
    <row r="507" spans="1:6" ht="15.75" customHeight="1">
      <c r="A507" s="372"/>
      <c r="B507" s="373"/>
      <c r="C507" s="356"/>
      <c r="D507" s="374"/>
      <c r="E507" s="18"/>
      <c r="F507" s="18"/>
    </row>
    <row r="508" spans="1:6" ht="15.75" customHeight="1">
      <c r="A508" s="372"/>
      <c r="B508" s="373"/>
      <c r="C508" s="356"/>
      <c r="D508" s="374"/>
      <c r="E508" s="18"/>
      <c r="F508" s="18"/>
    </row>
    <row r="509" spans="1:6" ht="15.75" customHeight="1">
      <c r="A509" s="372"/>
      <c r="B509" s="373"/>
      <c r="C509" s="356"/>
      <c r="D509" s="374"/>
      <c r="E509" s="18"/>
      <c r="F509" s="18"/>
    </row>
    <row r="510" spans="1:6" ht="15.75" customHeight="1">
      <c r="A510" s="372"/>
      <c r="B510" s="373"/>
      <c r="C510" s="356"/>
      <c r="D510" s="374"/>
      <c r="E510" s="18"/>
      <c r="F510" s="18"/>
    </row>
    <row r="511" spans="1:6" ht="15.75" customHeight="1">
      <c r="A511" s="372"/>
      <c r="B511" s="373"/>
      <c r="C511" s="356"/>
      <c r="D511" s="374"/>
      <c r="E511" s="18"/>
      <c r="F511" s="18"/>
    </row>
    <row r="512" spans="1:6" ht="15.75" customHeight="1">
      <c r="A512" s="372"/>
      <c r="B512" s="373"/>
      <c r="C512" s="356"/>
      <c r="D512" s="374"/>
      <c r="E512" s="18"/>
      <c r="F512" s="18"/>
    </row>
    <row r="513" spans="1:6" ht="15.75" customHeight="1">
      <c r="A513" s="372"/>
      <c r="B513" s="373"/>
      <c r="C513" s="356"/>
      <c r="D513" s="374"/>
      <c r="E513" s="18"/>
      <c r="F513" s="18"/>
    </row>
    <row r="514" spans="1:6" ht="15.75" customHeight="1">
      <c r="A514" s="372"/>
      <c r="B514" s="373"/>
      <c r="C514" s="356"/>
      <c r="D514" s="374"/>
      <c r="E514" s="18"/>
      <c r="F514" s="18"/>
    </row>
    <row r="515" spans="1:6" ht="15.75" customHeight="1">
      <c r="A515" s="372"/>
      <c r="B515" s="373"/>
      <c r="C515" s="356"/>
      <c r="D515" s="374"/>
      <c r="E515" s="18"/>
      <c r="F515" s="18"/>
    </row>
    <row r="516" spans="1:6" ht="15.75" customHeight="1">
      <c r="A516" s="372"/>
      <c r="B516" s="373"/>
      <c r="C516" s="356"/>
      <c r="D516" s="374"/>
      <c r="E516" s="18"/>
      <c r="F516" s="18"/>
    </row>
    <row r="517" spans="1:6" ht="15.75" customHeight="1">
      <c r="A517" s="372"/>
      <c r="B517" s="373"/>
      <c r="C517" s="356"/>
      <c r="D517" s="374"/>
      <c r="E517" s="18"/>
      <c r="F517" s="18"/>
    </row>
    <row r="518" spans="1:6" ht="15.75" customHeight="1">
      <c r="A518" s="372"/>
      <c r="B518" s="373"/>
      <c r="C518" s="356"/>
      <c r="D518" s="374"/>
      <c r="E518" s="18"/>
      <c r="F518" s="18"/>
    </row>
    <row r="519" spans="1:6" ht="15.75" customHeight="1">
      <c r="A519" s="372"/>
      <c r="B519" s="373"/>
      <c r="C519" s="356"/>
      <c r="D519" s="374"/>
      <c r="E519" s="18"/>
      <c r="F519" s="18"/>
    </row>
    <row r="520" spans="1:6" ht="14.25" customHeight="1">
      <c r="A520" s="368"/>
      <c r="B520" s="360"/>
      <c r="C520" s="361"/>
      <c r="D520" s="369"/>
      <c r="E520" s="370"/>
      <c r="F520" s="370"/>
    </row>
    <row r="521" spans="1:6" ht="31.5" customHeight="1">
      <c r="A521" s="308" t="s">
        <v>1366</v>
      </c>
      <c r="B521" s="319" t="s">
        <v>1367</v>
      </c>
      <c r="C521" s="313"/>
      <c r="D521" s="289"/>
      <c r="E521" s="286"/>
      <c r="F521" s="286"/>
    </row>
    <row r="522" spans="1:6" ht="15.75" customHeight="1">
      <c r="A522" s="308"/>
      <c r="B522" s="319"/>
      <c r="C522" s="1189"/>
      <c r="D522" s="1191"/>
      <c r="E522" s="312"/>
      <c r="F522" s="312"/>
    </row>
    <row r="523" spans="1:6" ht="15.75" customHeight="1">
      <c r="A523" s="334"/>
      <c r="B523" s="381"/>
      <c r="C523" s="382"/>
      <c r="D523" s="383"/>
      <c r="E523" s="384"/>
      <c r="F523" s="318"/>
    </row>
    <row r="524" spans="1:6" ht="15.75" customHeight="1">
      <c r="A524" s="337" t="s">
        <v>1382</v>
      </c>
      <c r="B524" s="319" t="s">
        <v>1383</v>
      </c>
      <c r="C524" s="313"/>
      <c r="D524" s="289"/>
      <c r="E524" s="286"/>
      <c r="F524" s="286"/>
    </row>
    <row r="525" spans="1:6" ht="15.75" customHeight="1">
      <c r="A525" s="308"/>
      <c r="B525" s="319"/>
      <c r="C525" s="1189"/>
      <c r="D525" s="1191"/>
      <c r="E525" s="1192"/>
      <c r="F525" s="312"/>
    </row>
    <row r="526" spans="1:6" ht="255">
      <c r="A526" s="305">
        <v>1</v>
      </c>
      <c r="B526" s="306" t="s">
        <v>1384</v>
      </c>
      <c r="C526" s="1189" t="s">
        <v>1243</v>
      </c>
      <c r="D526" s="1191">
        <v>6</v>
      </c>
      <c r="E526" s="839"/>
      <c r="F526" s="1075">
        <f>+E526*D526</f>
        <v>0</v>
      </c>
    </row>
    <row r="527" spans="1:6" ht="15" customHeight="1">
      <c r="A527" s="305"/>
      <c r="B527" s="306"/>
      <c r="C527" s="1189"/>
      <c r="D527" s="1191"/>
      <c r="E527" s="1192"/>
      <c r="F527" s="1192"/>
    </row>
    <row r="528" spans="1:6" ht="120">
      <c r="A528" s="305" t="s">
        <v>1371</v>
      </c>
      <c r="B528" s="306" t="s">
        <v>1386</v>
      </c>
      <c r="C528" s="1189" t="s">
        <v>1243</v>
      </c>
      <c r="D528" s="1191">
        <v>2</v>
      </c>
      <c r="E528" s="839"/>
      <c r="F528" s="1075">
        <f>+E528*D528</f>
        <v>0</v>
      </c>
    </row>
    <row r="529" spans="1:6" ht="15" customHeight="1">
      <c r="A529" s="305"/>
      <c r="B529" s="306"/>
      <c r="C529" s="1189"/>
      <c r="D529" s="1191"/>
      <c r="E529" s="1192"/>
      <c r="F529" s="385"/>
    </row>
    <row r="530" spans="1:6" ht="90">
      <c r="A530" s="305" t="s">
        <v>1282</v>
      </c>
      <c r="B530" s="306" t="s">
        <v>1387</v>
      </c>
      <c r="C530" s="1189" t="s">
        <v>1243</v>
      </c>
      <c r="D530" s="1191">
        <v>1</v>
      </c>
      <c r="E530" s="839"/>
      <c r="F530" s="1075">
        <f>+E530*D530</f>
        <v>0</v>
      </c>
    </row>
    <row r="531" spans="1:6" ht="15" customHeight="1">
      <c r="A531" s="305"/>
      <c r="B531" s="306"/>
      <c r="C531" s="1189"/>
      <c r="D531" s="1191"/>
      <c r="E531" s="1192"/>
      <c r="F531" s="385"/>
    </row>
    <row r="532" spans="1:6" ht="90" customHeight="1">
      <c r="A532" s="305" t="s">
        <v>1284</v>
      </c>
      <c r="B532" s="306" t="s">
        <v>1388</v>
      </c>
      <c r="C532" s="1189" t="s">
        <v>1243</v>
      </c>
      <c r="D532" s="1191">
        <v>2</v>
      </c>
      <c r="E532" s="839"/>
      <c r="F532" s="1075">
        <f>+E532*D532</f>
        <v>0</v>
      </c>
    </row>
    <row r="533" spans="1:6" ht="15" customHeight="1">
      <c r="A533" s="305"/>
      <c r="B533" s="306"/>
      <c r="C533" s="1189"/>
      <c r="D533" s="1191"/>
      <c r="E533" s="1192"/>
      <c r="F533" s="385"/>
    </row>
    <row r="534" spans="1:6" ht="105">
      <c r="A534" s="305" t="s">
        <v>1286</v>
      </c>
      <c r="B534" s="306" t="s">
        <v>1389</v>
      </c>
      <c r="C534" s="1189" t="s">
        <v>1243</v>
      </c>
      <c r="D534" s="1191">
        <v>19</v>
      </c>
      <c r="E534" s="839"/>
      <c r="F534" s="1075">
        <f>+E534*D534</f>
        <v>0</v>
      </c>
    </row>
    <row r="535" spans="1:6" ht="15" customHeight="1">
      <c r="A535" s="305"/>
      <c r="B535" s="306"/>
      <c r="C535" s="1189"/>
      <c r="D535" s="1191"/>
      <c r="E535" s="1192"/>
      <c r="F535" s="385"/>
    </row>
    <row r="536" spans="1:6" ht="240">
      <c r="A536" s="305" t="s">
        <v>1288</v>
      </c>
      <c r="B536" s="386" t="s">
        <v>1390</v>
      </c>
      <c r="C536" s="1189" t="s">
        <v>1243</v>
      </c>
      <c r="D536" s="1191">
        <v>2</v>
      </c>
      <c r="E536" s="839"/>
      <c r="F536" s="1075">
        <f>+E536*D536</f>
        <v>0</v>
      </c>
    </row>
    <row r="537" spans="1:6" ht="15" customHeight="1">
      <c r="A537" s="305"/>
      <c r="B537" s="306"/>
      <c r="C537" s="1189"/>
      <c r="D537" s="1191"/>
      <c r="E537" s="1192"/>
      <c r="F537" s="385"/>
    </row>
    <row r="538" spans="1:6" ht="180" customHeight="1">
      <c r="A538" s="305" t="s">
        <v>1290</v>
      </c>
      <c r="B538" s="306" t="s">
        <v>1391</v>
      </c>
      <c r="C538" s="1189" t="s">
        <v>1243</v>
      </c>
      <c r="D538" s="1191">
        <v>2</v>
      </c>
      <c r="E538" s="839"/>
      <c r="F538" s="1075">
        <f>+E538*D538</f>
        <v>0</v>
      </c>
    </row>
    <row r="539" spans="1:6" ht="15" customHeight="1">
      <c r="A539" s="305"/>
      <c r="B539" s="306"/>
      <c r="C539" s="1189"/>
      <c r="D539" s="1191"/>
      <c r="E539" s="1192"/>
      <c r="F539" s="385"/>
    </row>
    <row r="540" spans="1:6" ht="60">
      <c r="A540" s="305" t="s">
        <v>1293</v>
      </c>
      <c r="B540" s="306" t="s">
        <v>1392</v>
      </c>
      <c r="C540" s="1189" t="s">
        <v>1243</v>
      </c>
      <c r="D540" s="1191">
        <v>1</v>
      </c>
      <c r="E540" s="839"/>
      <c r="F540" s="1075">
        <f>+E540*D540</f>
        <v>0</v>
      </c>
    </row>
    <row r="541" spans="1:6" ht="15" customHeight="1">
      <c r="A541" s="305"/>
      <c r="B541" s="306"/>
      <c r="C541" s="1189"/>
      <c r="D541" s="1191"/>
      <c r="E541" s="1192"/>
      <c r="F541" s="385"/>
    </row>
    <row r="542" spans="1:6" ht="105">
      <c r="A542" s="305" t="s">
        <v>1327</v>
      </c>
      <c r="B542" s="306" t="s">
        <v>1394</v>
      </c>
      <c r="C542" s="1189" t="s">
        <v>1243</v>
      </c>
      <c r="D542" s="1191">
        <v>20</v>
      </c>
      <c r="E542" s="839"/>
      <c r="F542" s="1075">
        <f>+E542*D542</f>
        <v>0</v>
      </c>
    </row>
    <row r="543" spans="1:6" ht="15" customHeight="1">
      <c r="A543" s="305"/>
      <c r="B543" s="306"/>
      <c r="C543" s="1189"/>
      <c r="D543" s="1191"/>
      <c r="E543" s="1192"/>
      <c r="F543" s="385"/>
    </row>
    <row r="544" spans="1:6" ht="30">
      <c r="A544" s="305" t="s">
        <v>1393</v>
      </c>
      <c r="B544" s="306" t="s">
        <v>1396</v>
      </c>
      <c r="C544" s="1189" t="s">
        <v>1243</v>
      </c>
      <c r="D544" s="1191">
        <v>12</v>
      </c>
      <c r="E544" s="839"/>
      <c r="F544" s="1075">
        <f>+E544*D544</f>
        <v>0</v>
      </c>
    </row>
    <row r="545" spans="1:6" ht="15" customHeight="1">
      <c r="A545" s="305"/>
      <c r="B545" s="306"/>
      <c r="C545" s="1189"/>
      <c r="D545" s="1191"/>
      <c r="E545" s="1192"/>
      <c r="F545" s="385"/>
    </row>
    <row r="546" spans="1:6" ht="105">
      <c r="A546" s="305" t="s">
        <v>1395</v>
      </c>
      <c r="B546" s="306" t="s">
        <v>1398</v>
      </c>
      <c r="C546" s="1189" t="s">
        <v>1399</v>
      </c>
      <c r="D546" s="1191">
        <v>1</v>
      </c>
      <c r="E546" s="839"/>
      <c r="F546" s="1075">
        <f>+E546*D546</f>
        <v>0</v>
      </c>
    </row>
    <row r="547" spans="1:6" ht="15" customHeight="1">
      <c r="A547" s="305"/>
      <c r="B547" s="387"/>
      <c r="C547" s="1189"/>
      <c r="D547" s="1191"/>
      <c r="E547" s="1192"/>
      <c r="F547" s="385"/>
    </row>
    <row r="548" spans="1:6" ht="90">
      <c r="A548" s="305" t="s">
        <v>1397</v>
      </c>
      <c r="B548" s="306" t="s">
        <v>1401</v>
      </c>
      <c r="C548" s="1189" t="s">
        <v>1399</v>
      </c>
      <c r="D548" s="1191">
        <v>1</v>
      </c>
      <c r="E548" s="839"/>
      <c r="F548" s="1075">
        <f>+E548*D548</f>
        <v>0</v>
      </c>
    </row>
    <row r="549" spans="1:6" ht="15" customHeight="1">
      <c r="A549" s="305"/>
      <c r="B549" s="387"/>
      <c r="C549" s="1189"/>
      <c r="D549" s="1191"/>
      <c r="E549" s="1192"/>
      <c r="F549" s="385"/>
    </row>
    <row r="550" spans="1:6" ht="45">
      <c r="A550" s="305" t="s">
        <v>1400</v>
      </c>
      <c r="B550" s="306" t="s">
        <v>1403</v>
      </c>
      <c r="C550" s="1189" t="s">
        <v>1399</v>
      </c>
      <c r="D550" s="1191">
        <v>1</v>
      </c>
      <c r="E550" s="839"/>
      <c r="F550" s="1075">
        <f>+E550*D550</f>
        <v>0</v>
      </c>
    </row>
    <row r="551" spans="1:6" ht="15" customHeight="1">
      <c r="A551" s="305"/>
      <c r="B551" s="306"/>
      <c r="C551" s="1189"/>
      <c r="D551" s="1191"/>
      <c r="E551" s="1192"/>
      <c r="F551" s="385"/>
    </row>
    <row r="552" spans="1:6" ht="60">
      <c r="A552" s="305" t="s">
        <v>1402</v>
      </c>
      <c r="B552" s="306" t="s">
        <v>1405</v>
      </c>
      <c r="C552" s="1189" t="s">
        <v>1399</v>
      </c>
      <c r="D552" s="1191">
        <v>1</v>
      </c>
      <c r="E552" s="839"/>
      <c r="F552" s="1075">
        <f>+E552*D552</f>
        <v>0</v>
      </c>
    </row>
    <row r="553" spans="1:6" ht="15" customHeight="1">
      <c r="A553" s="305"/>
      <c r="B553" s="306"/>
      <c r="C553" s="1189"/>
      <c r="D553" s="1191"/>
      <c r="E553" s="1192"/>
      <c r="F553" s="385"/>
    </row>
    <row r="554" spans="1:6" ht="120">
      <c r="A554" s="305" t="s">
        <v>1404</v>
      </c>
      <c r="B554" s="306" t="s">
        <v>1407</v>
      </c>
      <c r="C554" s="1189" t="s">
        <v>1243</v>
      </c>
      <c r="D554" s="1191">
        <v>1</v>
      </c>
      <c r="E554" s="839"/>
      <c r="F554" s="1075">
        <f>+E554*D554</f>
        <v>0</v>
      </c>
    </row>
    <row r="555" spans="1:6" ht="15" customHeight="1">
      <c r="A555" s="305"/>
      <c r="B555" s="306"/>
      <c r="C555" s="313"/>
      <c r="D555" s="289"/>
      <c r="E555" s="1192"/>
      <c r="F555" s="1192"/>
    </row>
    <row r="556" spans="1:6" ht="90">
      <c r="A556" s="305" t="s">
        <v>1406</v>
      </c>
      <c r="B556" s="306" t="s">
        <v>1409</v>
      </c>
      <c r="C556" s="1189" t="s">
        <v>1243</v>
      </c>
      <c r="D556" s="1191">
        <v>4</v>
      </c>
      <c r="E556" s="839"/>
      <c r="F556" s="1075">
        <f>+E556*D556</f>
        <v>0</v>
      </c>
    </row>
    <row r="557" spans="1:6" ht="15" customHeight="1">
      <c r="A557" s="305"/>
      <c r="B557" s="306"/>
      <c r="C557" s="1189"/>
      <c r="D557" s="1191"/>
      <c r="E557" s="1192"/>
      <c r="F557" s="1192"/>
    </row>
    <row r="558" spans="1:6" ht="30">
      <c r="A558" s="305" t="s">
        <v>1408</v>
      </c>
      <c r="B558" s="306" t="s">
        <v>1377</v>
      </c>
      <c r="C558" s="1189" t="s">
        <v>1243</v>
      </c>
      <c r="D558" s="1191">
        <v>7</v>
      </c>
      <c r="E558" s="839"/>
      <c r="F558" s="1075">
        <f>+E558*D558</f>
        <v>0</v>
      </c>
    </row>
    <row r="559" spans="1:6" ht="15" customHeight="1">
      <c r="A559" s="305"/>
      <c r="B559" s="306"/>
      <c r="C559" s="1189"/>
      <c r="D559" s="1191"/>
      <c r="E559" s="1192"/>
      <c r="F559" s="1192"/>
    </row>
    <row r="560" spans="1:6" ht="15">
      <c r="A560" s="305" t="s">
        <v>1410</v>
      </c>
      <c r="B560" s="306" t="s">
        <v>1378</v>
      </c>
      <c r="C560" s="1189" t="s">
        <v>1380</v>
      </c>
      <c r="D560" s="1191">
        <v>1</v>
      </c>
      <c r="E560" s="839"/>
      <c r="F560" s="1075">
        <f t="shared" ref="F560:F561" si="16">+E560*D560</f>
        <v>0</v>
      </c>
    </row>
    <row r="561" spans="1:6" ht="30">
      <c r="A561" s="305" t="s">
        <v>1411</v>
      </c>
      <c r="B561" s="306" t="s">
        <v>1413</v>
      </c>
      <c r="C561" s="1189" t="s">
        <v>1380</v>
      </c>
      <c r="D561" s="1191">
        <v>4</v>
      </c>
      <c r="E561" s="839"/>
      <c r="F561" s="1075">
        <f t="shared" si="16"/>
        <v>0</v>
      </c>
    </row>
    <row r="562" spans="1:6" ht="31.5" customHeight="1">
      <c r="A562" s="388"/>
      <c r="B562" s="380" t="s">
        <v>1414</v>
      </c>
      <c r="C562" s="338"/>
      <c r="D562" s="350"/>
      <c r="E562" s="1192"/>
      <c r="F562" s="1192"/>
    </row>
    <row r="563" spans="1:6" ht="15.75" customHeight="1">
      <c r="A563" s="349"/>
      <c r="B563" s="389"/>
      <c r="C563" s="356"/>
      <c r="D563" s="357"/>
      <c r="E563" s="390"/>
      <c r="F563" s="390"/>
    </row>
    <row r="564" spans="1:6" ht="15.75" customHeight="1">
      <c r="A564" s="349"/>
      <c r="B564" s="389"/>
      <c r="C564" s="356"/>
      <c r="D564" s="357"/>
      <c r="E564" s="390"/>
      <c r="F564" s="390"/>
    </row>
    <row r="565" spans="1:6" ht="15.75" customHeight="1">
      <c r="A565" s="290" t="s">
        <v>1415</v>
      </c>
      <c r="B565" s="319" t="s">
        <v>1416</v>
      </c>
      <c r="C565" s="310"/>
      <c r="D565" s="391"/>
      <c r="E565" s="392"/>
      <c r="F565" s="1192"/>
    </row>
    <row r="566" spans="1:6" ht="105" customHeight="1">
      <c r="A566" s="305" t="s">
        <v>1369</v>
      </c>
      <c r="B566" s="306" t="s">
        <v>1417</v>
      </c>
      <c r="C566" s="310"/>
      <c r="D566" s="391"/>
      <c r="E566" s="392"/>
      <c r="F566" s="1192"/>
    </row>
    <row r="567" spans="1:6" ht="15.75" customHeight="1">
      <c r="A567" s="305"/>
      <c r="B567" s="306"/>
      <c r="C567" s="310"/>
      <c r="D567" s="391"/>
      <c r="E567" s="392"/>
      <c r="F567" s="1192"/>
    </row>
    <row r="568" spans="1:6" ht="60">
      <c r="A568" s="305">
        <v>2</v>
      </c>
      <c r="B568" s="306" t="s">
        <v>1418</v>
      </c>
      <c r="C568" s="1189" t="s">
        <v>1243</v>
      </c>
      <c r="D568" s="1191">
        <v>5</v>
      </c>
      <c r="E568" s="839"/>
      <c r="F568" s="1075">
        <f>+E568*D568</f>
        <v>0</v>
      </c>
    </row>
    <row r="569" spans="1:6" ht="15" customHeight="1">
      <c r="A569" s="305"/>
      <c r="B569" s="306"/>
      <c r="C569" s="1189"/>
      <c r="D569" s="1191"/>
      <c r="E569" s="1192"/>
      <c r="F569" s="1192"/>
    </row>
    <row r="570" spans="1:6" ht="90">
      <c r="A570" s="305" t="s">
        <v>1282</v>
      </c>
      <c r="B570" s="306" t="s">
        <v>1419</v>
      </c>
      <c r="C570" s="1189" t="s">
        <v>1243</v>
      </c>
      <c r="D570" s="1191">
        <v>5</v>
      </c>
      <c r="E570" s="839"/>
      <c r="F570" s="1075">
        <f>+E570*D570</f>
        <v>0</v>
      </c>
    </row>
    <row r="571" spans="1:6" ht="15" customHeight="1">
      <c r="A571" s="305"/>
      <c r="B571" s="306"/>
      <c r="C571" s="1189"/>
      <c r="D571" s="1191"/>
      <c r="E571" s="1192"/>
      <c r="F571" s="1192"/>
    </row>
    <row r="572" spans="1:6" ht="30">
      <c r="A572" s="305" t="s">
        <v>1284</v>
      </c>
      <c r="B572" s="306" t="s">
        <v>1375</v>
      </c>
      <c r="C572" s="1189" t="s">
        <v>1243</v>
      </c>
      <c r="D572" s="1191">
        <v>5</v>
      </c>
      <c r="E572" s="839"/>
      <c r="F572" s="1075">
        <f>+E572*D572</f>
        <v>0</v>
      </c>
    </row>
    <row r="573" spans="1:6" ht="15" customHeight="1">
      <c r="A573" s="305"/>
      <c r="B573" s="306"/>
      <c r="C573" s="1189"/>
      <c r="D573" s="289"/>
      <c r="E573" s="1192"/>
      <c r="F573" s="1192"/>
    </row>
    <row r="574" spans="1:6" ht="30">
      <c r="A574" s="305" t="s">
        <v>1286</v>
      </c>
      <c r="B574" s="306" t="s">
        <v>1420</v>
      </c>
      <c r="C574" s="1189" t="s">
        <v>1243</v>
      </c>
      <c r="D574" s="1191">
        <v>5</v>
      </c>
      <c r="E574" s="839"/>
      <c r="F574" s="1075">
        <f>+E574*D574</f>
        <v>0</v>
      </c>
    </row>
    <row r="575" spans="1:6" ht="15" customHeight="1">
      <c r="A575" s="305"/>
      <c r="B575" s="306"/>
      <c r="C575" s="1189"/>
      <c r="D575" s="289"/>
      <c r="E575" s="1192"/>
      <c r="F575" s="1192"/>
    </row>
    <row r="576" spans="1:6" ht="30">
      <c r="A576" s="305" t="s">
        <v>1288</v>
      </c>
      <c r="B576" s="306" t="s">
        <v>1421</v>
      </c>
      <c r="C576" s="1189" t="s">
        <v>1243</v>
      </c>
      <c r="D576" s="1191">
        <v>5</v>
      </c>
      <c r="E576" s="839"/>
      <c r="F576" s="1075">
        <f>+E576*D576</f>
        <v>0</v>
      </c>
    </row>
    <row r="577" spans="1:6" ht="15" customHeight="1">
      <c r="A577" s="305"/>
      <c r="B577" s="306"/>
      <c r="C577" s="1189"/>
      <c r="D577" s="1191"/>
      <c r="E577" s="1192"/>
      <c r="F577" s="385"/>
    </row>
    <row r="578" spans="1:6" ht="30">
      <c r="A578" s="305" t="s">
        <v>1290</v>
      </c>
      <c r="B578" s="306" t="s">
        <v>1422</v>
      </c>
      <c r="C578" s="1189" t="s">
        <v>1380</v>
      </c>
      <c r="D578" s="1191">
        <v>5</v>
      </c>
      <c r="E578" s="839"/>
      <c r="F578" s="1075">
        <f>+E578*D578</f>
        <v>0</v>
      </c>
    </row>
    <row r="579" spans="1:6" ht="15.75" customHeight="1">
      <c r="A579" s="349"/>
      <c r="B579" s="380" t="s">
        <v>1423</v>
      </c>
      <c r="C579" s="338"/>
      <c r="D579" s="350"/>
      <c r="E579" s="1192"/>
      <c r="F579" s="1192"/>
    </row>
    <row r="580" spans="1:6" ht="15.75" customHeight="1">
      <c r="A580" s="334"/>
      <c r="B580" s="315"/>
      <c r="C580" s="382"/>
      <c r="D580" s="383"/>
      <c r="E580" s="384"/>
      <c r="F580" s="393"/>
    </row>
    <row r="581" spans="1:6" ht="15.75" customHeight="1">
      <c r="A581" s="308" t="s">
        <v>1424</v>
      </c>
      <c r="B581" s="319" t="s">
        <v>1425</v>
      </c>
      <c r="C581" s="1189"/>
      <c r="D581" s="1191"/>
      <c r="E581" s="1192"/>
      <c r="F581" s="1192"/>
    </row>
    <row r="582" spans="1:6" ht="15.75" customHeight="1">
      <c r="A582" s="308"/>
      <c r="B582" s="319"/>
      <c r="C582" s="1189"/>
      <c r="D582" s="1191"/>
      <c r="E582" s="1192"/>
      <c r="F582" s="1192"/>
    </row>
    <row r="583" spans="1:6" ht="120">
      <c r="A583" s="305" t="s">
        <v>1369</v>
      </c>
      <c r="B583" s="306" t="s">
        <v>1426</v>
      </c>
      <c r="C583" s="1189" t="s">
        <v>1243</v>
      </c>
      <c r="D583" s="1191">
        <v>3</v>
      </c>
      <c r="E583" s="839"/>
      <c r="F583" s="1075">
        <f>+E583*D583</f>
        <v>0</v>
      </c>
    </row>
    <row r="584" spans="1:6" ht="15.75" customHeight="1">
      <c r="A584" s="305"/>
      <c r="B584" s="306"/>
      <c r="C584" s="1189"/>
      <c r="D584" s="1191"/>
      <c r="E584" s="1192"/>
      <c r="F584" s="1192"/>
    </row>
    <row r="585" spans="1:6" ht="120">
      <c r="A585" s="305" t="s">
        <v>1371</v>
      </c>
      <c r="B585" s="306" t="s">
        <v>1427</v>
      </c>
      <c r="C585" s="1189" t="s">
        <v>1428</v>
      </c>
      <c r="D585" s="1191">
        <v>3</v>
      </c>
      <c r="E585" s="839"/>
      <c r="F585" s="1075">
        <f>+E585*D585</f>
        <v>0</v>
      </c>
    </row>
    <row r="586" spans="1:6" ht="15" customHeight="1">
      <c r="A586" s="320"/>
      <c r="B586" s="321"/>
      <c r="C586" s="331"/>
      <c r="D586" s="332"/>
      <c r="E586" s="393"/>
      <c r="F586" s="393"/>
    </row>
    <row r="587" spans="1:6" ht="60">
      <c r="A587" s="305" t="s">
        <v>1282</v>
      </c>
      <c r="B587" s="306" t="s">
        <v>1418</v>
      </c>
      <c r="C587" s="1189" t="s">
        <v>1243</v>
      </c>
      <c r="D587" s="1191">
        <v>3</v>
      </c>
      <c r="E587" s="839"/>
      <c r="F587" s="1075">
        <f>+E587*D587</f>
        <v>0</v>
      </c>
    </row>
    <row r="588" spans="1:6" ht="15" customHeight="1">
      <c r="A588" s="305"/>
      <c r="B588" s="306"/>
      <c r="C588" s="1189"/>
      <c r="D588" s="1191"/>
      <c r="E588" s="1192"/>
      <c r="F588" s="1192"/>
    </row>
    <row r="589" spans="1:6" ht="90">
      <c r="A589" s="305" t="s">
        <v>1284</v>
      </c>
      <c r="B589" s="306" t="s">
        <v>1429</v>
      </c>
      <c r="C589" s="1189" t="s">
        <v>1243</v>
      </c>
      <c r="D589" s="1191">
        <v>3</v>
      </c>
      <c r="E589" s="839"/>
      <c r="F589" s="1075">
        <f>+E589*D589</f>
        <v>0</v>
      </c>
    </row>
    <row r="590" spans="1:6" ht="15" customHeight="1">
      <c r="A590" s="305"/>
      <c r="B590" s="306"/>
      <c r="C590" s="1189"/>
      <c r="D590" s="1191"/>
      <c r="E590" s="1192"/>
      <c r="F590" s="1192"/>
    </row>
    <row r="591" spans="1:6" ht="30">
      <c r="A591" s="305" t="s">
        <v>1286</v>
      </c>
      <c r="B591" s="306" t="s">
        <v>1421</v>
      </c>
      <c r="C591" s="1189" t="s">
        <v>1243</v>
      </c>
      <c r="D591" s="1191">
        <v>3</v>
      </c>
      <c r="E591" s="839"/>
      <c r="F591" s="1075">
        <f>+E591*D591</f>
        <v>0</v>
      </c>
    </row>
    <row r="592" spans="1:6" ht="15.75" customHeight="1">
      <c r="A592" s="305"/>
      <c r="B592" s="306"/>
      <c r="C592" s="1189"/>
      <c r="D592" s="1191"/>
      <c r="E592" s="1192"/>
      <c r="F592" s="392"/>
    </row>
    <row r="593" spans="1:6" ht="30">
      <c r="A593" s="305" t="s">
        <v>1288</v>
      </c>
      <c r="B593" s="306" t="s">
        <v>1430</v>
      </c>
      <c r="C593" s="1189" t="s">
        <v>1380</v>
      </c>
      <c r="D593" s="1191">
        <v>3</v>
      </c>
      <c r="E593" s="839"/>
      <c r="F593" s="1075">
        <f>+E593*D593</f>
        <v>0</v>
      </c>
    </row>
    <row r="594" spans="1:6" ht="15.75" customHeight="1">
      <c r="A594" s="305"/>
      <c r="B594" s="380" t="s">
        <v>1431</v>
      </c>
      <c r="C594" s="338"/>
      <c r="D594" s="350"/>
      <c r="E594" s="1192"/>
      <c r="F594" s="312"/>
    </row>
    <row r="595" spans="1:6" ht="15.75" customHeight="1">
      <c r="A595" s="359"/>
      <c r="B595" s="394"/>
      <c r="C595" s="356"/>
      <c r="D595" s="374"/>
      <c r="E595" s="395"/>
      <c r="F595" s="363"/>
    </row>
    <row r="596" spans="1:6" ht="15.75" customHeight="1">
      <c r="A596" s="359"/>
      <c r="B596" s="394"/>
      <c r="C596" s="356"/>
      <c r="D596" s="374"/>
      <c r="E596" s="395"/>
      <c r="F596" s="363"/>
    </row>
    <row r="597" spans="1:6" ht="15.75" customHeight="1">
      <c r="A597" s="359"/>
      <c r="B597" s="366"/>
      <c r="C597" s="396"/>
      <c r="D597" s="397"/>
      <c r="E597" s="398"/>
      <c r="F597" s="395"/>
    </row>
    <row r="598" spans="1:6" ht="15.75" customHeight="1">
      <c r="A598" s="372"/>
      <c r="B598" s="366"/>
      <c r="C598" s="399"/>
      <c r="D598" s="400"/>
      <c r="E598" s="395"/>
      <c r="F598" s="395"/>
    </row>
    <row r="599" spans="1:6" ht="15.75" customHeight="1">
      <c r="A599" s="372"/>
      <c r="B599" s="366"/>
      <c r="C599" s="399"/>
      <c r="D599" s="400"/>
      <c r="E599" s="395"/>
      <c r="F599" s="395"/>
    </row>
    <row r="600" spans="1:6" ht="15.75" customHeight="1">
      <c r="A600" s="308" t="s">
        <v>1432</v>
      </c>
      <c r="B600" s="308" t="s">
        <v>1433</v>
      </c>
      <c r="C600" s="313"/>
      <c r="D600" s="311"/>
      <c r="E600" s="312"/>
      <c r="F600" s="1192"/>
    </row>
    <row r="601" spans="1:6" ht="90" customHeight="1">
      <c r="A601" s="305"/>
      <c r="B601" s="306" t="s">
        <v>1434</v>
      </c>
      <c r="C601" s="1189"/>
      <c r="D601" s="1191"/>
      <c r="E601" s="1192"/>
      <c r="F601" s="1192"/>
    </row>
    <row r="602" spans="1:6" ht="15.75" customHeight="1">
      <c r="A602" s="401"/>
      <c r="B602" s="402"/>
      <c r="C602" s="1389"/>
      <c r="D602" s="1326"/>
      <c r="E602" s="1332"/>
      <c r="F602" s="1332"/>
    </row>
    <row r="603" spans="1:6" ht="120">
      <c r="A603" s="401" t="s">
        <v>1369</v>
      </c>
      <c r="B603" s="403" t="s">
        <v>1435</v>
      </c>
      <c r="C603" s="1389" t="s">
        <v>1380</v>
      </c>
      <c r="D603" s="1326">
        <v>1</v>
      </c>
      <c r="E603" s="839"/>
      <c r="F603" s="1075">
        <f>+E603*D603</f>
        <v>0</v>
      </c>
    </row>
    <row r="604" spans="1:6" ht="15" customHeight="1">
      <c r="A604" s="404"/>
      <c r="B604" s="405"/>
      <c r="C604" s="1327"/>
      <c r="D604" s="1327"/>
      <c r="E604" s="1333"/>
      <c r="F604" s="1333"/>
    </row>
    <row r="605" spans="1:6" ht="135" customHeight="1">
      <c r="A605" s="404"/>
      <c r="B605" s="405" t="s">
        <v>1436</v>
      </c>
      <c r="C605" s="1327"/>
      <c r="D605" s="1327"/>
      <c r="E605" s="1333"/>
      <c r="F605" s="1333"/>
    </row>
    <row r="606" spans="1:6" ht="195" customHeight="1">
      <c r="A606" s="404"/>
      <c r="B606" s="405" t="s">
        <v>1437</v>
      </c>
      <c r="C606" s="1327"/>
      <c r="D606" s="1327"/>
      <c r="E606" s="1333"/>
      <c r="F606" s="1333"/>
    </row>
    <row r="607" spans="1:6" ht="15" customHeight="1">
      <c r="A607" s="404"/>
      <c r="B607" s="405"/>
      <c r="C607" s="1327"/>
      <c r="D607" s="1327"/>
      <c r="E607" s="1333"/>
      <c r="F607" s="1333"/>
    </row>
    <row r="608" spans="1:6" ht="135" customHeight="1">
      <c r="A608" s="404"/>
      <c r="B608" s="405" t="s">
        <v>1438</v>
      </c>
      <c r="C608" s="1327"/>
      <c r="D608" s="1327"/>
      <c r="E608" s="1333"/>
      <c r="F608" s="1333"/>
    </row>
    <row r="609" spans="1:6" ht="45" customHeight="1">
      <c r="A609" s="404"/>
      <c r="B609" s="405" t="s">
        <v>1439</v>
      </c>
      <c r="C609" s="1327"/>
      <c r="D609" s="1327"/>
      <c r="E609" s="1333"/>
      <c r="F609" s="1333"/>
    </row>
    <row r="610" spans="1:6" ht="75" customHeight="1">
      <c r="A610" s="404"/>
      <c r="B610" s="405" t="s">
        <v>1440</v>
      </c>
      <c r="C610" s="1327"/>
      <c r="D610" s="1327"/>
      <c r="E610" s="1333"/>
      <c r="F610" s="1333"/>
    </row>
    <row r="611" spans="1:6" ht="135" customHeight="1">
      <c r="A611" s="406"/>
      <c r="B611" s="407" t="s">
        <v>1441</v>
      </c>
      <c r="C611" s="1328"/>
      <c r="D611" s="1328"/>
      <c r="E611" s="1334"/>
      <c r="F611" s="1334"/>
    </row>
    <row r="612" spans="1:6" ht="15.75" customHeight="1">
      <c r="A612" s="406"/>
      <c r="B612" s="408"/>
      <c r="C612" s="409"/>
      <c r="D612" s="410"/>
      <c r="E612" s="411"/>
      <c r="F612" s="411"/>
    </row>
    <row r="613" spans="1:6" ht="75" customHeight="1">
      <c r="A613" s="305" t="s">
        <v>1371</v>
      </c>
      <c r="B613" s="306" t="s">
        <v>1442</v>
      </c>
      <c r="C613" s="1189"/>
      <c r="D613" s="1191"/>
      <c r="E613" s="1192"/>
      <c r="F613" s="1192"/>
    </row>
    <row r="614" spans="1:6" ht="15.75" customHeight="1">
      <c r="A614" s="305"/>
      <c r="B614" s="306"/>
      <c r="C614" s="1189"/>
      <c r="D614" s="1191"/>
      <c r="E614" s="1192"/>
      <c r="F614" s="1192"/>
    </row>
    <row r="615" spans="1:6" ht="135">
      <c r="A615" s="305"/>
      <c r="B615" s="306" t="s">
        <v>1443</v>
      </c>
      <c r="C615" s="1189" t="s">
        <v>1243</v>
      </c>
      <c r="D615" s="1191">
        <v>1</v>
      </c>
      <c r="E615" s="839"/>
      <c r="F615" s="1075">
        <f>+E615*D615</f>
        <v>0</v>
      </c>
    </row>
    <row r="616" spans="1:6" ht="15.75" customHeight="1">
      <c r="A616" s="305"/>
      <c r="B616" s="306"/>
      <c r="C616" s="1189"/>
      <c r="D616" s="1191"/>
      <c r="E616" s="1192"/>
      <c r="F616" s="1192"/>
    </row>
    <row r="617" spans="1:6" ht="150" customHeight="1">
      <c r="A617" s="305"/>
      <c r="B617" s="306" t="s">
        <v>1444</v>
      </c>
      <c r="C617" s="1189" t="s">
        <v>1243</v>
      </c>
      <c r="D617" s="1191">
        <v>1</v>
      </c>
      <c r="E617" s="839"/>
      <c r="F617" s="1075">
        <f>+E617*D617</f>
        <v>0</v>
      </c>
    </row>
    <row r="618" spans="1:6" ht="15.75" customHeight="1">
      <c r="A618" s="305"/>
      <c r="B618" s="306"/>
      <c r="C618" s="1189"/>
      <c r="D618" s="1191"/>
      <c r="E618" s="1192"/>
      <c r="F618" s="1192"/>
    </row>
    <row r="619" spans="1:6" ht="15">
      <c r="A619" s="305"/>
      <c r="B619" s="306" t="s">
        <v>1445</v>
      </c>
      <c r="C619" s="1189" t="s">
        <v>1243</v>
      </c>
      <c r="D619" s="1191">
        <v>1</v>
      </c>
      <c r="E619" s="839"/>
      <c r="F619" s="1075">
        <f>+E619*D619</f>
        <v>0</v>
      </c>
    </row>
    <row r="620" spans="1:6" ht="30" customHeight="1">
      <c r="A620" s="305"/>
      <c r="B620" s="306" t="s">
        <v>1446</v>
      </c>
      <c r="C620" s="1189"/>
      <c r="D620" s="1191"/>
      <c r="E620" s="1192"/>
      <c r="F620" s="1192"/>
    </row>
    <row r="621" spans="1:6" ht="30" customHeight="1">
      <c r="A621" s="305"/>
      <c r="B621" s="306" t="s">
        <v>1447</v>
      </c>
      <c r="C621" s="1189"/>
      <c r="D621" s="1191"/>
      <c r="E621" s="1192"/>
      <c r="F621" s="1192"/>
    </row>
    <row r="622" spans="1:6" ht="30" customHeight="1">
      <c r="A622" s="305"/>
      <c r="B622" s="306" t="s">
        <v>1448</v>
      </c>
      <c r="C622" s="1189"/>
      <c r="D622" s="1191"/>
      <c r="E622" s="1192"/>
      <c r="F622" s="1192"/>
    </row>
    <row r="623" spans="1:6" ht="15.75" customHeight="1">
      <c r="A623" s="305"/>
      <c r="B623" s="306" t="s">
        <v>1449</v>
      </c>
      <c r="C623" s="1189"/>
      <c r="D623" s="1191"/>
      <c r="E623" s="1192"/>
      <c r="F623" s="1192"/>
    </row>
    <row r="624" spans="1:6" ht="30" customHeight="1">
      <c r="A624" s="305"/>
      <c r="B624" s="306" t="s">
        <v>1450</v>
      </c>
      <c r="C624" s="1189"/>
      <c r="D624" s="1191"/>
      <c r="E624" s="1192"/>
      <c r="F624" s="1192"/>
    </row>
    <row r="625" spans="1:6" ht="30" customHeight="1">
      <c r="A625" s="305"/>
      <c r="B625" s="306" t="s">
        <v>1451</v>
      </c>
      <c r="C625" s="1189"/>
      <c r="D625" s="1191"/>
      <c r="E625" s="1192"/>
      <c r="F625" s="1192"/>
    </row>
    <row r="626" spans="1:6" ht="15.75" customHeight="1">
      <c r="A626" s="305"/>
      <c r="B626" s="306" t="s">
        <v>1452</v>
      </c>
      <c r="C626" s="1189"/>
      <c r="D626" s="1191"/>
      <c r="E626" s="1192"/>
      <c r="F626" s="1192"/>
    </row>
    <row r="627" spans="1:6" ht="15.75" customHeight="1">
      <c r="A627" s="305"/>
      <c r="B627" s="306" t="s">
        <v>1453</v>
      </c>
      <c r="C627" s="1189"/>
      <c r="D627" s="1191"/>
      <c r="E627" s="1192"/>
      <c r="F627" s="1192"/>
    </row>
    <row r="628" spans="1:6" ht="15.75" customHeight="1">
      <c r="A628" s="305"/>
      <c r="B628" s="306" t="s">
        <v>1454</v>
      </c>
      <c r="C628" s="1189"/>
      <c r="D628" s="1191"/>
      <c r="E628" s="1192"/>
      <c r="F628" s="1192"/>
    </row>
    <row r="629" spans="1:6" ht="15.75" customHeight="1">
      <c r="A629" s="305"/>
      <c r="B629" s="306" t="s">
        <v>1455</v>
      </c>
      <c r="C629" s="1189"/>
      <c r="D629" s="1191"/>
      <c r="E629" s="1192"/>
      <c r="F629" s="1192"/>
    </row>
    <row r="630" spans="1:6" ht="15.75" customHeight="1">
      <c r="A630" s="305"/>
      <c r="B630" s="306" t="s">
        <v>1456</v>
      </c>
      <c r="C630" s="1189"/>
      <c r="D630" s="1191"/>
      <c r="E630" s="1192"/>
      <c r="F630" s="1192"/>
    </row>
    <row r="631" spans="1:6" ht="15.75" customHeight="1">
      <c r="A631" s="305"/>
      <c r="B631" s="306" t="s">
        <v>1457</v>
      </c>
      <c r="C631" s="1189"/>
      <c r="D631" s="1191"/>
      <c r="E631" s="1192"/>
      <c r="F631" s="1192"/>
    </row>
    <row r="632" spans="1:6" ht="45" customHeight="1">
      <c r="A632" s="305"/>
      <c r="B632" s="306" t="s">
        <v>1458</v>
      </c>
      <c r="C632" s="1189"/>
      <c r="D632" s="1191"/>
      <c r="E632" s="1192"/>
      <c r="F632" s="1192"/>
    </row>
    <row r="633" spans="1:6" ht="105">
      <c r="A633" s="305" t="s">
        <v>1282</v>
      </c>
      <c r="B633" s="306" t="s">
        <v>1459</v>
      </c>
      <c r="C633" s="1189" t="s">
        <v>1243</v>
      </c>
      <c r="D633" s="1191">
        <v>2</v>
      </c>
      <c r="E633" s="839"/>
      <c r="F633" s="1075">
        <f t="shared" ref="F633:F634" si="17">+E633*D633</f>
        <v>0</v>
      </c>
    </row>
    <row r="634" spans="1:6" ht="30">
      <c r="A634" s="305" t="s">
        <v>1284</v>
      </c>
      <c r="B634" s="306" t="s">
        <v>1377</v>
      </c>
      <c r="C634" s="1189" t="s">
        <v>1243</v>
      </c>
      <c r="D634" s="1191">
        <v>2</v>
      </c>
      <c r="E634" s="839"/>
      <c r="F634" s="1075">
        <f t="shared" si="17"/>
        <v>0</v>
      </c>
    </row>
    <row r="635" spans="1:6" ht="15.75" customHeight="1">
      <c r="A635" s="305"/>
      <c r="B635" s="306"/>
      <c r="C635" s="1189"/>
      <c r="D635" s="1191"/>
      <c r="E635" s="1192"/>
      <c r="F635" s="1192"/>
    </row>
    <row r="636" spans="1:6" ht="15">
      <c r="A636" s="305" t="s">
        <v>1286</v>
      </c>
      <c r="B636" s="306" t="s">
        <v>1378</v>
      </c>
      <c r="C636" s="1189" t="s">
        <v>1380</v>
      </c>
      <c r="D636" s="1191">
        <v>1</v>
      </c>
      <c r="E636" s="839"/>
      <c r="F636" s="1075">
        <f>+E636*D636</f>
        <v>0</v>
      </c>
    </row>
    <row r="637" spans="1:6" ht="15" customHeight="1">
      <c r="A637" s="305"/>
      <c r="B637" s="306"/>
      <c r="C637" s="338"/>
      <c r="D637" s="350"/>
      <c r="E637" s="1192"/>
      <c r="F637" s="312"/>
    </row>
    <row r="638" spans="1:6" ht="30">
      <c r="A638" s="305" t="s">
        <v>1288</v>
      </c>
      <c r="B638" s="306" t="s">
        <v>1379</v>
      </c>
      <c r="C638" s="1189" t="s">
        <v>1380</v>
      </c>
      <c r="D638" s="1191">
        <v>1</v>
      </c>
      <c r="E638" s="839"/>
      <c r="F638" s="1075">
        <f>+E638*D638</f>
        <v>0</v>
      </c>
    </row>
    <row r="639" spans="1:6" ht="15" customHeight="1">
      <c r="A639" s="305"/>
      <c r="B639" s="306"/>
      <c r="C639" s="340"/>
      <c r="D639" s="350"/>
      <c r="E639" s="1192"/>
      <c r="F639" s="312"/>
    </row>
    <row r="640" spans="1:6" ht="15.75" customHeight="1">
      <c r="A640" s="305" t="s">
        <v>1290</v>
      </c>
      <c r="B640" s="306" t="s">
        <v>1460</v>
      </c>
      <c r="C640" s="1189"/>
      <c r="D640" s="1191"/>
      <c r="E640" s="1192"/>
      <c r="F640" s="312"/>
    </row>
    <row r="641" spans="1:6" ht="30" customHeight="1">
      <c r="A641" s="305"/>
      <c r="B641" s="306" t="s">
        <v>1461</v>
      </c>
      <c r="C641" s="1189"/>
      <c r="D641" s="1191"/>
      <c r="E641" s="1192"/>
      <c r="F641" s="312"/>
    </row>
    <row r="642" spans="1:6" ht="15" customHeight="1">
      <c r="A642" s="359"/>
      <c r="B642" s="373"/>
      <c r="C642" s="399"/>
      <c r="D642" s="400"/>
      <c r="E642" s="395"/>
      <c r="F642" s="363"/>
    </row>
    <row r="643" spans="1:6" ht="15" customHeight="1">
      <c r="A643" s="359"/>
      <c r="B643" s="368"/>
      <c r="C643" s="361"/>
      <c r="D643" s="362"/>
      <c r="E643" s="363"/>
      <c r="F643" s="395"/>
    </row>
    <row r="644" spans="1:6" ht="14.25" customHeight="1">
      <c r="A644" s="368"/>
      <c r="B644" s="368"/>
      <c r="C644" s="361"/>
      <c r="D644" s="369"/>
      <c r="E644" s="370"/>
      <c r="F644" s="412"/>
    </row>
    <row r="645" spans="1:6" ht="14.25" customHeight="1">
      <c r="A645" s="368"/>
      <c r="B645" s="368"/>
      <c r="C645" s="361"/>
      <c r="D645" s="369"/>
      <c r="E645" s="370"/>
      <c r="F645" s="412"/>
    </row>
    <row r="646" spans="1:6" ht="31.5" customHeight="1">
      <c r="A646" s="413" t="s">
        <v>1462</v>
      </c>
      <c r="B646" s="414" t="s">
        <v>1463</v>
      </c>
      <c r="C646" s="327"/>
      <c r="D646" s="415"/>
      <c r="E646" s="416"/>
      <c r="F646" s="417"/>
    </row>
    <row r="647" spans="1:6" ht="15.75" customHeight="1">
      <c r="A647" s="413"/>
      <c r="B647" s="326"/>
      <c r="C647" s="418"/>
      <c r="D647" s="419"/>
      <c r="E647" s="420"/>
      <c r="F647" s="329"/>
    </row>
    <row r="648" spans="1:6" ht="105" customHeight="1">
      <c r="A648" s="325" t="s">
        <v>1369</v>
      </c>
      <c r="B648" s="326" t="s">
        <v>1464</v>
      </c>
      <c r="C648" s="418"/>
      <c r="D648" s="419"/>
      <c r="E648" s="420"/>
      <c r="F648" s="329"/>
    </row>
    <row r="649" spans="1:6" ht="30">
      <c r="A649" s="325"/>
      <c r="B649" s="326" t="s">
        <v>1465</v>
      </c>
      <c r="C649" s="418" t="s">
        <v>1243</v>
      </c>
      <c r="D649" s="419">
        <v>1</v>
      </c>
      <c r="E649" s="839"/>
      <c r="F649" s="1075">
        <f>+E649*D649</f>
        <v>0</v>
      </c>
    </row>
    <row r="650" spans="1:6" ht="30" customHeight="1">
      <c r="A650" s="325"/>
      <c r="B650" s="326" t="s">
        <v>1466</v>
      </c>
      <c r="C650" s="418"/>
      <c r="D650" s="419"/>
      <c r="E650" s="420"/>
      <c r="F650" s="329"/>
    </row>
    <row r="651" spans="1:6" ht="45" customHeight="1">
      <c r="A651" s="325"/>
      <c r="B651" s="326" t="s">
        <v>1467</v>
      </c>
      <c r="C651" s="418"/>
      <c r="D651" s="419"/>
      <c r="E651" s="420"/>
      <c r="F651" s="329"/>
    </row>
    <row r="652" spans="1:6" ht="30" customHeight="1">
      <c r="A652" s="325"/>
      <c r="B652" s="326" t="s">
        <v>1468</v>
      </c>
      <c r="C652" s="418"/>
      <c r="D652" s="419"/>
      <c r="E652" s="420"/>
      <c r="F652" s="420"/>
    </row>
    <row r="653" spans="1:6" ht="30" customHeight="1">
      <c r="A653" s="325"/>
      <c r="B653" s="326" t="s">
        <v>1469</v>
      </c>
      <c r="C653" s="418"/>
      <c r="D653" s="419"/>
      <c r="E653" s="420"/>
      <c r="F653" s="420"/>
    </row>
    <row r="654" spans="1:6" ht="15" customHeight="1">
      <c r="A654" s="325"/>
      <c r="B654" s="326"/>
      <c r="C654" s="418"/>
      <c r="D654" s="419"/>
      <c r="E654" s="420"/>
      <c r="F654" s="420"/>
    </row>
    <row r="655" spans="1:6" ht="75">
      <c r="A655" s="325" t="s">
        <v>1371</v>
      </c>
      <c r="B655" s="326" t="s">
        <v>1470</v>
      </c>
      <c r="C655" s="418" t="s">
        <v>74</v>
      </c>
      <c r="D655" s="419">
        <v>30</v>
      </c>
      <c r="E655" s="839"/>
      <c r="F655" s="1075">
        <f>+E655*D655</f>
        <v>0</v>
      </c>
    </row>
    <row r="656" spans="1:6" ht="15" customHeight="1">
      <c r="A656" s="325"/>
      <c r="B656" s="326"/>
      <c r="C656" s="418"/>
      <c r="D656" s="419"/>
      <c r="E656" s="420"/>
      <c r="F656" s="420"/>
    </row>
    <row r="657" spans="1:6" ht="75">
      <c r="A657" s="325" t="s">
        <v>1282</v>
      </c>
      <c r="B657" s="326" t="s">
        <v>1471</v>
      </c>
      <c r="C657" s="418" t="s">
        <v>74</v>
      </c>
      <c r="D657" s="419">
        <v>4</v>
      </c>
      <c r="E657" s="839"/>
      <c r="F657" s="1075">
        <f>+E657*D657</f>
        <v>0</v>
      </c>
    </row>
    <row r="658" spans="1:6" ht="15" customHeight="1">
      <c r="A658" s="325"/>
      <c r="B658" s="326"/>
      <c r="C658" s="418"/>
      <c r="D658" s="419"/>
      <c r="E658" s="420"/>
      <c r="F658" s="420"/>
    </row>
    <row r="659" spans="1:6" ht="60">
      <c r="A659" s="325" t="s">
        <v>1284</v>
      </c>
      <c r="B659" s="326" t="s">
        <v>1472</v>
      </c>
      <c r="C659" s="418" t="s">
        <v>74</v>
      </c>
      <c r="D659" s="419">
        <v>10</v>
      </c>
      <c r="E659" s="839"/>
      <c r="F659" s="1075">
        <f>+E659*D659</f>
        <v>0</v>
      </c>
    </row>
    <row r="660" spans="1:6" ht="15" customHeight="1">
      <c r="A660" s="325"/>
      <c r="B660" s="326"/>
      <c r="C660" s="418"/>
      <c r="D660" s="419"/>
      <c r="E660" s="420"/>
      <c r="F660" s="420"/>
    </row>
    <row r="661" spans="1:6" ht="15">
      <c r="A661" s="325" t="s">
        <v>1286</v>
      </c>
      <c r="B661" s="326" t="s">
        <v>1378</v>
      </c>
      <c r="C661" s="418" t="s">
        <v>1380</v>
      </c>
      <c r="D661" s="419">
        <v>1</v>
      </c>
      <c r="E661" s="839"/>
      <c r="F661" s="1075">
        <f>+E661*D661</f>
        <v>0</v>
      </c>
    </row>
    <row r="662" spans="1:6" ht="15.75" customHeight="1">
      <c r="A662" s="325"/>
      <c r="B662" s="326"/>
      <c r="C662" s="418"/>
      <c r="D662" s="419"/>
      <c r="E662" s="420"/>
      <c r="F662" s="421"/>
    </row>
    <row r="663" spans="1:6" ht="30">
      <c r="A663" s="325" t="s">
        <v>1288</v>
      </c>
      <c r="B663" s="326" t="s">
        <v>1473</v>
      </c>
      <c r="C663" s="418" t="s">
        <v>1380</v>
      </c>
      <c r="D663" s="419">
        <v>1</v>
      </c>
      <c r="E663" s="839"/>
      <c r="F663" s="1075">
        <f>+E663*D663</f>
        <v>0</v>
      </c>
    </row>
    <row r="664" spans="1:6" ht="15" customHeight="1">
      <c r="A664" s="422"/>
      <c r="B664" s="423"/>
      <c r="C664" s="424"/>
      <c r="D664" s="425"/>
      <c r="E664" s="426"/>
      <c r="F664" s="426"/>
    </row>
    <row r="665" spans="1:6" ht="15.75" customHeight="1">
      <c r="A665" s="413" t="s">
        <v>1474</v>
      </c>
      <c r="B665" s="414" t="s">
        <v>1475</v>
      </c>
      <c r="C665" s="418"/>
      <c r="D665" s="419"/>
      <c r="E665" s="420"/>
      <c r="F665" s="420"/>
    </row>
    <row r="666" spans="1:6" ht="15.75" customHeight="1">
      <c r="A666" s="413"/>
      <c r="B666" s="414"/>
      <c r="C666" s="418"/>
      <c r="D666" s="419"/>
      <c r="E666" s="420"/>
      <c r="F666" s="420"/>
    </row>
    <row r="667" spans="1:6" ht="90" customHeight="1">
      <c r="A667" s="413" t="s">
        <v>1369</v>
      </c>
      <c r="B667" s="326" t="s">
        <v>1476</v>
      </c>
      <c r="C667" s="427"/>
      <c r="D667" s="428"/>
      <c r="E667" s="421"/>
      <c r="F667" s="420"/>
    </row>
    <row r="668" spans="1:6" ht="15.75" customHeight="1">
      <c r="A668" s="413"/>
      <c r="B668" s="326"/>
      <c r="C668" s="427"/>
      <c r="D668" s="428"/>
      <c r="E668" s="421"/>
      <c r="F668" s="420"/>
    </row>
    <row r="669" spans="1:6" ht="90">
      <c r="A669" s="325" t="s">
        <v>1371</v>
      </c>
      <c r="B669" s="326" t="s">
        <v>1477</v>
      </c>
      <c r="C669" s="418" t="s">
        <v>1352</v>
      </c>
      <c r="D669" s="419">
        <v>10</v>
      </c>
      <c r="E669" s="839"/>
      <c r="F669" s="1075">
        <f>+E669*D669</f>
        <v>0</v>
      </c>
    </row>
    <row r="670" spans="1:6" ht="15.75" customHeight="1">
      <c r="A670" s="325"/>
      <c r="B670" s="326"/>
      <c r="C670" s="418"/>
      <c r="D670" s="419"/>
      <c r="E670" s="420"/>
      <c r="F670" s="420"/>
    </row>
    <row r="671" spans="1:6" ht="90">
      <c r="A671" s="325" t="s">
        <v>1282</v>
      </c>
      <c r="B671" s="326" t="s">
        <v>1478</v>
      </c>
      <c r="C671" s="418" t="s">
        <v>1352</v>
      </c>
      <c r="D671" s="419">
        <v>10</v>
      </c>
      <c r="E671" s="839"/>
      <c r="F671" s="1075">
        <f>+E671*D671</f>
        <v>0</v>
      </c>
    </row>
    <row r="672" spans="1:6" ht="15.75" customHeight="1">
      <c r="A672" s="325"/>
      <c r="B672" s="326"/>
      <c r="C672" s="418"/>
      <c r="D672" s="419"/>
      <c r="E672" s="420"/>
      <c r="F672" s="420"/>
    </row>
    <row r="673" spans="1:6" ht="90">
      <c r="A673" s="325" t="s">
        <v>1284</v>
      </c>
      <c r="B673" s="326" t="s">
        <v>1479</v>
      </c>
      <c r="C673" s="418" t="s">
        <v>1352</v>
      </c>
      <c r="D673" s="419">
        <v>10</v>
      </c>
      <c r="E673" s="839"/>
      <c r="F673" s="1075">
        <f>+E673*D673</f>
        <v>0</v>
      </c>
    </row>
    <row r="674" spans="1:6" ht="15.75" customHeight="1">
      <c r="A674" s="325"/>
      <c r="B674" s="326"/>
      <c r="C674" s="418"/>
      <c r="D674" s="419"/>
      <c r="E674" s="420"/>
      <c r="F674" s="420"/>
    </row>
    <row r="675" spans="1:6" ht="90">
      <c r="A675" s="325" t="s">
        <v>1286</v>
      </c>
      <c r="B675" s="326" t="s">
        <v>1480</v>
      </c>
      <c r="C675" s="418" t="s">
        <v>1352</v>
      </c>
      <c r="D675" s="419">
        <v>10</v>
      </c>
      <c r="E675" s="839"/>
      <c r="F675" s="1075">
        <f>+E675*D675</f>
        <v>0</v>
      </c>
    </row>
    <row r="676" spans="1:6" ht="15.75" customHeight="1">
      <c r="A676" s="325"/>
      <c r="B676" s="326"/>
      <c r="C676" s="418"/>
      <c r="D676" s="419"/>
      <c r="E676" s="420"/>
      <c r="F676" s="420"/>
    </row>
    <row r="677" spans="1:6" ht="90">
      <c r="A677" s="325" t="s">
        <v>1288</v>
      </c>
      <c r="B677" s="326" t="s">
        <v>1481</v>
      </c>
      <c r="C677" s="418" t="s">
        <v>1352</v>
      </c>
      <c r="D677" s="419">
        <v>7</v>
      </c>
      <c r="E677" s="839"/>
      <c r="F677" s="1075">
        <f>+E677*D677</f>
        <v>0</v>
      </c>
    </row>
    <row r="678" spans="1:6" ht="15.75" customHeight="1">
      <c r="A678" s="325"/>
      <c r="B678" s="326"/>
      <c r="C678" s="418"/>
      <c r="D678" s="419"/>
      <c r="E678" s="420"/>
      <c r="F678" s="420"/>
    </row>
    <row r="679" spans="1:6" ht="105">
      <c r="A679" s="325" t="s">
        <v>1290</v>
      </c>
      <c r="B679" s="326" t="s">
        <v>1482</v>
      </c>
      <c r="C679" s="418" t="s">
        <v>1352</v>
      </c>
      <c r="D679" s="419">
        <v>10</v>
      </c>
      <c r="E679" s="839"/>
      <c r="F679" s="1075">
        <f t="shared" ref="F679:F680" si="18">+E679*D679</f>
        <v>0</v>
      </c>
    </row>
    <row r="680" spans="1:6" ht="63">
      <c r="A680" s="325" t="s">
        <v>1293</v>
      </c>
      <c r="B680" s="326" t="s">
        <v>1483</v>
      </c>
      <c r="C680" s="418" t="s">
        <v>1352</v>
      </c>
      <c r="D680" s="419">
        <v>15</v>
      </c>
      <c r="E680" s="839"/>
      <c r="F680" s="1075">
        <f t="shared" si="18"/>
        <v>0</v>
      </c>
    </row>
    <row r="681" spans="1:6" ht="15.75" customHeight="1">
      <c r="A681" s="325"/>
      <c r="B681" s="326"/>
      <c r="C681" s="418"/>
      <c r="D681" s="419"/>
      <c r="E681" s="420"/>
      <c r="F681" s="420"/>
    </row>
    <row r="682" spans="1:6" ht="15">
      <c r="A682" s="325" t="s">
        <v>1327</v>
      </c>
      <c r="B682" s="326" t="s">
        <v>1378</v>
      </c>
      <c r="C682" s="418" t="s">
        <v>1352</v>
      </c>
      <c r="D682" s="419">
        <v>15</v>
      </c>
      <c r="E682" s="839"/>
      <c r="F682" s="1075">
        <f>+E682*D682</f>
        <v>0</v>
      </c>
    </row>
    <row r="683" spans="1:6" ht="15" customHeight="1">
      <c r="A683" s="429"/>
      <c r="B683" s="423"/>
      <c r="C683" s="430"/>
      <c r="D683" s="431"/>
      <c r="E683" s="426"/>
      <c r="F683" s="432"/>
    </row>
    <row r="684" spans="1:6" ht="15" customHeight="1">
      <c r="A684" s="429"/>
      <c r="B684" s="423"/>
      <c r="C684" s="430"/>
      <c r="D684" s="431"/>
      <c r="E684" s="426"/>
      <c r="F684" s="432"/>
    </row>
    <row r="685" spans="1:6" ht="15.75" customHeight="1">
      <c r="A685" s="325" t="s">
        <v>1484</v>
      </c>
      <c r="B685" s="414" t="s">
        <v>1485</v>
      </c>
      <c r="C685" s="418"/>
      <c r="D685" s="419"/>
      <c r="E685" s="420"/>
      <c r="F685" s="329"/>
    </row>
    <row r="686" spans="1:6" ht="45">
      <c r="A686" s="433" t="s">
        <v>1369</v>
      </c>
      <c r="B686" s="434" t="s">
        <v>1486</v>
      </c>
      <c r="C686" s="1383" t="s">
        <v>1380</v>
      </c>
      <c r="D686" s="1165">
        <v>1</v>
      </c>
      <c r="E686" s="839"/>
      <c r="F686" s="1075">
        <f>+E686*D686</f>
        <v>0</v>
      </c>
    </row>
    <row r="687" spans="1:6" ht="45" customHeight="1">
      <c r="A687" s="433"/>
      <c r="B687" s="435" t="s">
        <v>1487</v>
      </c>
      <c r="C687" s="1384"/>
      <c r="D687" s="1166"/>
      <c r="E687" s="420"/>
      <c r="F687" s="329"/>
    </row>
    <row r="688" spans="1:6" ht="15" customHeight="1">
      <c r="A688" s="433"/>
      <c r="B688" s="435" t="s">
        <v>1488</v>
      </c>
      <c r="C688" s="1384"/>
      <c r="D688" s="1166"/>
      <c r="E688" s="420"/>
      <c r="F688" s="329"/>
    </row>
    <row r="689" spans="1:6" ht="30" customHeight="1">
      <c r="A689" s="433"/>
      <c r="B689" s="435" t="s">
        <v>1489</v>
      </c>
      <c r="C689" s="1384"/>
      <c r="D689" s="1166"/>
      <c r="E689" s="420"/>
      <c r="F689" s="329"/>
    </row>
    <row r="690" spans="1:6" ht="30" customHeight="1">
      <c r="A690" s="433"/>
      <c r="B690" s="435" t="s">
        <v>1490</v>
      </c>
      <c r="C690" s="1384"/>
      <c r="D690" s="1166"/>
      <c r="E690" s="420"/>
      <c r="F690" s="329"/>
    </row>
    <row r="691" spans="1:6" ht="15" customHeight="1">
      <c r="A691" s="433"/>
      <c r="B691" s="435" t="s">
        <v>1491</v>
      </c>
      <c r="C691" s="1384"/>
      <c r="D691" s="1166"/>
      <c r="E691" s="420"/>
      <c r="F691" s="329"/>
    </row>
    <row r="692" spans="1:6" ht="60" customHeight="1">
      <c r="A692" s="433"/>
      <c r="B692" s="435" t="s">
        <v>1492</v>
      </c>
      <c r="C692" s="1384"/>
      <c r="D692" s="1166"/>
      <c r="E692" s="420"/>
      <c r="F692" s="420"/>
    </row>
    <row r="693" spans="1:6" ht="45" customHeight="1">
      <c r="A693" s="433"/>
      <c r="B693" s="436" t="s">
        <v>1493</v>
      </c>
      <c r="C693" s="1385"/>
      <c r="D693" s="1167"/>
      <c r="E693" s="312"/>
      <c r="F693" s="318"/>
    </row>
    <row r="694" spans="1:6" ht="15.75" customHeight="1">
      <c r="A694" s="325"/>
      <c r="B694" s="437" t="s">
        <v>1494</v>
      </c>
      <c r="C694" s="418"/>
      <c r="D694" s="419"/>
      <c r="E694" s="420"/>
      <c r="F694" s="329"/>
    </row>
    <row r="695" spans="1:6" ht="15.75" customHeight="1">
      <c r="A695" s="438"/>
      <c r="B695" s="371" t="s">
        <v>1495</v>
      </c>
      <c r="C695" s="439"/>
      <c r="D695" s="440"/>
      <c r="E695" s="441"/>
      <c r="F695" s="442"/>
    </row>
    <row r="696" spans="1:6" ht="15.75" customHeight="1">
      <c r="A696" s="429"/>
      <c r="B696" s="443"/>
      <c r="C696" s="444"/>
      <c r="D696" s="445"/>
      <c r="E696" s="446"/>
      <c r="F696" s="432"/>
    </row>
    <row r="697" spans="1:6" ht="15.75" customHeight="1">
      <c r="A697" s="429"/>
      <c r="B697" s="443"/>
      <c r="C697" s="444"/>
      <c r="D697" s="445"/>
      <c r="E697" s="446"/>
      <c r="F697" s="432"/>
    </row>
    <row r="698" spans="1:6" ht="15.75" customHeight="1">
      <c r="A698" s="429"/>
      <c r="B698" s="443"/>
      <c r="C698" s="444"/>
      <c r="D698" s="445"/>
      <c r="E698" s="446"/>
      <c r="F698" s="432"/>
    </row>
    <row r="699" spans="1:6" ht="31.5" customHeight="1">
      <c r="A699" s="308" t="s">
        <v>1366</v>
      </c>
      <c r="B699" s="414" t="s">
        <v>1496</v>
      </c>
      <c r="C699" s="447"/>
      <c r="D699" s="448"/>
      <c r="E699" s="442"/>
      <c r="F699" s="442"/>
    </row>
    <row r="700" spans="1:6" ht="15.75" customHeight="1">
      <c r="A700" s="449"/>
      <c r="B700" s="315"/>
      <c r="C700" s="450"/>
      <c r="D700" s="451"/>
      <c r="E700" s="334"/>
      <c r="F700" s="318"/>
    </row>
    <row r="701" spans="1:6" ht="63.75" customHeight="1">
      <c r="A701" s="320"/>
      <c r="B701" s="452" t="s">
        <v>1497</v>
      </c>
      <c r="C701" s="340"/>
      <c r="D701" s="341"/>
      <c r="E701" s="318"/>
      <c r="F701" s="318"/>
    </row>
    <row r="702" spans="1:6" ht="42.75" customHeight="1">
      <c r="A702" s="320"/>
      <c r="B702" s="453" t="s">
        <v>1498</v>
      </c>
      <c r="C702" s="447"/>
      <c r="D702" s="448"/>
      <c r="E702" s="442"/>
      <c r="F702" s="318"/>
    </row>
    <row r="703" spans="1:6" ht="15">
      <c r="A703" s="320"/>
      <c r="B703" s="454" t="s">
        <v>1499</v>
      </c>
      <c r="C703" s="327" t="s">
        <v>1428</v>
      </c>
      <c r="D703" s="327">
        <v>163</v>
      </c>
      <c r="E703" s="839"/>
      <c r="F703" s="1075">
        <f>+E703*D703</f>
        <v>0</v>
      </c>
    </row>
    <row r="704" spans="1:6" ht="15" customHeight="1">
      <c r="A704" s="320"/>
      <c r="B704" s="455"/>
      <c r="C704" s="447"/>
      <c r="D704" s="341"/>
      <c r="E704" s="442"/>
      <c r="F704" s="318"/>
    </row>
    <row r="705" spans="1:6" ht="15.75" customHeight="1">
      <c r="A705" s="325"/>
      <c r="B705" s="413" t="s">
        <v>1500</v>
      </c>
      <c r="C705" s="327"/>
      <c r="D705" s="327"/>
      <c r="E705" s="329"/>
      <c r="F705" s="329"/>
    </row>
    <row r="706" spans="1:6" ht="15" customHeight="1">
      <c r="A706" s="325"/>
      <c r="B706" s="456"/>
      <c r="C706" s="457"/>
      <c r="D706" s="457"/>
      <c r="E706" s="458"/>
      <c r="F706" s="459"/>
    </row>
    <row r="707" spans="1:6" ht="15" customHeight="1">
      <c r="A707" s="460"/>
      <c r="B707" s="461" t="s">
        <v>1501</v>
      </c>
      <c r="C707" s="462"/>
      <c r="D707" s="463"/>
      <c r="E707" s="464"/>
      <c r="F707" s="465"/>
    </row>
    <row r="708" spans="1:6" ht="15">
      <c r="A708" s="460"/>
      <c r="B708" s="466" t="s">
        <v>1502</v>
      </c>
      <c r="C708" s="467" t="s">
        <v>1428</v>
      </c>
      <c r="D708" s="468">
        <v>9</v>
      </c>
      <c r="E708" s="839"/>
      <c r="F708" s="1075">
        <f>+E708*D708</f>
        <v>0</v>
      </c>
    </row>
    <row r="709" spans="1:6" ht="15" customHeight="1">
      <c r="A709" s="460"/>
      <c r="B709" s="461" t="s">
        <v>1503</v>
      </c>
      <c r="C709" s="469"/>
      <c r="D709" s="469"/>
      <c r="E709" s="464"/>
      <c r="F709" s="465"/>
    </row>
    <row r="710" spans="1:6" ht="15">
      <c r="A710" s="460"/>
      <c r="B710" s="466" t="s">
        <v>1504</v>
      </c>
      <c r="C710" s="467" t="s">
        <v>1428</v>
      </c>
      <c r="D710" s="468">
        <v>2</v>
      </c>
      <c r="E710" s="839"/>
      <c r="F710" s="1075">
        <f>+E710*D710</f>
        <v>0</v>
      </c>
    </row>
    <row r="711" spans="1:6" ht="15" customHeight="1">
      <c r="A711" s="325"/>
      <c r="B711" s="470"/>
      <c r="C711" s="348"/>
      <c r="D711" s="471"/>
      <c r="E711" s="465"/>
      <c r="F711" s="465"/>
    </row>
    <row r="712" spans="1:6" ht="15.75" customHeight="1">
      <c r="A712" s="325"/>
      <c r="B712" s="413" t="s">
        <v>1505</v>
      </c>
      <c r="C712" s="327"/>
      <c r="D712" s="415"/>
      <c r="E712" s="465"/>
      <c r="F712" s="465"/>
    </row>
    <row r="713" spans="1:6" ht="15" customHeight="1">
      <c r="A713" s="325"/>
      <c r="B713" s="461"/>
      <c r="C713" s="472"/>
      <c r="D713" s="473"/>
      <c r="E713" s="465"/>
      <c r="F713" s="465"/>
    </row>
    <row r="714" spans="1:6" ht="15" customHeight="1">
      <c r="A714" s="460"/>
      <c r="B714" s="474" t="s">
        <v>1506</v>
      </c>
      <c r="C714" s="472"/>
      <c r="D714" s="473"/>
      <c r="E714" s="464"/>
      <c r="F714" s="465"/>
    </row>
    <row r="715" spans="1:6" ht="15">
      <c r="A715" s="460"/>
      <c r="B715" s="475" t="s">
        <v>1507</v>
      </c>
      <c r="C715" s="462" t="s">
        <v>1428</v>
      </c>
      <c r="D715" s="463">
        <v>9</v>
      </c>
      <c r="E715" s="839"/>
      <c r="F715" s="1075">
        <f>+E715*D715</f>
        <v>0</v>
      </c>
    </row>
    <row r="716" spans="1:6" ht="15" customHeight="1">
      <c r="A716" s="325"/>
      <c r="B716" s="476"/>
      <c r="C716" s="467"/>
      <c r="D716" s="468"/>
      <c r="E716" s="477"/>
      <c r="F716" s="465"/>
    </row>
    <row r="717" spans="1:6" ht="15" customHeight="1">
      <c r="A717" s="460"/>
      <c r="B717" s="474" t="s">
        <v>1508</v>
      </c>
      <c r="C717" s="472"/>
      <c r="D717" s="473"/>
      <c r="E717" s="464"/>
      <c r="F717" s="465"/>
    </row>
    <row r="718" spans="1:6" ht="15">
      <c r="A718" s="460"/>
      <c r="B718" s="475" t="s">
        <v>1509</v>
      </c>
      <c r="C718" s="467" t="s">
        <v>1428</v>
      </c>
      <c r="D718" s="468">
        <v>9</v>
      </c>
      <c r="E718" s="839"/>
      <c r="F718" s="1075">
        <f>+E718*D718</f>
        <v>0</v>
      </c>
    </row>
    <row r="719" spans="1:6" ht="15" customHeight="1">
      <c r="A719" s="325"/>
      <c r="B719" s="470"/>
      <c r="C719" s="467"/>
      <c r="D719" s="468"/>
      <c r="E719" s="478"/>
      <c r="F719" s="465"/>
    </row>
    <row r="720" spans="1:6" ht="15" customHeight="1">
      <c r="A720" s="325"/>
      <c r="B720" s="454" t="s">
        <v>1510</v>
      </c>
      <c r="C720" s="327"/>
      <c r="D720" s="415"/>
      <c r="E720" s="465"/>
      <c r="F720" s="465"/>
    </row>
    <row r="721" spans="1:6" ht="15">
      <c r="A721" s="325"/>
      <c r="B721" s="454" t="s">
        <v>1511</v>
      </c>
      <c r="C721" s="327" t="s">
        <v>1428</v>
      </c>
      <c r="D721" s="415">
        <v>6</v>
      </c>
      <c r="E721" s="839"/>
      <c r="F721" s="1075">
        <f>+E721*D721</f>
        <v>0</v>
      </c>
    </row>
    <row r="722" spans="1:6" ht="15" customHeight="1">
      <c r="A722" s="325"/>
      <c r="B722" s="453"/>
      <c r="C722" s="327"/>
      <c r="D722" s="415"/>
      <c r="E722" s="478"/>
      <c r="F722" s="465"/>
    </row>
    <row r="723" spans="1:6" ht="15" customHeight="1">
      <c r="A723" s="325"/>
      <c r="B723" s="454" t="s">
        <v>1512</v>
      </c>
      <c r="C723" s="327"/>
      <c r="D723" s="415"/>
      <c r="E723" s="465"/>
      <c r="F723" s="465"/>
    </row>
    <row r="724" spans="1:6" ht="15">
      <c r="A724" s="325"/>
      <c r="B724" s="454" t="s">
        <v>1513</v>
      </c>
      <c r="C724" s="327" t="s">
        <v>1428</v>
      </c>
      <c r="D724" s="415">
        <v>6</v>
      </c>
      <c r="E724" s="839"/>
      <c r="F724" s="1075">
        <f>+E724*D724</f>
        <v>0</v>
      </c>
    </row>
    <row r="725" spans="1:6" ht="15" customHeight="1">
      <c r="A725" s="325"/>
      <c r="B725" s="479"/>
      <c r="C725" s="472"/>
      <c r="D725" s="473"/>
      <c r="E725" s="478"/>
      <c r="F725" s="465"/>
    </row>
    <row r="726" spans="1:6" ht="15" customHeight="1">
      <c r="A726" s="460"/>
      <c r="B726" s="461" t="s">
        <v>1514</v>
      </c>
      <c r="C726" s="480"/>
      <c r="D726" s="473"/>
      <c r="E726" s="464"/>
      <c r="F726" s="465"/>
    </row>
    <row r="727" spans="1:6" ht="15">
      <c r="A727" s="460"/>
      <c r="B727" s="466" t="s">
        <v>1515</v>
      </c>
      <c r="C727" s="481" t="s">
        <v>1428</v>
      </c>
      <c r="D727" s="468">
        <v>4</v>
      </c>
      <c r="E727" s="839"/>
      <c r="F727" s="1075">
        <f>+E727*D727</f>
        <v>0</v>
      </c>
    </row>
    <row r="728" spans="1:6" ht="15" customHeight="1">
      <c r="A728" s="325"/>
      <c r="B728" s="482"/>
      <c r="C728" s="462"/>
      <c r="D728" s="463"/>
      <c r="E728" s="478"/>
      <c r="F728" s="465"/>
    </row>
    <row r="729" spans="1:6" ht="15" customHeight="1">
      <c r="A729" s="460"/>
      <c r="B729" s="474" t="s">
        <v>1516</v>
      </c>
      <c r="C729" s="483"/>
      <c r="D729" s="473"/>
      <c r="E729" s="464"/>
      <c r="F729" s="465"/>
    </row>
    <row r="730" spans="1:6" ht="15">
      <c r="A730" s="460"/>
      <c r="B730" s="475" t="s">
        <v>1517</v>
      </c>
      <c r="C730" s="484" t="s">
        <v>1428</v>
      </c>
      <c r="D730" s="468">
        <v>10</v>
      </c>
      <c r="E730" s="839"/>
      <c r="F730" s="1075">
        <f>+E730*D730</f>
        <v>0</v>
      </c>
    </row>
    <row r="731" spans="1:6" ht="15" customHeight="1">
      <c r="A731" s="325"/>
      <c r="B731" s="485"/>
      <c r="C731" s="462"/>
      <c r="D731" s="463"/>
      <c r="E731" s="478"/>
      <c r="F731" s="465"/>
    </row>
    <row r="732" spans="1:6" ht="28.5" customHeight="1">
      <c r="A732" s="460"/>
      <c r="B732" s="479" t="s">
        <v>1518</v>
      </c>
      <c r="C732" s="483"/>
      <c r="D732" s="473"/>
      <c r="E732" s="464"/>
      <c r="F732" s="465"/>
    </row>
    <row r="733" spans="1:6" ht="15">
      <c r="A733" s="460"/>
      <c r="B733" s="466" t="s">
        <v>1519</v>
      </c>
      <c r="C733" s="484" t="s">
        <v>1428</v>
      </c>
      <c r="D733" s="468">
        <v>6</v>
      </c>
      <c r="E733" s="839"/>
      <c r="F733" s="1075">
        <f>+E733*D733</f>
        <v>0</v>
      </c>
    </row>
    <row r="734" spans="1:6" ht="15" customHeight="1">
      <c r="A734" s="325"/>
      <c r="B734" s="485"/>
      <c r="C734" s="462"/>
      <c r="D734" s="463"/>
      <c r="E734" s="478"/>
      <c r="F734" s="465"/>
    </row>
    <row r="735" spans="1:6" ht="28.5" customHeight="1">
      <c r="A735" s="460"/>
      <c r="B735" s="456" t="s">
        <v>1520</v>
      </c>
      <c r="C735" s="472"/>
      <c r="D735" s="473"/>
      <c r="E735" s="464"/>
      <c r="F735" s="465"/>
    </row>
    <row r="736" spans="1:6" ht="15">
      <c r="A736" s="460"/>
      <c r="B736" s="475" t="s">
        <v>1521</v>
      </c>
      <c r="C736" s="467" t="s">
        <v>1428</v>
      </c>
      <c r="D736" s="468">
        <v>4</v>
      </c>
      <c r="E736" s="839"/>
      <c r="F736" s="1075">
        <f>+E736*D736</f>
        <v>0</v>
      </c>
    </row>
    <row r="737" spans="1:6" ht="15" customHeight="1">
      <c r="A737" s="325"/>
      <c r="B737" s="466"/>
      <c r="C737" s="467"/>
      <c r="D737" s="468"/>
      <c r="E737" s="478"/>
      <c r="F737" s="465"/>
    </row>
    <row r="738" spans="1:6" ht="15.75" customHeight="1">
      <c r="A738" s="325"/>
      <c r="B738" s="413" t="s">
        <v>1522</v>
      </c>
      <c r="C738" s="327"/>
      <c r="D738" s="415"/>
      <c r="E738" s="465"/>
      <c r="F738" s="465"/>
    </row>
    <row r="739" spans="1:6" ht="15" customHeight="1">
      <c r="A739" s="325"/>
      <c r="B739" s="461"/>
      <c r="C739" s="472"/>
      <c r="D739" s="473"/>
      <c r="E739" s="465"/>
      <c r="F739" s="465"/>
    </row>
    <row r="740" spans="1:6" ht="38.25" customHeight="1">
      <c r="A740" s="460"/>
      <c r="B740" s="486" t="s">
        <v>1523</v>
      </c>
      <c r="C740" s="487"/>
      <c r="D740" s="473"/>
      <c r="E740" s="464"/>
      <c r="F740" s="465"/>
    </row>
    <row r="741" spans="1:6" ht="15">
      <c r="A741" s="460"/>
      <c r="B741" s="466" t="s">
        <v>1524</v>
      </c>
      <c r="C741" s="488" t="s">
        <v>335</v>
      </c>
      <c r="D741" s="468">
        <v>180</v>
      </c>
      <c r="E741" s="839"/>
      <c r="F741" s="1075">
        <f>+E741*D741</f>
        <v>0</v>
      </c>
    </row>
    <row r="742" spans="1:6" ht="15.75" customHeight="1">
      <c r="A742" s="325"/>
      <c r="B742" s="489"/>
      <c r="C742" s="348"/>
      <c r="D742" s="348"/>
      <c r="E742" s="465"/>
      <c r="F742" s="415"/>
    </row>
    <row r="743" spans="1:6" ht="15.75" customHeight="1">
      <c r="A743" s="325"/>
      <c r="B743" s="413" t="s">
        <v>1525</v>
      </c>
      <c r="C743" s="327"/>
      <c r="D743" s="415"/>
      <c r="E743" s="464"/>
      <c r="F743" s="465"/>
    </row>
    <row r="744" spans="1:6" ht="15" customHeight="1">
      <c r="A744" s="325"/>
      <c r="B744" s="461"/>
      <c r="C744" s="472"/>
      <c r="D744" s="473"/>
      <c r="E744" s="312"/>
      <c r="F744" s="318"/>
    </row>
    <row r="745" spans="1:6" ht="25.5" customHeight="1">
      <c r="A745" s="460"/>
      <c r="B745" s="486" t="s">
        <v>1526</v>
      </c>
      <c r="C745" s="487"/>
      <c r="D745" s="473"/>
      <c r="E745" s="465"/>
      <c r="F745" s="465"/>
    </row>
    <row r="746" spans="1:6" ht="15">
      <c r="A746" s="460"/>
      <c r="B746" s="466" t="s">
        <v>1527</v>
      </c>
      <c r="C746" s="488" t="s">
        <v>74</v>
      </c>
      <c r="D746" s="468">
        <v>240</v>
      </c>
      <c r="E746" s="839"/>
      <c r="F746" s="1075">
        <f>+E746*D746</f>
        <v>0</v>
      </c>
    </row>
    <row r="747" spans="1:6" ht="15" customHeight="1">
      <c r="A747" s="325"/>
      <c r="B747" s="485"/>
      <c r="C747" s="348"/>
      <c r="D747" s="348"/>
      <c r="E747" s="465"/>
      <c r="F747" s="465"/>
    </row>
    <row r="748" spans="1:6" ht="15" customHeight="1">
      <c r="A748" s="460"/>
      <c r="B748" s="490" t="s">
        <v>1528</v>
      </c>
      <c r="C748" s="483"/>
      <c r="D748" s="473"/>
      <c r="E748" s="464"/>
      <c r="F748" s="465"/>
    </row>
    <row r="749" spans="1:6" ht="15">
      <c r="A749" s="460"/>
      <c r="B749" s="475" t="s">
        <v>1529</v>
      </c>
      <c r="C749" s="484" t="s">
        <v>1292</v>
      </c>
      <c r="D749" s="468">
        <v>30</v>
      </c>
      <c r="E749" s="839"/>
      <c r="F749" s="1075">
        <f>+E749*D749</f>
        <v>0</v>
      </c>
    </row>
    <row r="750" spans="1:6" ht="15" customHeight="1">
      <c r="A750" s="325"/>
      <c r="B750" s="485"/>
      <c r="C750" s="348"/>
      <c r="D750" s="348"/>
      <c r="E750" s="465"/>
      <c r="F750" s="465"/>
    </row>
    <row r="751" spans="1:6" ht="15" customHeight="1">
      <c r="A751" s="460"/>
      <c r="B751" s="490" t="s">
        <v>1530</v>
      </c>
      <c r="C751" s="472"/>
      <c r="D751" s="473"/>
      <c r="E751" s="465"/>
      <c r="F751" s="465"/>
    </row>
    <row r="752" spans="1:6" ht="15">
      <c r="A752" s="460"/>
      <c r="B752" s="475" t="s">
        <v>1531</v>
      </c>
      <c r="C752" s="467" t="s">
        <v>1292</v>
      </c>
      <c r="D752" s="468">
        <v>110</v>
      </c>
      <c r="E752" s="839"/>
      <c r="F752" s="1075">
        <f>+E752*D752</f>
        <v>0</v>
      </c>
    </row>
    <row r="753" spans="1:6" ht="15" customHeight="1">
      <c r="A753" s="325"/>
      <c r="B753" s="466"/>
      <c r="C753" s="348"/>
      <c r="D753" s="348"/>
      <c r="E753" s="478"/>
      <c r="F753" s="465"/>
    </row>
    <row r="754" spans="1:6" ht="15" customHeight="1">
      <c r="A754" s="325"/>
      <c r="B754" s="454"/>
      <c r="C754" s="327"/>
      <c r="D754" s="415"/>
      <c r="E754" s="465"/>
      <c r="F754" s="465"/>
    </row>
    <row r="755" spans="1:6" ht="15" customHeight="1">
      <c r="A755" s="305"/>
      <c r="B755" s="491" t="s">
        <v>1532</v>
      </c>
      <c r="C755" s="313"/>
      <c r="D755" s="289"/>
      <c r="E755" s="385"/>
      <c r="F755" s="385"/>
    </row>
    <row r="756" spans="1:6" ht="15" customHeight="1">
      <c r="A756" s="305"/>
      <c r="B756" s="492" t="s">
        <v>1533</v>
      </c>
      <c r="C756" s="340"/>
      <c r="D756" s="289"/>
      <c r="E756" s="385"/>
      <c r="F756" s="385"/>
    </row>
    <row r="757" spans="1:6" ht="114" customHeight="1">
      <c r="A757" s="305"/>
      <c r="B757" s="493" t="s">
        <v>1534</v>
      </c>
      <c r="C757" s="313"/>
      <c r="D757" s="289"/>
      <c r="E757" s="385"/>
      <c r="F757" s="385"/>
    </row>
    <row r="758" spans="1:6" ht="15.75" customHeight="1">
      <c r="A758" s="305"/>
      <c r="B758" s="333" t="s">
        <v>1535</v>
      </c>
      <c r="C758" s="313"/>
      <c r="D758" s="289"/>
      <c r="E758" s="385"/>
      <c r="F758" s="385"/>
    </row>
    <row r="759" spans="1:6" ht="15" customHeight="1">
      <c r="A759" s="305"/>
      <c r="B759" s="337"/>
      <c r="C759" s="313"/>
      <c r="D759" s="289"/>
      <c r="E759" s="385"/>
      <c r="F759" s="385"/>
    </row>
    <row r="760" spans="1:6" ht="15" customHeight="1">
      <c r="A760" s="305"/>
      <c r="B760" s="337"/>
      <c r="C760" s="313"/>
      <c r="D760" s="289"/>
      <c r="E760" s="385"/>
      <c r="F760" s="385"/>
    </row>
    <row r="761" spans="1:6" ht="15.75" customHeight="1">
      <c r="A761" s="308" t="s">
        <v>1536</v>
      </c>
      <c r="B761" s="319" t="s">
        <v>1537</v>
      </c>
      <c r="C761" s="313"/>
      <c r="D761" s="311"/>
      <c r="E761" s="312"/>
      <c r="F761" s="312"/>
    </row>
    <row r="762" spans="1:6" ht="15" customHeight="1">
      <c r="A762" s="494"/>
      <c r="B762" s="306"/>
      <c r="C762" s="313"/>
      <c r="D762" s="311"/>
      <c r="E762" s="312"/>
      <c r="F762" s="312"/>
    </row>
    <row r="763" spans="1:6" ht="75" customHeight="1">
      <c r="A763" s="305">
        <v>1</v>
      </c>
      <c r="B763" s="306" t="s">
        <v>1538</v>
      </c>
      <c r="C763" s="313"/>
      <c r="D763" s="311"/>
      <c r="E763" s="312"/>
      <c r="F763" s="312"/>
    </row>
    <row r="764" spans="1:6" ht="15.75">
      <c r="A764" s="349"/>
      <c r="B764" s="333" t="s">
        <v>1539</v>
      </c>
      <c r="C764" s="313" t="s">
        <v>1292</v>
      </c>
      <c r="D764" s="311">
        <v>1</v>
      </c>
      <c r="E764" s="839"/>
      <c r="F764" s="1075">
        <f>+E764*D764</f>
        <v>0</v>
      </c>
    </row>
    <row r="765" spans="1:6" ht="15.75" customHeight="1">
      <c r="A765" s="305"/>
      <c r="B765" s="319"/>
      <c r="C765" s="313"/>
      <c r="D765" s="311"/>
      <c r="E765" s="312"/>
      <c r="F765" s="312"/>
    </row>
    <row r="766" spans="1:6" ht="31.5" customHeight="1">
      <c r="A766" s="308" t="s">
        <v>1540</v>
      </c>
      <c r="B766" s="319" t="s">
        <v>1541</v>
      </c>
      <c r="C766" s="313"/>
      <c r="D766" s="311"/>
      <c r="E766" s="312"/>
      <c r="F766" s="312"/>
    </row>
    <row r="767" spans="1:6" ht="15" customHeight="1">
      <c r="A767" s="305"/>
      <c r="B767" s="306"/>
      <c r="C767" s="313"/>
      <c r="D767" s="311"/>
      <c r="E767" s="312"/>
      <c r="F767" s="312"/>
    </row>
    <row r="768" spans="1:6" ht="75" customHeight="1">
      <c r="A768" s="305">
        <v>1</v>
      </c>
      <c r="B768" s="306" t="s">
        <v>1542</v>
      </c>
      <c r="C768" s="313"/>
      <c r="D768" s="311"/>
      <c r="E768" s="312"/>
      <c r="F768" s="312"/>
    </row>
    <row r="769" spans="1:6" ht="15.75">
      <c r="A769" s="305"/>
      <c r="B769" s="333" t="s">
        <v>1543</v>
      </c>
      <c r="C769" s="313" t="s">
        <v>1292</v>
      </c>
      <c r="D769" s="311">
        <v>1</v>
      </c>
      <c r="E769" s="839"/>
      <c r="F769" s="1075">
        <f>+E769*D769</f>
        <v>0</v>
      </c>
    </row>
    <row r="770" spans="1:6" ht="15.75">
      <c r="A770" s="305"/>
      <c r="B770" s="319"/>
      <c r="C770" s="313"/>
      <c r="D770" s="311"/>
      <c r="E770" s="312"/>
      <c r="F770" s="312"/>
    </row>
    <row r="771" spans="1:6" ht="47.25">
      <c r="A771" s="349"/>
      <c r="B771" s="319" t="s">
        <v>1544</v>
      </c>
      <c r="C771" s="313"/>
      <c r="D771" s="311"/>
      <c r="E771" s="312"/>
      <c r="F771" s="312"/>
    </row>
    <row r="772" spans="1:6" ht="15">
      <c r="A772" s="305"/>
      <c r="B772" s="306"/>
      <c r="C772" s="313"/>
      <c r="D772" s="311"/>
      <c r="E772" s="312"/>
      <c r="F772" s="312"/>
    </row>
    <row r="773" spans="1:6" ht="15.75">
      <c r="A773" s="308" t="s">
        <v>1235</v>
      </c>
      <c r="B773" s="319" t="s">
        <v>1236</v>
      </c>
      <c r="C773" s="313"/>
      <c r="D773" s="311"/>
      <c r="E773" s="312"/>
      <c r="F773" s="312"/>
    </row>
    <row r="774" spans="1:6" ht="15.75">
      <c r="A774" s="308" t="s">
        <v>1245</v>
      </c>
      <c r="B774" s="319" t="s">
        <v>1246</v>
      </c>
      <c r="C774" s="313"/>
      <c r="D774" s="311"/>
      <c r="E774" s="312"/>
      <c r="F774" s="312"/>
    </row>
    <row r="775" spans="1:6" ht="31.5">
      <c r="A775" s="308" t="s">
        <v>1265</v>
      </c>
      <c r="B775" s="319" t="s">
        <v>1545</v>
      </c>
      <c r="C775" s="313"/>
      <c r="D775" s="311"/>
      <c r="E775" s="312"/>
      <c r="F775" s="312"/>
    </row>
    <row r="776" spans="1:6" ht="15.75">
      <c r="A776" s="308" t="s">
        <v>1277</v>
      </c>
      <c r="B776" s="319" t="s">
        <v>1546</v>
      </c>
      <c r="C776" s="313"/>
      <c r="D776" s="311"/>
      <c r="E776" s="312"/>
      <c r="F776" s="312"/>
    </row>
    <row r="777" spans="1:6" ht="15.75">
      <c r="A777" s="308" t="s">
        <v>1296</v>
      </c>
      <c r="B777" s="308" t="s">
        <v>1547</v>
      </c>
      <c r="C777" s="313"/>
      <c r="D777" s="311"/>
      <c r="E777" s="312"/>
      <c r="F777" s="312"/>
    </row>
    <row r="778" spans="1:6" ht="15.75">
      <c r="A778" s="308" t="s">
        <v>1318</v>
      </c>
      <c r="B778" s="308" t="s">
        <v>1548</v>
      </c>
      <c r="C778" s="313"/>
      <c r="D778" s="311"/>
      <c r="E778" s="312"/>
      <c r="F778" s="312"/>
    </row>
    <row r="779" spans="1:6" ht="15.75">
      <c r="A779" s="308" t="s">
        <v>1329</v>
      </c>
      <c r="B779" s="308" t="s">
        <v>1549</v>
      </c>
      <c r="C779" s="313"/>
      <c r="D779" s="311"/>
      <c r="E779" s="312"/>
      <c r="F779" s="312"/>
    </row>
    <row r="780" spans="1:6" ht="47.25">
      <c r="A780" s="308" t="s">
        <v>1341</v>
      </c>
      <c r="B780" s="319" t="s">
        <v>1550</v>
      </c>
      <c r="C780" s="313"/>
      <c r="D780" s="311"/>
      <c r="E780" s="312"/>
      <c r="F780" s="312"/>
    </row>
    <row r="781" spans="1:6" ht="15.75">
      <c r="A781" s="308" t="s">
        <v>1359</v>
      </c>
      <c r="B781" s="319" t="s">
        <v>1551</v>
      </c>
      <c r="C781" s="313"/>
      <c r="D781" s="311"/>
      <c r="E781" s="312"/>
      <c r="F781" s="312"/>
    </row>
    <row r="782" spans="1:6" ht="31.5">
      <c r="A782" s="308" t="s">
        <v>1366</v>
      </c>
      <c r="B782" s="319" t="s">
        <v>1496</v>
      </c>
      <c r="C782" s="313"/>
      <c r="D782" s="311"/>
      <c r="E782" s="312"/>
      <c r="F782" s="312"/>
    </row>
    <row r="783" spans="1:6" ht="15.75">
      <c r="A783" s="308" t="s">
        <v>1536</v>
      </c>
      <c r="B783" s="319" t="s">
        <v>1552</v>
      </c>
      <c r="C783" s="313"/>
      <c r="D783" s="311"/>
      <c r="E783" s="312"/>
      <c r="F783" s="312"/>
    </row>
    <row r="784" spans="1:6" ht="32.25" thickBot="1">
      <c r="A784" s="308" t="s">
        <v>1540</v>
      </c>
      <c r="B784" s="495" t="s">
        <v>1541</v>
      </c>
      <c r="C784" s="496"/>
      <c r="D784" s="497"/>
      <c r="E784" s="498"/>
      <c r="F784" s="498"/>
    </row>
    <row r="785" spans="1:6" ht="16.5" thickTop="1">
      <c r="A785" s="349"/>
      <c r="B785" s="499" t="s">
        <v>1234</v>
      </c>
      <c r="C785" s="500"/>
      <c r="D785" s="351"/>
      <c r="E785" s="501"/>
      <c r="F785" s="501"/>
    </row>
  </sheetData>
  <pageMargins left="0.70866141732283472" right="0.70866141732283472" top="0.74803149606299213" bottom="0.74803149606299213" header="0.31496062992125984" footer="0.31496062992125984"/>
  <pageSetup paperSize="9" scale="80" orientation="portrait" r:id="rId1"/>
  <rowBreaks count="16" manualBreakCount="16">
    <brk id="11" max="5" man="1"/>
    <brk id="16" max="16383" man="1"/>
    <brk id="24" max="5" man="1"/>
    <brk id="42" max="5" man="1"/>
    <brk id="64" max="5" man="1"/>
    <brk id="77" max="16383" man="1"/>
    <brk id="82" max="16383" man="1"/>
    <brk id="98" max="16383" man="1"/>
    <brk id="114" max="16383" man="1"/>
    <brk id="149" max="5" man="1"/>
    <brk id="184" max="5" man="1"/>
    <brk id="219" max="5" man="1"/>
    <brk id="244" max="16383" man="1"/>
    <brk id="279" max="5" man="1"/>
    <brk id="741" max="5" man="1"/>
    <brk id="770" max="5"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780"/>
  <sheetViews>
    <sheetView view="pageBreakPreview" topLeftCell="A760" zoomScale="86" zoomScaleNormal="68" zoomScaleSheetLayoutView="86" workbookViewId="0">
      <selection activeCell="F778" sqref="F778"/>
    </sheetView>
  </sheetViews>
  <sheetFormatPr defaultColWidth="9.125" defaultRowHeight="14.25"/>
  <cols>
    <col min="1" max="1" width="9.125" style="1291"/>
    <col min="2" max="2" width="35.125" style="1291" customWidth="1"/>
    <col min="3" max="4" width="9.125" style="1291"/>
    <col min="5" max="5" width="9.375" style="1291" bestFit="1" customWidth="1"/>
    <col min="6" max="6" width="9.75" style="1291" bestFit="1" customWidth="1"/>
    <col min="7" max="8" width="9.125" style="1291"/>
    <col min="9" max="9" width="3.375" style="1291" customWidth="1"/>
    <col min="10" max="10" width="2.125" style="1291" customWidth="1"/>
    <col min="11" max="12" width="2.375" style="1291" customWidth="1"/>
    <col min="13" max="14" width="1.875" style="1291" customWidth="1"/>
    <col min="15" max="15" width="2" style="1291" customWidth="1"/>
    <col min="16" max="16" width="2.625" style="1291" customWidth="1"/>
    <col min="17" max="17" width="2.375" style="1291" customWidth="1"/>
    <col min="18" max="18" width="2" style="1291" customWidth="1"/>
    <col min="19" max="20" width="2.375" style="1291" customWidth="1"/>
    <col min="21" max="21" width="1.125" style="1291" customWidth="1"/>
    <col min="22" max="16384" width="9.125" style="1291"/>
  </cols>
  <sheetData>
    <row r="1" spans="1:7" ht="15.75">
      <c r="A1" s="891" t="s">
        <v>422</v>
      </c>
      <c r="B1" s="892"/>
      <c r="C1" s="892"/>
      <c r="D1" s="892"/>
      <c r="E1" s="892"/>
      <c r="F1" s="892"/>
    </row>
    <row r="2" spans="1:7" ht="28.5">
      <c r="A2" s="23" t="s">
        <v>3</v>
      </c>
      <c r="B2" s="23" t="s">
        <v>3</v>
      </c>
      <c r="C2" s="883" t="s">
        <v>157</v>
      </c>
      <c r="D2" s="883" t="s">
        <v>158</v>
      </c>
      <c r="E2" s="883"/>
      <c r="F2" s="854" t="s">
        <v>159</v>
      </c>
    </row>
    <row r="3" spans="1:7" ht="15.75" customHeight="1">
      <c r="A3" s="918" t="s">
        <v>4</v>
      </c>
      <c r="B3" s="5"/>
      <c r="C3" s="5"/>
      <c r="D3" s="5"/>
      <c r="E3" s="5"/>
      <c r="F3" s="5"/>
    </row>
    <row r="4" spans="1:7" ht="15.75" customHeight="1">
      <c r="A4" s="1369" t="s">
        <v>5</v>
      </c>
      <c r="B4" s="821"/>
      <c r="C4" s="821"/>
      <c r="D4" s="821"/>
      <c r="E4" s="821"/>
      <c r="F4" s="821"/>
    </row>
    <row r="5" spans="1:7" ht="15.75" customHeight="1">
      <c r="A5" s="838">
        <v>1</v>
      </c>
      <c r="B5" s="871" t="s">
        <v>0</v>
      </c>
      <c r="C5" s="839" t="s">
        <v>2</v>
      </c>
      <c r="D5" s="840">
        <v>2.81</v>
      </c>
      <c r="E5" s="1075"/>
      <c r="F5" s="1075">
        <f>+E5*D5</f>
        <v>0</v>
      </c>
      <c r="G5" s="1291">
        <f>+E5*D5</f>
        <v>0</v>
      </c>
    </row>
    <row r="6" spans="1:7" ht="15.75" customHeight="1">
      <c r="A6" s="838"/>
      <c r="B6" s="880" t="s">
        <v>1</v>
      </c>
      <c r="C6" s="839"/>
      <c r="D6" s="840"/>
      <c r="E6" s="840"/>
      <c r="F6" s="3"/>
    </row>
    <row r="7" spans="1:7" ht="42.75">
      <c r="A7" s="838">
        <v>2</v>
      </c>
      <c r="B7" s="871" t="s">
        <v>6</v>
      </c>
      <c r="C7" s="839" t="s">
        <v>2</v>
      </c>
      <c r="D7" s="840">
        <v>0.24</v>
      </c>
      <c r="E7" s="1075"/>
      <c r="F7" s="1075">
        <f>+E7*D7</f>
        <v>0</v>
      </c>
      <c r="G7" s="1291">
        <f>+E7*D7</f>
        <v>0</v>
      </c>
    </row>
    <row r="8" spans="1:7" ht="30.75" customHeight="1">
      <c r="A8" s="838"/>
      <c r="B8" s="880" t="s">
        <v>7</v>
      </c>
      <c r="C8" s="839"/>
      <c r="D8" s="840"/>
      <c r="E8" s="3"/>
      <c r="F8" s="3"/>
    </row>
    <row r="9" spans="1:7" ht="57" customHeight="1">
      <c r="A9" s="838">
        <v>3</v>
      </c>
      <c r="B9" s="871" t="s">
        <v>153</v>
      </c>
      <c r="C9" s="839" t="s">
        <v>15</v>
      </c>
      <c r="D9" s="840">
        <v>3.08</v>
      </c>
      <c r="E9" s="1075"/>
      <c r="F9" s="1075">
        <f>+E9*D9</f>
        <v>0</v>
      </c>
      <c r="G9" s="1291">
        <f>+E9*D9</f>
        <v>0</v>
      </c>
    </row>
    <row r="10" spans="1:7" ht="30.75" customHeight="1">
      <c r="A10" s="838"/>
      <c r="B10" s="880" t="s">
        <v>154</v>
      </c>
      <c r="C10" s="839"/>
      <c r="D10" s="840"/>
      <c r="E10" s="3"/>
      <c r="F10" s="3"/>
    </row>
    <row r="11" spans="1:7" ht="15" customHeight="1">
      <c r="A11" s="807" t="s">
        <v>8</v>
      </c>
      <c r="B11" s="1354"/>
      <c r="C11" s="1354"/>
      <c r="D11" s="1354"/>
      <c r="E11" s="1354"/>
      <c r="F11" s="24">
        <f>SUM(F5:F10)</f>
        <v>0</v>
      </c>
    </row>
    <row r="12" spans="1:7" ht="15" customHeight="1">
      <c r="A12" s="808" t="s">
        <v>9</v>
      </c>
      <c r="B12" s="809"/>
      <c r="C12" s="809"/>
      <c r="D12" s="809"/>
      <c r="E12" s="809"/>
      <c r="F12" s="24"/>
    </row>
    <row r="13" spans="1:7" ht="27.75" customHeight="1">
      <c r="A13" s="810" t="s">
        <v>10</v>
      </c>
      <c r="B13" s="811"/>
      <c r="C13" s="811"/>
      <c r="D13" s="811"/>
      <c r="E13" s="811"/>
      <c r="F13" s="812"/>
    </row>
    <row r="14" spans="1:7" ht="85.5" customHeight="1">
      <c r="A14" s="838">
        <v>1</v>
      </c>
      <c r="B14" s="871" t="s">
        <v>11</v>
      </c>
      <c r="C14" s="5"/>
      <c r="D14" s="840">
        <v>0</v>
      </c>
      <c r="E14" s="840"/>
      <c r="F14" s="880"/>
      <c r="G14" s="1291">
        <f>+E14*D14</f>
        <v>0</v>
      </c>
    </row>
    <row r="15" spans="1:7" ht="15" customHeight="1">
      <c r="A15" s="838"/>
      <c r="B15" s="880" t="s">
        <v>12</v>
      </c>
      <c r="C15" s="839" t="s">
        <v>13</v>
      </c>
      <c r="D15" s="840"/>
      <c r="E15" s="840"/>
      <c r="F15" s="880"/>
    </row>
    <row r="16" spans="1:7" ht="71.25" customHeight="1">
      <c r="A16" s="838">
        <v>2</v>
      </c>
      <c r="B16" s="871" t="s">
        <v>14</v>
      </c>
      <c r="C16" s="839" t="s">
        <v>15</v>
      </c>
      <c r="D16" s="840">
        <v>0</v>
      </c>
      <c r="E16" s="840"/>
      <c r="F16" s="880"/>
      <c r="G16" s="1291">
        <f>+E16*D16</f>
        <v>0</v>
      </c>
    </row>
    <row r="17" spans="1:7" ht="15" customHeight="1">
      <c r="A17" s="838"/>
      <c r="B17" s="880" t="s">
        <v>12</v>
      </c>
      <c r="C17" s="839"/>
      <c r="D17" s="840"/>
      <c r="E17" s="840"/>
    </row>
    <row r="18" spans="1:7" ht="15" customHeight="1">
      <c r="A18" s="1352" t="s">
        <v>16</v>
      </c>
      <c r="B18" s="1354"/>
      <c r="C18" s="1354"/>
      <c r="D18" s="1354"/>
      <c r="E18" s="1355"/>
      <c r="F18" s="880">
        <f>SUM(F14:F16)</f>
        <v>0</v>
      </c>
    </row>
    <row r="19" spans="1:7" ht="15" customHeight="1">
      <c r="A19" s="1348" t="s">
        <v>17</v>
      </c>
      <c r="B19" s="1350"/>
      <c r="C19" s="1350"/>
      <c r="D19" s="1350"/>
      <c r="E19" s="1350"/>
      <c r="F19" s="1351"/>
    </row>
    <row r="20" spans="1:7" ht="99.75" customHeight="1">
      <c r="A20" s="838">
        <v>1</v>
      </c>
      <c r="B20" s="871" t="s">
        <v>348</v>
      </c>
      <c r="C20" s="839"/>
      <c r="D20" s="840"/>
      <c r="E20" s="840"/>
      <c r="F20" s="3"/>
    </row>
    <row r="21" spans="1:7" ht="29.25" customHeight="1">
      <c r="A21" s="838"/>
      <c r="B21" s="880" t="s">
        <v>19</v>
      </c>
      <c r="C21" s="839" t="s">
        <v>1220</v>
      </c>
      <c r="D21" s="840">
        <v>11.09</v>
      </c>
      <c r="E21" s="1075"/>
      <c r="F21" s="1075">
        <f>+E21*D21</f>
        <v>0</v>
      </c>
      <c r="G21" s="1291">
        <f>+E21*D21</f>
        <v>0</v>
      </c>
    </row>
    <row r="22" spans="1:7" ht="114" customHeight="1">
      <c r="A22" s="838">
        <v>2</v>
      </c>
      <c r="B22" s="871" t="s">
        <v>20</v>
      </c>
      <c r="C22" s="839" t="s">
        <v>15</v>
      </c>
      <c r="D22" s="840"/>
      <c r="E22" s="840"/>
      <c r="F22" s="3"/>
    </row>
    <row r="23" spans="1:7" ht="40.5" customHeight="1">
      <c r="A23" s="838"/>
      <c r="B23" s="880" t="s">
        <v>19</v>
      </c>
      <c r="C23" s="839"/>
      <c r="D23" s="840">
        <v>12.64</v>
      </c>
      <c r="E23" s="1075"/>
      <c r="F23" s="1075">
        <f>+E23*D23</f>
        <v>0</v>
      </c>
      <c r="G23" s="1291">
        <f>+E23*D23</f>
        <v>0</v>
      </c>
    </row>
    <row r="24" spans="1:7" ht="99.75" customHeight="1">
      <c r="A24" s="838">
        <v>3</v>
      </c>
      <c r="B24" s="871" t="s">
        <v>349</v>
      </c>
      <c r="C24" s="839" t="s">
        <v>26</v>
      </c>
      <c r="D24" s="840"/>
      <c r="E24" s="840"/>
      <c r="F24" s="3"/>
    </row>
    <row r="25" spans="1:7" ht="28.5">
      <c r="A25" s="838"/>
      <c r="B25" s="880" t="s">
        <v>25</v>
      </c>
      <c r="C25" s="839"/>
      <c r="D25" s="840">
        <v>1</v>
      </c>
      <c r="E25" s="1075"/>
      <c r="F25" s="1075">
        <f>+E25*D25</f>
        <v>0</v>
      </c>
      <c r="G25" s="1291">
        <f>+E25*D25</f>
        <v>0</v>
      </c>
    </row>
    <row r="26" spans="1:7" ht="99.75" customHeight="1">
      <c r="A26" s="838">
        <v>4</v>
      </c>
      <c r="B26" s="871" t="s">
        <v>24</v>
      </c>
      <c r="C26" s="839" t="s">
        <v>26</v>
      </c>
      <c r="D26" s="840"/>
      <c r="E26" s="840"/>
      <c r="F26" s="3"/>
    </row>
    <row r="27" spans="1:7" ht="28.5">
      <c r="A27" s="838"/>
      <c r="B27" s="880" t="s">
        <v>25</v>
      </c>
      <c r="C27" s="839"/>
      <c r="D27" s="840">
        <v>2</v>
      </c>
      <c r="E27" s="1075"/>
      <c r="F27" s="1075">
        <f>+E27*D27</f>
        <v>0</v>
      </c>
      <c r="G27" s="1291">
        <f>+E27*D27</f>
        <v>0</v>
      </c>
    </row>
    <row r="28" spans="1:7" ht="42.75" customHeight="1">
      <c r="A28" s="838">
        <v>5</v>
      </c>
      <c r="B28" s="871" t="s">
        <v>28</v>
      </c>
      <c r="C28" s="839" t="s">
        <v>26</v>
      </c>
      <c r="D28" s="840"/>
      <c r="E28" s="840"/>
      <c r="F28" s="3"/>
    </row>
    <row r="29" spans="1:7" ht="28.5">
      <c r="A29" s="838"/>
      <c r="B29" s="880" t="s">
        <v>25</v>
      </c>
      <c r="C29" s="839"/>
      <c r="D29" s="840">
        <v>2</v>
      </c>
      <c r="E29" s="1075"/>
      <c r="F29" s="1075">
        <f>+E29*D29</f>
        <v>0</v>
      </c>
      <c r="G29" s="1291">
        <f>+E29*D29</f>
        <v>0</v>
      </c>
    </row>
    <row r="30" spans="1:7" ht="128.25" customHeight="1">
      <c r="A30" s="838">
        <v>6</v>
      </c>
      <c r="B30" s="871" t="s">
        <v>29</v>
      </c>
      <c r="C30" s="839" t="s">
        <v>15</v>
      </c>
      <c r="D30" s="840"/>
      <c r="E30" s="840"/>
      <c r="F30" s="3"/>
    </row>
    <row r="31" spans="1:7" ht="29.25" customHeight="1">
      <c r="A31" s="838"/>
      <c r="B31" s="880" t="s">
        <v>30</v>
      </c>
      <c r="C31" s="839"/>
      <c r="D31" s="840">
        <v>23.73</v>
      </c>
      <c r="E31" s="1075"/>
      <c r="F31" s="1075">
        <f>+E31*D31</f>
        <v>0</v>
      </c>
      <c r="G31" s="1291">
        <f>+E31*D31</f>
        <v>0</v>
      </c>
    </row>
    <row r="32" spans="1:7" ht="19.5" customHeight="1">
      <c r="A32" s="821" t="s">
        <v>31</v>
      </c>
      <c r="B32" s="821"/>
      <c r="C32" s="821"/>
      <c r="D32" s="821"/>
      <c r="E32" s="821"/>
      <c r="F32" s="892">
        <f>SUM(F20:F31)</f>
        <v>0</v>
      </c>
    </row>
    <row r="33" spans="1:7" ht="18" customHeight="1">
      <c r="A33" s="1534" t="s">
        <v>51</v>
      </c>
      <c r="B33" s="1486"/>
      <c r="C33" s="1390"/>
      <c r="D33" s="1390"/>
      <c r="E33" s="1390"/>
      <c r="F33" s="893">
        <f>SUM(F32+F18+F11)</f>
        <v>0</v>
      </c>
    </row>
    <row r="34" spans="1:7" ht="15" customHeight="1">
      <c r="A34" s="813"/>
      <c r="B34" s="814"/>
      <c r="C34" s="814"/>
      <c r="D34" s="814"/>
      <c r="E34" s="814"/>
      <c r="F34" s="815"/>
    </row>
    <row r="35" spans="1:7" ht="15" customHeight="1">
      <c r="A35" s="1348" t="s">
        <v>52</v>
      </c>
      <c r="B35" s="1350"/>
      <c r="C35" s="1350"/>
      <c r="D35" s="1350"/>
      <c r="E35" s="1350"/>
      <c r="F35" s="1351"/>
    </row>
    <row r="36" spans="1:7" ht="15" customHeight="1">
      <c r="A36" s="1391" t="s">
        <v>5</v>
      </c>
      <c r="B36" s="1350"/>
      <c r="C36" s="1350"/>
      <c r="D36" s="1350"/>
      <c r="E36" s="1350"/>
      <c r="F36" s="1350"/>
    </row>
    <row r="37" spans="1:7" ht="100.5" customHeight="1">
      <c r="A37" s="197">
        <v>1</v>
      </c>
      <c r="B37" s="871" t="s">
        <v>53</v>
      </c>
      <c r="C37" s="839" t="s">
        <v>2</v>
      </c>
      <c r="D37" s="840">
        <v>2.8</v>
      </c>
      <c r="E37" s="1075"/>
      <c r="F37" s="1075">
        <f>+E37*D37</f>
        <v>0</v>
      </c>
      <c r="G37" s="1291">
        <f>+E37*D37</f>
        <v>0</v>
      </c>
    </row>
    <row r="38" spans="1:7" ht="30.75" customHeight="1">
      <c r="A38" s="197"/>
      <c r="B38" s="871" t="s">
        <v>54</v>
      </c>
      <c r="C38" s="839"/>
      <c r="D38" s="840"/>
      <c r="E38" s="840"/>
      <c r="F38" s="250"/>
    </row>
    <row r="39" spans="1:7" ht="14.25" customHeight="1">
      <c r="A39" s="197"/>
      <c r="B39" s="871" t="s">
        <v>55</v>
      </c>
      <c r="C39" s="839"/>
      <c r="D39" s="840"/>
      <c r="E39" s="840"/>
      <c r="F39" s="25"/>
    </row>
    <row r="40" spans="1:7" ht="42.75">
      <c r="A40" s="197">
        <v>2</v>
      </c>
      <c r="B40" s="871" t="s">
        <v>6</v>
      </c>
      <c r="C40" s="839" t="s">
        <v>2</v>
      </c>
      <c r="D40" s="840">
        <v>0.24</v>
      </c>
      <c r="E40" s="1075"/>
      <c r="F40" s="1075">
        <f>+E40*D40</f>
        <v>0</v>
      </c>
      <c r="G40" s="1291">
        <f>+E40*D40</f>
        <v>0</v>
      </c>
    </row>
    <row r="41" spans="1:7" ht="30.75" customHeight="1">
      <c r="A41" s="197"/>
      <c r="B41" s="871" t="s">
        <v>54</v>
      </c>
      <c r="C41" s="839"/>
      <c r="D41" s="840"/>
      <c r="E41" s="840"/>
      <c r="F41" s="25"/>
    </row>
    <row r="42" spans="1:7" ht="14.25" customHeight="1">
      <c r="A42" s="197"/>
      <c r="B42" s="871" t="s">
        <v>56</v>
      </c>
      <c r="C42" s="839"/>
      <c r="D42" s="840"/>
      <c r="E42" s="840"/>
      <c r="F42" s="25"/>
    </row>
    <row r="43" spans="1:7" ht="57" customHeight="1">
      <c r="A43" s="197">
        <v>3</v>
      </c>
      <c r="B43" s="871" t="s">
        <v>57</v>
      </c>
      <c r="C43" s="839" t="s">
        <v>15</v>
      </c>
      <c r="D43" s="840">
        <v>3.08</v>
      </c>
      <c r="E43" s="1075"/>
      <c r="F43" s="1075">
        <f>+E43*D43</f>
        <v>0</v>
      </c>
      <c r="G43" s="1291">
        <f>+E43*D43</f>
        <v>0</v>
      </c>
    </row>
    <row r="44" spans="1:7" ht="30.75" customHeight="1">
      <c r="A44" s="197"/>
      <c r="B44" s="871" t="s">
        <v>54</v>
      </c>
      <c r="C44" s="839"/>
      <c r="D44" s="840"/>
      <c r="E44" s="840"/>
      <c r="F44" s="25"/>
    </row>
    <row r="45" spans="1:7" ht="14.25" customHeight="1">
      <c r="A45" s="197"/>
      <c r="B45" s="871" t="s">
        <v>58</v>
      </c>
      <c r="C45" s="839"/>
      <c r="D45" s="840"/>
      <c r="E45" s="840"/>
      <c r="F45" s="25">
        <f>SUM(F37:F44)</f>
        <v>0</v>
      </c>
    </row>
    <row r="46" spans="1:7" ht="15" customHeight="1">
      <c r="A46" s="1535" t="s">
        <v>59</v>
      </c>
      <c r="B46" s="1466"/>
      <c r="C46" s="1350"/>
      <c r="D46" s="1350"/>
      <c r="E46" s="1351"/>
      <c r="F46" s="25">
        <f>SUM(F37:F45)</f>
        <v>0</v>
      </c>
    </row>
    <row r="47" spans="1:7" ht="30" customHeight="1">
      <c r="A47" s="1391" t="s">
        <v>60</v>
      </c>
      <c r="B47" s="1350"/>
      <c r="C47" s="1350"/>
      <c r="D47" s="1350"/>
      <c r="E47" s="1350"/>
      <c r="F47" s="193"/>
    </row>
    <row r="48" spans="1:7" ht="36.75" customHeight="1">
      <c r="A48" s="824" t="s">
        <v>61</v>
      </c>
      <c r="B48" s="825"/>
      <c r="C48" s="825"/>
      <c r="D48" s="825"/>
      <c r="E48" s="825"/>
      <c r="F48" s="826"/>
    </row>
    <row r="49" spans="1:7" ht="14.25" customHeight="1">
      <c r="A49" s="194"/>
      <c r="B49" s="864"/>
      <c r="C49" s="864"/>
      <c r="D49" s="864"/>
      <c r="E49" s="864"/>
      <c r="F49" s="195"/>
    </row>
    <row r="50" spans="1:7" ht="114" customHeight="1">
      <c r="A50" s="197">
        <v>1</v>
      </c>
      <c r="B50" s="871" t="s">
        <v>62</v>
      </c>
      <c r="C50" s="5"/>
      <c r="D50" s="840">
        <v>0</v>
      </c>
      <c r="E50" s="840"/>
      <c r="F50" s="25"/>
      <c r="G50" s="1291">
        <f>+E50*D50</f>
        <v>0</v>
      </c>
    </row>
    <row r="51" spans="1:7" ht="14.25" customHeight="1">
      <c r="A51" s="197"/>
      <c r="B51" s="880" t="s">
        <v>12</v>
      </c>
      <c r="C51" s="839" t="s">
        <v>46</v>
      </c>
      <c r="D51" s="840"/>
      <c r="E51" s="840"/>
      <c r="F51" s="25"/>
    </row>
    <row r="52" spans="1:7" ht="99.75" customHeight="1">
      <c r="A52" s="197">
        <v>2</v>
      </c>
      <c r="B52" s="871" t="s">
        <v>63</v>
      </c>
      <c r="C52" s="839" t="s">
        <v>15</v>
      </c>
      <c r="D52" s="840">
        <v>0</v>
      </c>
      <c r="E52" s="840"/>
      <c r="F52" s="25"/>
      <c r="G52" s="1291">
        <f>+E52*D52</f>
        <v>0</v>
      </c>
    </row>
    <row r="53" spans="1:7" ht="14.25" customHeight="1">
      <c r="A53" s="197"/>
      <c r="B53" s="871" t="s">
        <v>12</v>
      </c>
      <c r="C53" s="839"/>
      <c r="D53" s="840"/>
      <c r="E53" s="840"/>
      <c r="F53" s="25"/>
    </row>
    <row r="54" spans="1:7" ht="15" customHeight="1">
      <c r="A54" s="1535" t="s">
        <v>66</v>
      </c>
      <c r="B54" s="1466"/>
      <c r="C54" s="1350"/>
      <c r="D54" s="1350"/>
      <c r="E54" s="1351"/>
      <c r="F54" s="199">
        <f>SUM(F50:F53)</f>
        <v>0</v>
      </c>
    </row>
    <row r="55" spans="1:7" ht="15" customHeight="1">
      <c r="A55" s="945">
        <v>2.2999999999999998</v>
      </c>
      <c r="B55" s="1358" t="s">
        <v>67</v>
      </c>
      <c r="C55" s="1353"/>
      <c r="D55" s="1353"/>
      <c r="E55" s="1353"/>
      <c r="F55" s="829"/>
    </row>
    <row r="56" spans="1:7" ht="14.25" customHeight="1">
      <c r="A56" s="827" t="s">
        <v>68</v>
      </c>
      <c r="B56" s="1368"/>
      <c r="C56" s="1368"/>
      <c r="D56" s="1368"/>
      <c r="E56" s="1368"/>
      <c r="F56" s="828"/>
    </row>
    <row r="57" spans="1:7" ht="14.25" customHeight="1">
      <c r="A57" s="200"/>
      <c r="B57" s="873"/>
      <c r="C57" s="854"/>
      <c r="D57" s="855"/>
      <c r="E57" s="854"/>
      <c r="F57" s="25"/>
    </row>
    <row r="58" spans="1:7" ht="30" customHeight="1">
      <c r="A58" s="200">
        <v>1</v>
      </c>
      <c r="B58" s="7" t="s">
        <v>69</v>
      </c>
      <c r="C58" s="854"/>
      <c r="D58" s="855"/>
      <c r="E58" s="854"/>
      <c r="F58" s="25"/>
    </row>
    <row r="59" spans="1:7" ht="384.75" customHeight="1">
      <c r="A59" s="200"/>
      <c r="B59" s="873" t="s">
        <v>70</v>
      </c>
      <c r="C59" s="854"/>
      <c r="D59" s="855"/>
      <c r="E59" s="854"/>
      <c r="F59" s="25"/>
    </row>
    <row r="60" spans="1:7" ht="71.25" customHeight="1">
      <c r="A60" s="200"/>
      <c r="B60" s="873" t="s">
        <v>71</v>
      </c>
      <c r="C60" s="854"/>
      <c r="D60" s="855"/>
      <c r="E60" s="854"/>
      <c r="F60" s="25"/>
    </row>
    <row r="61" spans="1:7" ht="28.5" customHeight="1">
      <c r="A61" s="200"/>
      <c r="B61" s="873" t="s">
        <v>72</v>
      </c>
      <c r="C61" s="854"/>
      <c r="D61" s="855"/>
      <c r="E61" s="854"/>
      <c r="F61" s="25"/>
    </row>
    <row r="62" spans="1:7">
      <c r="A62" s="200"/>
      <c r="B62" s="873" t="s">
        <v>350</v>
      </c>
      <c r="C62" s="854" t="s">
        <v>74</v>
      </c>
      <c r="D62" s="855">
        <v>5.0999999999999996</v>
      </c>
      <c r="E62" s="1075"/>
      <c r="F62" s="1075">
        <f>+E62*D62</f>
        <v>0</v>
      </c>
      <c r="G62" s="1291">
        <f>+E62*D62</f>
        <v>0</v>
      </c>
    </row>
    <row r="63" spans="1:7" ht="14.25" customHeight="1">
      <c r="A63" s="200"/>
      <c r="B63" s="873"/>
      <c r="C63" s="854"/>
      <c r="D63" s="855"/>
      <c r="E63" s="854"/>
      <c r="F63" s="25"/>
    </row>
    <row r="64" spans="1:7">
      <c r="A64" s="200"/>
      <c r="B64" s="873" t="s">
        <v>350</v>
      </c>
      <c r="C64" s="854" t="s">
        <v>74</v>
      </c>
      <c r="D64" s="855">
        <v>5.0999999999999996</v>
      </c>
      <c r="E64" s="1075"/>
      <c r="F64" s="1075">
        <f>+E64*D64</f>
        <v>0</v>
      </c>
      <c r="G64" s="1291">
        <f>+E64*D64</f>
        <v>0</v>
      </c>
    </row>
    <row r="65" spans="1:7" ht="14.25" customHeight="1">
      <c r="A65" s="200"/>
      <c r="B65" s="873"/>
      <c r="C65" s="854"/>
      <c r="D65" s="855"/>
      <c r="E65" s="854"/>
      <c r="F65" s="198"/>
    </row>
    <row r="66" spans="1:7" ht="30" customHeight="1">
      <c r="A66" s="200">
        <v>2</v>
      </c>
      <c r="B66" s="7" t="s">
        <v>86</v>
      </c>
      <c r="C66" s="854"/>
      <c r="D66" s="855"/>
      <c r="E66" s="854"/>
      <c r="F66" s="198"/>
    </row>
    <row r="67" spans="1:7" ht="222" customHeight="1">
      <c r="A67" s="200"/>
      <c r="B67" s="873" t="s">
        <v>87</v>
      </c>
      <c r="C67" s="854"/>
      <c r="D67" s="855"/>
      <c r="E67" s="854"/>
      <c r="F67" s="198"/>
    </row>
    <row r="68" spans="1:7" ht="28.5" customHeight="1">
      <c r="A68" s="200"/>
      <c r="B68" s="873" t="s">
        <v>88</v>
      </c>
      <c r="C68" s="854"/>
      <c r="D68" s="855"/>
      <c r="E68" s="854"/>
      <c r="F68" s="198"/>
    </row>
    <row r="69" spans="1:7">
      <c r="A69" s="200"/>
      <c r="B69" s="894"/>
      <c r="C69" s="854" t="s">
        <v>74</v>
      </c>
      <c r="D69" s="855">
        <v>5.0999999999999996</v>
      </c>
      <c r="E69" s="1075"/>
      <c r="F69" s="1075">
        <f>+E69*D69</f>
        <v>0</v>
      </c>
      <c r="G69" s="1291">
        <f>+E69*D69</f>
        <v>0</v>
      </c>
    </row>
    <row r="70" spans="1:7" ht="15" customHeight="1">
      <c r="A70" s="1535" t="s">
        <v>89</v>
      </c>
      <c r="B70" s="1466"/>
      <c r="C70" s="822"/>
      <c r="D70" s="822"/>
      <c r="E70" s="823"/>
      <c r="F70" s="251">
        <f>SUM(F57:F69)</f>
        <v>0</v>
      </c>
    </row>
    <row r="71" spans="1:7" ht="15" customHeight="1">
      <c r="A71" s="1535" t="s">
        <v>90</v>
      </c>
      <c r="B71" s="1466"/>
      <c r="C71" s="1354"/>
      <c r="D71" s="1354"/>
      <c r="E71" s="1354"/>
      <c r="F71" s="252">
        <f>F70+F54+F46</f>
        <v>0</v>
      </c>
    </row>
    <row r="72" spans="1:7" ht="15" customHeight="1">
      <c r="A72" s="807" t="s">
        <v>91</v>
      </c>
      <c r="B72" s="1354"/>
      <c r="C72" s="1354"/>
      <c r="D72" s="1354"/>
      <c r="E72" s="1354"/>
      <c r="F72" s="816"/>
    </row>
    <row r="73" spans="1:7" ht="15" customHeight="1">
      <c r="A73" s="807" t="s">
        <v>92</v>
      </c>
      <c r="B73" s="1354"/>
      <c r="C73" s="1354"/>
      <c r="D73" s="1354"/>
      <c r="E73" s="1354"/>
      <c r="F73" s="816"/>
    </row>
    <row r="74" spans="1:7" ht="28.5" customHeight="1">
      <c r="A74" s="201" t="s">
        <v>93</v>
      </c>
      <c r="B74" s="871"/>
      <c r="C74" s="871"/>
      <c r="D74" s="871"/>
      <c r="E74" s="871"/>
      <c r="F74" s="246"/>
    </row>
    <row r="75" spans="1:7" ht="14.25" customHeight="1">
      <c r="A75" s="201"/>
      <c r="B75" s="871"/>
      <c r="C75" s="871"/>
      <c r="D75" s="871"/>
      <c r="E75" s="871"/>
      <c r="F75" s="246"/>
    </row>
    <row r="76" spans="1:7" ht="71.25" customHeight="1">
      <c r="A76" s="197">
        <v>1</v>
      </c>
      <c r="B76" s="871" t="s">
        <v>94</v>
      </c>
      <c r="C76" s="839" t="s">
        <v>2</v>
      </c>
      <c r="D76" s="840"/>
      <c r="E76" s="840"/>
      <c r="F76" s="880"/>
    </row>
    <row r="77" spans="1:7" ht="16.5" customHeight="1">
      <c r="A77" s="197"/>
      <c r="B77" s="871" t="s">
        <v>95</v>
      </c>
      <c r="C77" s="839"/>
      <c r="D77" s="840"/>
      <c r="E77" s="840"/>
      <c r="F77" s="880"/>
    </row>
    <row r="78" spans="1:7" ht="42.75" customHeight="1">
      <c r="A78" s="197">
        <v>2</v>
      </c>
      <c r="B78" s="871" t="s">
        <v>6</v>
      </c>
      <c r="C78" s="839" t="s">
        <v>2</v>
      </c>
      <c r="D78" s="840"/>
      <c r="E78" s="840"/>
      <c r="F78" s="880"/>
    </row>
    <row r="79" spans="1:7" ht="16.5" customHeight="1">
      <c r="A79" s="197"/>
      <c r="B79" s="871" t="s">
        <v>54</v>
      </c>
      <c r="C79" s="839"/>
      <c r="D79" s="840"/>
      <c r="E79" s="840"/>
      <c r="F79" s="880"/>
    </row>
    <row r="80" spans="1:7" ht="42.75" customHeight="1">
      <c r="A80" s="197">
        <v>3</v>
      </c>
      <c r="B80" s="871" t="s">
        <v>57</v>
      </c>
      <c r="C80" s="839" t="s">
        <v>15</v>
      </c>
      <c r="D80" s="840"/>
      <c r="E80" s="840"/>
      <c r="F80" s="25"/>
    </row>
    <row r="81" spans="1:7" ht="30.75" customHeight="1">
      <c r="A81" s="197"/>
      <c r="B81" s="871" t="s">
        <v>54</v>
      </c>
      <c r="C81" s="839"/>
      <c r="D81" s="840"/>
      <c r="E81" s="840"/>
      <c r="F81" s="25"/>
    </row>
    <row r="82" spans="1:7" ht="15" customHeight="1">
      <c r="A82" s="1391" t="s">
        <v>351</v>
      </c>
      <c r="B82" s="1350"/>
      <c r="C82" s="1350"/>
      <c r="D82" s="1350"/>
      <c r="E82" s="1351"/>
      <c r="F82" s="199">
        <f>SUM(F74:F80)</f>
        <v>0</v>
      </c>
    </row>
    <row r="83" spans="1:7" ht="15" customHeight="1">
      <c r="A83" s="1391" t="s">
        <v>97</v>
      </c>
      <c r="B83" s="1350"/>
      <c r="C83" s="1350"/>
      <c r="D83" s="1350"/>
      <c r="E83" s="1351"/>
      <c r="F83" s="199"/>
    </row>
    <row r="84" spans="1:7" ht="28.5" customHeight="1">
      <c r="A84" s="817" t="s">
        <v>61</v>
      </c>
      <c r="B84" s="1163"/>
      <c r="C84" s="1163"/>
      <c r="D84" s="1163"/>
      <c r="E84" s="1163"/>
      <c r="F84" s="819"/>
    </row>
    <row r="85" spans="1:7" ht="85.5">
      <c r="A85" s="197">
        <v>1</v>
      </c>
      <c r="B85" s="871" t="s">
        <v>62</v>
      </c>
      <c r="C85" s="5"/>
      <c r="D85" s="840">
        <v>0</v>
      </c>
      <c r="E85" s="1075"/>
      <c r="F85" s="1075">
        <f>+E85*D85</f>
        <v>0</v>
      </c>
      <c r="G85" s="1291">
        <f>+E85*D85</f>
        <v>0</v>
      </c>
    </row>
    <row r="86" spans="1:7" ht="14.25" customHeight="1">
      <c r="A86" s="197"/>
      <c r="B86" s="871" t="s">
        <v>12</v>
      </c>
      <c r="C86" s="839" t="s">
        <v>13</v>
      </c>
      <c r="D86" s="840"/>
      <c r="E86" s="840"/>
      <c r="F86" s="222"/>
    </row>
    <row r="87" spans="1:7" ht="71.25">
      <c r="A87" s="197">
        <v>2</v>
      </c>
      <c r="B87" s="871" t="s">
        <v>63</v>
      </c>
      <c r="C87" s="839" t="s">
        <v>15</v>
      </c>
      <c r="D87" s="840">
        <v>0</v>
      </c>
      <c r="E87" s="1075"/>
      <c r="F87" s="1075">
        <f>+E87*D87</f>
        <v>0</v>
      </c>
      <c r="G87" s="1291">
        <f>+E87*D87</f>
        <v>0</v>
      </c>
    </row>
    <row r="88" spans="1:7" ht="14.25" customHeight="1">
      <c r="A88" s="197"/>
      <c r="B88" s="871" t="s">
        <v>12</v>
      </c>
      <c r="C88" s="839"/>
      <c r="D88" s="840"/>
      <c r="E88" s="840"/>
      <c r="F88" s="222"/>
    </row>
    <row r="89" spans="1:7" ht="15" customHeight="1">
      <c r="A89" s="1391" t="s">
        <v>98</v>
      </c>
      <c r="B89" s="1350"/>
      <c r="C89" s="1350"/>
      <c r="D89" s="1350"/>
      <c r="E89" s="1351"/>
      <c r="F89" s="247"/>
    </row>
    <row r="90" spans="1:7" ht="15" customHeight="1">
      <c r="A90" s="1348" t="s">
        <v>99</v>
      </c>
      <c r="B90" s="1350"/>
      <c r="C90" s="1350"/>
      <c r="D90" s="1350"/>
      <c r="E90" s="1350"/>
      <c r="F90" s="1351"/>
    </row>
    <row r="91" spans="1:7" ht="99.75">
      <c r="A91" s="838">
        <v>1</v>
      </c>
      <c r="B91" s="880" t="s">
        <v>352</v>
      </c>
      <c r="C91" s="839" t="s">
        <v>15</v>
      </c>
      <c r="D91" s="840">
        <v>3.07</v>
      </c>
      <c r="E91" s="1075"/>
      <c r="F91" s="1075">
        <f t="shared" ref="F91:F103" si="0">+E91*D91</f>
        <v>0</v>
      </c>
      <c r="G91" s="1291">
        <f t="shared" ref="G91:G103" si="1">+E91*D91</f>
        <v>0</v>
      </c>
    </row>
    <row r="92" spans="1:7" ht="114">
      <c r="A92" s="838">
        <v>2</v>
      </c>
      <c r="B92" s="880" t="s">
        <v>353</v>
      </c>
      <c r="C92" s="839" t="s">
        <v>15</v>
      </c>
      <c r="D92" s="840">
        <v>4.05</v>
      </c>
      <c r="E92" s="1075"/>
      <c r="F92" s="1075">
        <f t="shared" si="0"/>
        <v>0</v>
      </c>
      <c r="G92" s="1291">
        <f t="shared" si="1"/>
        <v>0</v>
      </c>
    </row>
    <row r="93" spans="1:7" ht="99.75">
      <c r="A93" s="838">
        <v>3</v>
      </c>
      <c r="B93" s="880" t="s">
        <v>354</v>
      </c>
      <c r="C93" s="839" t="s">
        <v>15</v>
      </c>
      <c r="D93" s="840">
        <v>27.03</v>
      </c>
      <c r="E93" s="1075"/>
      <c r="F93" s="1075">
        <f t="shared" si="0"/>
        <v>0</v>
      </c>
      <c r="G93" s="1291">
        <f t="shared" si="1"/>
        <v>0</v>
      </c>
    </row>
    <row r="94" spans="1:7" ht="99.75">
      <c r="A94" s="838">
        <v>4</v>
      </c>
      <c r="B94" s="880" t="s">
        <v>355</v>
      </c>
      <c r="C94" s="839" t="s">
        <v>15</v>
      </c>
      <c r="D94" s="840">
        <v>13.56</v>
      </c>
      <c r="E94" s="1075"/>
      <c r="F94" s="1075">
        <f t="shared" si="0"/>
        <v>0</v>
      </c>
      <c r="G94" s="1291">
        <f t="shared" si="1"/>
        <v>0</v>
      </c>
    </row>
    <row r="95" spans="1:7" ht="99.75">
      <c r="A95" s="838">
        <v>5</v>
      </c>
      <c r="B95" s="880" t="s">
        <v>356</v>
      </c>
      <c r="C95" s="839" t="s">
        <v>15</v>
      </c>
      <c r="D95" s="840">
        <v>1.23</v>
      </c>
      <c r="E95" s="1075"/>
      <c r="F95" s="1075">
        <f t="shared" si="0"/>
        <v>0</v>
      </c>
      <c r="G95" s="1291">
        <f t="shared" si="1"/>
        <v>0</v>
      </c>
    </row>
    <row r="96" spans="1:7" ht="99.75">
      <c r="A96" s="838">
        <v>6</v>
      </c>
      <c r="B96" s="880" t="s">
        <v>106</v>
      </c>
      <c r="C96" s="839" t="s">
        <v>15</v>
      </c>
      <c r="D96" s="840">
        <v>8.61</v>
      </c>
      <c r="E96" s="1075"/>
      <c r="F96" s="1075">
        <f t="shared" si="0"/>
        <v>0</v>
      </c>
      <c r="G96" s="1291">
        <f t="shared" si="1"/>
        <v>0</v>
      </c>
    </row>
    <row r="97" spans="1:7" ht="57">
      <c r="A97" s="838">
        <v>7</v>
      </c>
      <c r="B97" s="880" t="s">
        <v>107</v>
      </c>
      <c r="C97" s="839" t="s">
        <v>15</v>
      </c>
      <c r="D97" s="840">
        <v>7</v>
      </c>
      <c r="E97" s="1075"/>
      <c r="F97" s="1075">
        <f t="shared" si="0"/>
        <v>0</v>
      </c>
      <c r="G97" s="1291">
        <f t="shared" si="1"/>
        <v>0</v>
      </c>
    </row>
    <row r="98" spans="1:7" ht="57">
      <c r="A98" s="838">
        <v>8</v>
      </c>
      <c r="B98" s="880" t="s">
        <v>357</v>
      </c>
      <c r="C98" s="839" t="s">
        <v>15</v>
      </c>
      <c r="D98" s="840">
        <v>16</v>
      </c>
      <c r="E98" s="1075"/>
      <c r="F98" s="1075">
        <f t="shared" si="0"/>
        <v>0</v>
      </c>
      <c r="G98" s="1291">
        <f t="shared" si="1"/>
        <v>0</v>
      </c>
    </row>
    <row r="99" spans="1:7" ht="28.5">
      <c r="A99" s="838">
        <v>9</v>
      </c>
      <c r="B99" s="880" t="s">
        <v>358</v>
      </c>
      <c r="C99" s="839" t="s">
        <v>46</v>
      </c>
      <c r="D99" s="840">
        <v>1</v>
      </c>
      <c r="E99" s="1075"/>
      <c r="F99" s="1075">
        <f t="shared" si="0"/>
        <v>0</v>
      </c>
      <c r="G99" s="1291">
        <f t="shared" si="1"/>
        <v>0</v>
      </c>
    </row>
    <row r="100" spans="1:7" ht="42.75">
      <c r="A100" s="838">
        <v>10</v>
      </c>
      <c r="B100" s="873" t="s">
        <v>110</v>
      </c>
      <c r="C100" s="839" t="s">
        <v>46</v>
      </c>
      <c r="D100" s="840">
        <v>1</v>
      </c>
      <c r="E100" s="1075"/>
      <c r="F100" s="1075">
        <f t="shared" si="0"/>
        <v>0</v>
      </c>
      <c r="G100" s="1291">
        <f t="shared" si="1"/>
        <v>0</v>
      </c>
    </row>
    <row r="101" spans="1:7" ht="42.75">
      <c r="A101" s="838">
        <v>11</v>
      </c>
      <c r="B101" s="873" t="s">
        <v>111</v>
      </c>
      <c r="C101" s="839" t="s">
        <v>46</v>
      </c>
      <c r="D101" s="840">
        <v>1</v>
      </c>
      <c r="E101" s="1075"/>
      <c r="F101" s="1075">
        <f t="shared" si="0"/>
        <v>0</v>
      </c>
      <c r="G101" s="1291">
        <f t="shared" si="1"/>
        <v>0</v>
      </c>
    </row>
    <row r="102" spans="1:7" ht="28.5">
      <c r="A102" s="838">
        <v>12</v>
      </c>
      <c r="B102" s="873" t="s">
        <v>359</v>
      </c>
      <c r="C102" s="839" t="s">
        <v>46</v>
      </c>
      <c r="D102" s="840">
        <v>3</v>
      </c>
      <c r="E102" s="1075"/>
      <c r="F102" s="1075">
        <f t="shared" si="0"/>
        <v>0</v>
      </c>
      <c r="G102" s="1291">
        <f t="shared" si="1"/>
        <v>0</v>
      </c>
    </row>
    <row r="103" spans="1:7" ht="28.5">
      <c r="A103" s="838">
        <v>13</v>
      </c>
      <c r="B103" s="873" t="s">
        <v>360</v>
      </c>
      <c r="C103" s="839" t="s">
        <v>46</v>
      </c>
      <c r="D103" s="840">
        <v>1</v>
      </c>
      <c r="E103" s="1075"/>
      <c r="F103" s="1075">
        <f t="shared" si="0"/>
        <v>0</v>
      </c>
      <c r="G103" s="1291">
        <f t="shared" si="1"/>
        <v>0</v>
      </c>
    </row>
    <row r="104" spans="1:7" ht="27.75" customHeight="1">
      <c r="A104" s="838">
        <v>14</v>
      </c>
      <c r="B104" s="854" t="s">
        <v>113</v>
      </c>
      <c r="C104" s="883"/>
      <c r="D104" s="855"/>
      <c r="E104" s="204"/>
      <c r="F104" s="3"/>
    </row>
    <row r="105" spans="1:7" ht="14.25" customHeight="1">
      <c r="A105" s="838"/>
      <c r="B105" s="854"/>
      <c r="C105" s="883"/>
      <c r="D105" s="855"/>
      <c r="E105" s="204"/>
      <c r="F105" s="3"/>
    </row>
    <row r="106" spans="1:7" ht="14.25" customHeight="1">
      <c r="A106" s="838"/>
      <c r="B106" s="854"/>
      <c r="C106" s="883" t="s">
        <v>46</v>
      </c>
      <c r="D106" s="855">
        <v>1</v>
      </c>
      <c r="E106" s="1075"/>
      <c r="F106" s="1075">
        <f t="shared" ref="F106:F107" si="2">+E106*D106</f>
        <v>0</v>
      </c>
      <c r="G106" s="1291">
        <f t="shared" ref="G106:G107" si="3">+E106*D106</f>
        <v>0</v>
      </c>
    </row>
    <row r="107" spans="1:7" ht="28.5">
      <c r="A107" s="838">
        <v>15</v>
      </c>
      <c r="B107" s="880" t="s">
        <v>114</v>
      </c>
      <c r="C107" s="839" t="s">
        <v>74</v>
      </c>
      <c r="D107" s="840">
        <v>2.75</v>
      </c>
      <c r="E107" s="1075"/>
      <c r="F107" s="1075">
        <f t="shared" si="2"/>
        <v>0</v>
      </c>
      <c r="G107" s="1291">
        <f t="shared" si="3"/>
        <v>0</v>
      </c>
    </row>
    <row r="108" spans="1:7" ht="14.25" customHeight="1">
      <c r="A108" s="838">
        <v>16</v>
      </c>
      <c r="B108" s="854" t="s">
        <v>115</v>
      </c>
      <c r="C108" s="883"/>
      <c r="D108" s="855"/>
      <c r="E108" s="204"/>
      <c r="F108" s="3"/>
    </row>
    <row r="109" spans="1:7" ht="14.25" customHeight="1">
      <c r="A109" s="838"/>
      <c r="B109" s="854"/>
      <c r="C109" s="883"/>
      <c r="D109" s="855"/>
      <c r="E109" s="204"/>
      <c r="F109" s="3"/>
    </row>
    <row r="110" spans="1:7" ht="14.25" customHeight="1">
      <c r="A110" s="838"/>
      <c r="B110" s="854"/>
      <c r="C110" s="883" t="s">
        <v>46</v>
      </c>
      <c r="D110" s="855">
        <v>1</v>
      </c>
      <c r="E110" s="1075"/>
      <c r="F110" s="1075">
        <f>+E110*D110</f>
        <v>0</v>
      </c>
      <c r="G110" s="1291">
        <f>+E110*D110</f>
        <v>0</v>
      </c>
    </row>
    <row r="111" spans="1:7" ht="27.75" customHeight="1">
      <c r="A111" s="838">
        <v>17</v>
      </c>
      <c r="B111" s="854" t="s">
        <v>116</v>
      </c>
      <c r="C111" s="883"/>
      <c r="D111" s="855"/>
      <c r="E111" s="204"/>
      <c r="F111" s="3"/>
    </row>
    <row r="112" spans="1:7" ht="14.25" customHeight="1">
      <c r="A112" s="838"/>
      <c r="B112" s="854"/>
      <c r="C112" s="883"/>
      <c r="D112" s="855"/>
      <c r="E112" s="204"/>
      <c r="F112" s="3"/>
    </row>
    <row r="113" spans="1:7" ht="14.25" customHeight="1">
      <c r="A113" s="838"/>
      <c r="B113" s="854"/>
      <c r="C113" s="883" t="s">
        <v>46</v>
      </c>
      <c r="D113" s="855">
        <v>1</v>
      </c>
      <c r="E113" s="1075"/>
      <c r="F113" s="1075">
        <f t="shared" ref="F113:F114" si="4">+E113*D113</f>
        <v>0</v>
      </c>
      <c r="G113" s="1291">
        <f t="shared" ref="G113:G114" si="5">+E113*D113</f>
        <v>0</v>
      </c>
    </row>
    <row r="114" spans="1:7" ht="99.75">
      <c r="A114" s="838">
        <v>18</v>
      </c>
      <c r="B114" s="880" t="s">
        <v>117</v>
      </c>
      <c r="C114" s="839" t="s">
        <v>26</v>
      </c>
      <c r="D114" s="840">
        <v>1</v>
      </c>
      <c r="E114" s="1075"/>
      <c r="F114" s="1075">
        <f t="shared" si="4"/>
        <v>0</v>
      </c>
      <c r="G114" s="1291">
        <f t="shared" si="5"/>
        <v>0</v>
      </c>
    </row>
    <row r="115" spans="1:7" ht="99.75" customHeight="1">
      <c r="A115" s="838">
        <v>21</v>
      </c>
      <c r="B115" s="871" t="s">
        <v>29</v>
      </c>
      <c r="C115" s="839" t="s">
        <v>15</v>
      </c>
      <c r="D115" s="840"/>
      <c r="E115" s="204"/>
      <c r="F115" s="3"/>
    </row>
    <row r="116" spans="1:7" ht="15">
      <c r="A116" s="838"/>
      <c r="B116" s="880" t="s">
        <v>22</v>
      </c>
      <c r="C116" s="839"/>
      <c r="D116" s="840">
        <v>113.57</v>
      </c>
      <c r="E116" s="1075"/>
      <c r="F116" s="1075">
        <f>+E116*D116</f>
        <v>0</v>
      </c>
      <c r="G116" s="1291">
        <f>+E116*D116</f>
        <v>0</v>
      </c>
    </row>
    <row r="117" spans="1:7" ht="18" customHeight="1">
      <c r="A117" s="1348" t="s">
        <v>122</v>
      </c>
      <c r="B117" s="1350"/>
      <c r="C117" s="1350"/>
      <c r="D117" s="1350"/>
      <c r="E117" s="1351"/>
      <c r="F117" s="22">
        <f>SUM(F90:F116)</f>
        <v>0</v>
      </c>
    </row>
    <row r="118" spans="1:7" ht="18" customHeight="1">
      <c r="A118" s="1348" t="s">
        <v>123</v>
      </c>
      <c r="B118" s="1350"/>
      <c r="C118" s="1350"/>
      <c r="D118" s="1350"/>
      <c r="E118" s="1351"/>
      <c r="F118" s="92">
        <f>F117+F82+F89</f>
        <v>0</v>
      </c>
    </row>
    <row r="119" spans="1:7" ht="15" customHeight="1">
      <c r="A119" s="1348" t="s">
        <v>124</v>
      </c>
      <c r="B119" s="1350"/>
      <c r="C119" s="1350"/>
      <c r="D119" s="1350"/>
      <c r="E119" s="1351"/>
      <c r="F119" s="893"/>
    </row>
    <row r="120" spans="1:7" ht="15" customHeight="1">
      <c r="A120" s="10" t="s">
        <v>125</v>
      </c>
      <c r="B120" s="1358" t="s">
        <v>126</v>
      </c>
      <c r="C120" s="1353"/>
      <c r="D120" s="1353"/>
      <c r="E120" s="1353"/>
      <c r="F120" s="1359"/>
    </row>
    <row r="121" spans="1:7" ht="57">
      <c r="A121" s="851">
        <v>1</v>
      </c>
      <c r="B121" s="854" t="s">
        <v>127</v>
      </c>
      <c r="C121" s="855" t="s">
        <v>2</v>
      </c>
      <c r="D121" s="872">
        <v>31.24</v>
      </c>
      <c r="E121" s="1075"/>
      <c r="F121" s="1075">
        <f t="shared" ref="F121:F123" si="6">+E121*D121</f>
        <v>0</v>
      </c>
      <c r="G121" s="1291">
        <f t="shared" ref="G121:G123" si="7">+E121*D121</f>
        <v>0</v>
      </c>
    </row>
    <row r="122" spans="1:7" ht="28.5">
      <c r="A122" s="851">
        <v>2</v>
      </c>
      <c r="B122" s="854" t="s">
        <v>128</v>
      </c>
      <c r="C122" s="855" t="s">
        <v>2</v>
      </c>
      <c r="D122" s="872">
        <v>18.72</v>
      </c>
      <c r="E122" s="1075"/>
      <c r="F122" s="1075">
        <f t="shared" si="6"/>
        <v>0</v>
      </c>
      <c r="G122" s="1291">
        <f t="shared" si="7"/>
        <v>0</v>
      </c>
    </row>
    <row r="123" spans="1:7" ht="28.5">
      <c r="A123" s="851">
        <v>3</v>
      </c>
      <c r="B123" s="854" t="s">
        <v>129</v>
      </c>
      <c r="C123" s="855" t="s">
        <v>2</v>
      </c>
      <c r="D123" s="872">
        <v>15.02</v>
      </c>
      <c r="E123" s="1075"/>
      <c r="F123" s="1075">
        <f t="shared" si="6"/>
        <v>0</v>
      </c>
      <c r="G123" s="1291">
        <f t="shared" si="7"/>
        <v>0</v>
      </c>
    </row>
    <row r="124" spans="1:7" ht="14.25" customHeight="1">
      <c r="A124" s="851"/>
      <c r="B124" s="854" t="s">
        <v>130</v>
      </c>
      <c r="C124" s="855"/>
      <c r="D124" s="872"/>
      <c r="E124" s="855"/>
      <c r="F124" s="249"/>
    </row>
    <row r="125" spans="1:7" ht="42.75">
      <c r="A125" s="851">
        <v>4</v>
      </c>
      <c r="B125" s="854" t="s">
        <v>131</v>
      </c>
      <c r="C125" s="855" t="s">
        <v>2</v>
      </c>
      <c r="D125" s="872">
        <v>2.68</v>
      </c>
      <c r="E125" s="1075"/>
      <c r="F125" s="1075">
        <f>+E125*D125</f>
        <v>0</v>
      </c>
      <c r="G125" s="1291">
        <f>+E125*D125</f>
        <v>0</v>
      </c>
    </row>
    <row r="126" spans="1:7" ht="14.25" customHeight="1">
      <c r="A126" s="797" t="s">
        <v>132</v>
      </c>
      <c r="B126" s="798"/>
      <c r="C126" s="798"/>
      <c r="D126" s="798"/>
      <c r="E126" s="799"/>
      <c r="F126" s="157">
        <f>SUM(F121:F125)</f>
        <v>0</v>
      </c>
    </row>
    <row r="127" spans="1:7" ht="14.25" customHeight="1">
      <c r="A127" s="10">
        <v>4.2</v>
      </c>
      <c r="B127" s="48" t="s">
        <v>133</v>
      </c>
      <c r="C127" s="48"/>
      <c r="D127" s="48"/>
      <c r="E127" s="48"/>
      <c r="F127" s="248"/>
    </row>
    <row r="128" spans="1:7" ht="28.5">
      <c r="A128" s="854">
        <v>1</v>
      </c>
      <c r="B128" s="873" t="s">
        <v>134</v>
      </c>
      <c r="C128" s="855" t="s">
        <v>2</v>
      </c>
      <c r="D128" s="872">
        <v>1.08</v>
      </c>
      <c r="E128" s="1075"/>
      <c r="F128" s="1075">
        <f t="shared" ref="F128:F130" si="8">+E128*D128</f>
        <v>0</v>
      </c>
      <c r="G128" s="1291">
        <f t="shared" ref="G128:G130" si="9">+E128*D128</f>
        <v>0</v>
      </c>
    </row>
    <row r="129" spans="1:7" ht="42.75">
      <c r="A129" s="854">
        <v>2</v>
      </c>
      <c r="B129" s="873" t="s">
        <v>135</v>
      </c>
      <c r="C129" s="855" t="s">
        <v>2</v>
      </c>
      <c r="D129" s="872">
        <v>3.86</v>
      </c>
      <c r="E129" s="1075"/>
      <c r="F129" s="1075">
        <f t="shared" si="8"/>
        <v>0</v>
      </c>
      <c r="G129" s="1291">
        <f t="shared" si="9"/>
        <v>0</v>
      </c>
    </row>
    <row r="130" spans="1:7" ht="27.75" customHeight="1">
      <c r="A130" s="854">
        <v>3</v>
      </c>
      <c r="B130" s="873" t="s">
        <v>136</v>
      </c>
      <c r="C130" s="855"/>
      <c r="D130" s="872">
        <v>31.24</v>
      </c>
      <c r="E130" s="1075"/>
      <c r="F130" s="1075">
        <f t="shared" si="8"/>
        <v>0</v>
      </c>
      <c r="G130" s="1291">
        <f t="shared" si="9"/>
        <v>0</v>
      </c>
    </row>
    <row r="131" spans="1:7" ht="14.25" customHeight="1">
      <c r="A131" s="854"/>
      <c r="B131" s="873"/>
      <c r="C131" s="855"/>
      <c r="D131" s="872"/>
      <c r="E131" s="855"/>
      <c r="F131" s="249"/>
    </row>
    <row r="132" spans="1:7" ht="14.25" customHeight="1">
      <c r="A132" s="854"/>
      <c r="B132" s="873" t="s">
        <v>137</v>
      </c>
      <c r="C132" s="855" t="s">
        <v>138</v>
      </c>
      <c r="D132" s="855"/>
      <c r="E132" s="855"/>
      <c r="F132" s="248"/>
    </row>
    <row r="133" spans="1:7" ht="14.25" customHeight="1">
      <c r="A133" s="854"/>
      <c r="B133" s="873" t="s">
        <v>139</v>
      </c>
      <c r="C133" s="855" t="s">
        <v>138</v>
      </c>
      <c r="D133" s="855"/>
      <c r="E133" s="855"/>
      <c r="F133" s="248"/>
    </row>
    <row r="134" spans="1:7" ht="14.25" customHeight="1">
      <c r="A134" s="1184" t="s">
        <v>140</v>
      </c>
      <c r="B134" s="1185"/>
      <c r="C134" s="1185"/>
      <c r="D134" s="1185"/>
      <c r="E134" s="1186"/>
      <c r="F134" s="157">
        <f>SUM(F127:F133)</f>
        <v>0</v>
      </c>
    </row>
    <row r="135" spans="1:7" ht="15" customHeight="1">
      <c r="A135" s="10" t="s">
        <v>141</v>
      </c>
      <c r="B135" s="1356" t="s">
        <v>67</v>
      </c>
      <c r="C135" s="1349"/>
      <c r="D135" s="1349"/>
      <c r="E135" s="1349"/>
      <c r="F135" s="1357"/>
    </row>
    <row r="136" spans="1:7" ht="28.5">
      <c r="A136" s="854">
        <v>1</v>
      </c>
      <c r="B136" s="873" t="s">
        <v>142</v>
      </c>
      <c r="C136" s="855" t="s">
        <v>13</v>
      </c>
      <c r="D136" s="855">
        <v>6</v>
      </c>
      <c r="E136" s="1075"/>
      <c r="F136" s="1075">
        <f>+E136*D136</f>
        <v>0</v>
      </c>
      <c r="G136" s="1291">
        <f>+E136*D136</f>
        <v>0</v>
      </c>
    </row>
    <row r="137" spans="1:7" ht="28.5" customHeight="1">
      <c r="A137" s="854">
        <v>2</v>
      </c>
      <c r="B137" s="873" t="s">
        <v>143</v>
      </c>
      <c r="C137" s="855"/>
      <c r="D137" s="855"/>
      <c r="E137" s="855"/>
      <c r="F137" s="248"/>
    </row>
    <row r="138" spans="1:7">
      <c r="A138" s="854"/>
      <c r="B138" s="873" t="s">
        <v>144</v>
      </c>
      <c r="C138" s="855" t="s">
        <v>13</v>
      </c>
      <c r="D138" s="855">
        <v>2</v>
      </c>
      <c r="E138" s="1075"/>
      <c r="F138" s="1075">
        <f t="shared" ref="F138:F140" si="10">+E138*D138</f>
        <v>0</v>
      </c>
      <c r="G138" s="1291">
        <f t="shared" ref="G138:G140" si="11">+E138*D138</f>
        <v>0</v>
      </c>
    </row>
    <row r="139" spans="1:7">
      <c r="A139" s="854"/>
      <c r="B139" s="873" t="s">
        <v>145</v>
      </c>
      <c r="C139" s="855" t="s">
        <v>13</v>
      </c>
      <c r="D139" s="855">
        <v>2</v>
      </c>
      <c r="E139" s="1075"/>
      <c r="F139" s="1075">
        <f t="shared" si="10"/>
        <v>0</v>
      </c>
      <c r="G139" s="1291">
        <f t="shared" si="11"/>
        <v>0</v>
      </c>
    </row>
    <row r="140" spans="1:7">
      <c r="A140" s="854"/>
      <c r="B140" s="873" t="s">
        <v>146</v>
      </c>
      <c r="C140" s="855" t="s">
        <v>13</v>
      </c>
      <c r="D140" s="855">
        <v>2</v>
      </c>
      <c r="E140" s="1075"/>
      <c r="F140" s="1075">
        <f t="shared" si="10"/>
        <v>0</v>
      </c>
      <c r="G140" s="1291">
        <f t="shared" si="11"/>
        <v>0</v>
      </c>
    </row>
    <row r="141" spans="1:7" ht="14.25" customHeight="1">
      <c r="A141" s="854">
        <v>4.3</v>
      </c>
      <c r="B141" s="13" t="s">
        <v>147</v>
      </c>
      <c r="C141" s="855"/>
      <c r="D141" s="855"/>
      <c r="E141" s="855"/>
      <c r="F141" s="248">
        <f>SUM(F136:F140)</f>
        <v>0</v>
      </c>
    </row>
    <row r="142" spans="1:7" ht="15" customHeight="1">
      <c r="A142" s="10">
        <v>4</v>
      </c>
      <c r="B142" s="7" t="s">
        <v>148</v>
      </c>
      <c r="C142" s="12"/>
      <c r="D142" s="12"/>
      <c r="E142" s="12"/>
      <c r="F142" s="157">
        <f>F141+F134+F126</f>
        <v>0</v>
      </c>
    </row>
    <row r="143" spans="1:7" ht="15" customHeight="1">
      <c r="A143" s="893"/>
      <c r="B143" s="893"/>
      <c r="C143" s="893"/>
      <c r="D143" s="893"/>
      <c r="E143" s="893"/>
      <c r="F143" s="22"/>
    </row>
    <row r="144" spans="1:7" ht="15.75" customHeight="1">
      <c r="A144" s="1482" t="s">
        <v>149</v>
      </c>
      <c r="B144" s="1483"/>
      <c r="C144" s="1394"/>
      <c r="D144" s="1394"/>
      <c r="E144" s="806"/>
      <c r="F144" s="196"/>
    </row>
    <row r="145" spans="1:6" ht="15" customHeight="1">
      <c r="A145" s="1465" t="s">
        <v>4</v>
      </c>
      <c r="B145" s="1466"/>
      <c r="C145" s="1354"/>
      <c r="D145" s="1354"/>
      <c r="E145" s="1355"/>
      <c r="F145" s="22">
        <f>F33</f>
        <v>0</v>
      </c>
    </row>
    <row r="146" spans="1:6" ht="15" customHeight="1">
      <c r="A146" s="1465" t="s">
        <v>150</v>
      </c>
      <c r="B146" s="1466"/>
      <c r="C146" s="1354"/>
      <c r="D146" s="1354"/>
      <c r="E146" s="1355"/>
      <c r="F146" s="22">
        <f>F118</f>
        <v>0</v>
      </c>
    </row>
    <row r="147" spans="1:6" ht="15" customHeight="1">
      <c r="A147" s="1465" t="s">
        <v>444</v>
      </c>
      <c r="B147" s="1466"/>
      <c r="C147" s="1354"/>
      <c r="D147" s="1354"/>
      <c r="E147" s="1355"/>
      <c r="F147" s="22">
        <f>F71</f>
        <v>0</v>
      </c>
    </row>
    <row r="148" spans="1:6" ht="15" customHeight="1">
      <c r="A148" s="1465" t="s">
        <v>124</v>
      </c>
      <c r="B148" s="1466"/>
      <c r="C148" s="1354"/>
      <c r="D148" s="1354"/>
      <c r="E148" s="1355"/>
      <c r="F148" s="22">
        <f>F142</f>
        <v>0</v>
      </c>
    </row>
    <row r="149" spans="1:6" ht="15" customHeight="1">
      <c r="A149" s="877" t="s">
        <v>152</v>
      </c>
      <c r="B149" s="1486"/>
      <c r="C149" s="1363"/>
      <c r="D149" s="1363"/>
      <c r="E149" s="1364"/>
      <c r="F149" s="253">
        <f>SUM(F144:F148)</f>
        <v>0</v>
      </c>
    </row>
    <row r="150" spans="1:6" ht="15" customHeight="1">
      <c r="A150" s="19"/>
      <c r="B150" s="20"/>
      <c r="C150" s="21"/>
      <c r="D150" s="19"/>
      <c r="E150" s="19"/>
      <c r="F150" s="19"/>
    </row>
    <row r="151" spans="1:6" ht="14.25" customHeight="1">
      <c r="A151" s="803" t="s">
        <v>347</v>
      </c>
      <c r="B151" s="803"/>
      <c r="C151" s="803"/>
      <c r="D151" s="803"/>
      <c r="E151" s="803"/>
      <c r="F151" s="34"/>
    </row>
    <row r="152" spans="1:6" ht="14.25" customHeight="1">
      <c r="A152" s="34"/>
      <c r="B152" s="34"/>
      <c r="C152" s="34"/>
      <c r="D152" s="34"/>
      <c r="E152" s="34"/>
      <c r="F152" s="34"/>
    </row>
    <row r="153" spans="1:6" ht="44.25" customHeight="1">
      <c r="A153" s="218" t="s">
        <v>155</v>
      </c>
      <c r="B153" s="218" t="s">
        <v>156</v>
      </c>
      <c r="C153" s="216" t="s">
        <v>157</v>
      </c>
      <c r="D153" s="216" t="s">
        <v>158</v>
      </c>
      <c r="E153" s="216"/>
      <c r="F153" s="216" t="s">
        <v>159</v>
      </c>
    </row>
    <row r="154" spans="1:6" ht="75" customHeight="1">
      <c r="A154" s="876">
        <v>1</v>
      </c>
      <c r="B154" s="854" t="s">
        <v>361</v>
      </c>
      <c r="C154" s="883"/>
      <c r="D154" s="883"/>
      <c r="E154" s="884"/>
      <c r="F154" s="884"/>
    </row>
    <row r="155" spans="1:6" ht="57" customHeight="1">
      <c r="A155" s="876"/>
      <c r="B155" s="854" t="s">
        <v>161</v>
      </c>
      <c r="C155" s="883"/>
      <c r="D155" s="883"/>
      <c r="E155" s="884"/>
      <c r="F155" s="884"/>
    </row>
    <row r="156" spans="1:6" ht="14.25" customHeight="1">
      <c r="A156" s="876"/>
      <c r="B156" s="854" t="s">
        <v>162</v>
      </c>
      <c r="C156" s="883"/>
      <c r="D156" s="883"/>
      <c r="E156" s="884"/>
      <c r="F156" s="884"/>
    </row>
    <row r="157" spans="1:6" ht="33" customHeight="1">
      <c r="A157" s="876"/>
      <c r="B157" s="38" t="s">
        <v>163</v>
      </c>
      <c r="C157" s="883"/>
      <c r="D157" s="883"/>
      <c r="E157" s="884"/>
      <c r="F157" s="884"/>
    </row>
    <row r="158" spans="1:6" ht="14.25" customHeight="1">
      <c r="A158" s="876"/>
      <c r="B158" s="854" t="s">
        <v>164</v>
      </c>
      <c r="C158" s="883"/>
      <c r="D158" s="883"/>
      <c r="E158" s="884"/>
      <c r="F158" s="884"/>
    </row>
    <row r="159" spans="1:6" ht="33" customHeight="1">
      <c r="A159" s="876"/>
      <c r="B159" s="38" t="s">
        <v>165</v>
      </c>
      <c r="C159" s="883"/>
      <c r="D159" s="883"/>
      <c r="E159" s="884"/>
      <c r="F159" s="884"/>
    </row>
    <row r="160" spans="1:6" ht="14.25" customHeight="1">
      <c r="A160" s="876"/>
      <c r="B160" s="854" t="s">
        <v>166</v>
      </c>
      <c r="C160" s="883"/>
      <c r="D160" s="883"/>
      <c r="E160" s="884"/>
      <c r="F160" s="884"/>
    </row>
    <row r="161" spans="1:6" ht="14.25" customHeight="1">
      <c r="A161" s="876"/>
      <c r="B161" s="38" t="s">
        <v>175</v>
      </c>
      <c r="C161" s="883"/>
      <c r="D161" s="883"/>
      <c r="E161" s="884"/>
      <c r="F161" s="884"/>
    </row>
    <row r="162" spans="1:6" ht="14.25" customHeight="1">
      <c r="A162" s="876"/>
      <c r="B162" s="38" t="s">
        <v>168</v>
      </c>
      <c r="C162" s="883"/>
      <c r="D162" s="883"/>
      <c r="E162" s="884"/>
      <c r="F162" s="884"/>
    </row>
    <row r="163" spans="1:6" ht="28.5" customHeight="1">
      <c r="A163" s="876"/>
      <c r="B163" s="38" t="s">
        <v>169</v>
      </c>
      <c r="C163" s="883"/>
      <c r="D163" s="883"/>
      <c r="E163" s="884"/>
      <c r="F163" s="884"/>
    </row>
    <row r="164" spans="1:6" ht="28.5" customHeight="1">
      <c r="A164" s="876"/>
      <c r="B164" s="38" t="s">
        <v>170</v>
      </c>
      <c r="C164" s="883"/>
      <c r="D164" s="883"/>
      <c r="E164" s="884"/>
      <c r="F164" s="884"/>
    </row>
    <row r="165" spans="1:6" ht="45" customHeight="1">
      <c r="A165" s="876"/>
      <c r="B165" s="38" t="s">
        <v>362</v>
      </c>
      <c r="C165" s="883"/>
      <c r="D165" s="883"/>
      <c r="E165" s="884"/>
      <c r="F165" s="884"/>
    </row>
    <row r="166" spans="1:6" ht="28.5" customHeight="1">
      <c r="A166" s="876"/>
      <c r="B166" s="38" t="s">
        <v>363</v>
      </c>
      <c r="C166" s="883"/>
      <c r="D166" s="883"/>
      <c r="E166" s="884"/>
      <c r="F166" s="884"/>
    </row>
    <row r="167" spans="1:6" ht="14.25" customHeight="1">
      <c r="A167" s="876"/>
      <c r="B167" s="38" t="s">
        <v>173</v>
      </c>
      <c r="C167" s="883"/>
      <c r="D167" s="883"/>
      <c r="E167" s="884"/>
      <c r="F167" s="884"/>
    </row>
    <row r="168" spans="1:6" ht="42.75" customHeight="1">
      <c r="A168" s="876"/>
      <c r="B168" s="38" t="s">
        <v>364</v>
      </c>
      <c r="C168" s="883"/>
      <c r="D168" s="883"/>
      <c r="E168" s="884"/>
      <c r="F168" s="884"/>
    </row>
    <row r="169" spans="1:6" ht="14.25" customHeight="1">
      <c r="A169" s="876"/>
      <c r="B169" s="38" t="s">
        <v>175</v>
      </c>
      <c r="C169" s="883"/>
      <c r="D169" s="883"/>
      <c r="E169" s="884"/>
      <c r="F169" s="884"/>
    </row>
    <row r="170" spans="1:6" ht="14.25" customHeight="1">
      <c r="A170" s="876"/>
      <c r="B170" s="38" t="s">
        <v>176</v>
      </c>
      <c r="C170" s="883"/>
      <c r="D170" s="883"/>
      <c r="E170" s="884"/>
      <c r="F170" s="884"/>
    </row>
    <row r="171" spans="1:6" ht="14.25" customHeight="1">
      <c r="A171" s="876"/>
      <c r="B171" s="38" t="s">
        <v>175</v>
      </c>
      <c r="C171" s="883"/>
      <c r="D171" s="883"/>
      <c r="E171" s="884"/>
      <c r="F171" s="884"/>
    </row>
    <row r="172" spans="1:6" ht="15" customHeight="1">
      <c r="A172" s="876"/>
      <c r="B172" s="38" t="s">
        <v>177</v>
      </c>
      <c r="C172" s="883"/>
      <c r="D172" s="883"/>
      <c r="E172" s="884"/>
      <c r="F172" s="884"/>
    </row>
    <row r="173" spans="1:6" ht="28.5" customHeight="1">
      <c r="A173" s="876"/>
      <c r="B173" s="38" t="s">
        <v>178</v>
      </c>
      <c r="C173" s="883"/>
      <c r="D173" s="883"/>
      <c r="E173" s="884"/>
      <c r="F173" s="884"/>
    </row>
    <row r="174" spans="1:6" ht="42.75" customHeight="1">
      <c r="A174" s="876"/>
      <c r="B174" s="38" t="s">
        <v>179</v>
      </c>
      <c r="C174" s="883"/>
      <c r="D174" s="883"/>
      <c r="E174" s="884"/>
      <c r="F174" s="884"/>
    </row>
    <row r="175" spans="1:6" ht="71.25" customHeight="1">
      <c r="A175" s="876"/>
      <c r="B175" s="38" t="s">
        <v>365</v>
      </c>
      <c r="C175" s="883"/>
      <c r="D175" s="883"/>
      <c r="E175" s="884"/>
      <c r="F175" s="884"/>
    </row>
    <row r="176" spans="1:6" ht="14.25" customHeight="1">
      <c r="A176" s="876"/>
      <c r="B176" s="38" t="s">
        <v>366</v>
      </c>
      <c r="C176" s="883"/>
      <c r="D176" s="883"/>
      <c r="E176" s="884"/>
      <c r="F176" s="884"/>
    </row>
    <row r="177" spans="1:7">
      <c r="A177" s="876"/>
      <c r="B177" s="894"/>
      <c r="C177" s="883" t="s">
        <v>182</v>
      </c>
      <c r="D177" s="883">
        <v>1</v>
      </c>
      <c r="E177" s="1075"/>
      <c r="F177" s="1075">
        <f>+E177*D177</f>
        <v>0</v>
      </c>
      <c r="G177" s="1291">
        <f>+E177*D177</f>
        <v>0</v>
      </c>
    </row>
    <row r="178" spans="1:7" ht="42.75" customHeight="1">
      <c r="A178" s="876">
        <v>2</v>
      </c>
      <c r="B178" s="854" t="s">
        <v>183</v>
      </c>
      <c r="C178" s="883"/>
      <c r="D178" s="883"/>
      <c r="E178" s="884"/>
      <c r="F178" s="884"/>
    </row>
    <row r="179" spans="1:7" ht="30.75" customHeight="1">
      <c r="A179" s="876"/>
      <c r="B179" s="854" t="s">
        <v>184</v>
      </c>
      <c r="C179" s="883"/>
      <c r="D179" s="883"/>
      <c r="E179" s="884"/>
      <c r="F179" s="884"/>
    </row>
    <row r="180" spans="1:7" ht="14.25" customHeight="1">
      <c r="A180" s="876"/>
      <c r="B180" s="854" t="s">
        <v>185</v>
      </c>
      <c r="C180" s="883"/>
      <c r="D180" s="883"/>
      <c r="E180" s="884"/>
      <c r="F180" s="884"/>
    </row>
    <row r="181" spans="1:7" ht="42.75" customHeight="1">
      <c r="A181" s="876"/>
      <c r="B181" s="854" t="s">
        <v>186</v>
      </c>
      <c r="C181" s="883"/>
      <c r="D181" s="883"/>
      <c r="E181" s="884"/>
      <c r="F181" s="884"/>
    </row>
    <row r="182" spans="1:7" ht="45" customHeight="1">
      <c r="A182" s="876"/>
      <c r="B182" s="854" t="s">
        <v>367</v>
      </c>
      <c r="C182" s="883"/>
      <c r="D182" s="883"/>
      <c r="E182" s="884"/>
      <c r="F182" s="884"/>
    </row>
    <row r="183" spans="1:7" ht="30.75" customHeight="1">
      <c r="A183" s="876"/>
      <c r="B183" s="854" t="s">
        <v>368</v>
      </c>
      <c r="C183" s="883"/>
      <c r="D183" s="883"/>
      <c r="E183" s="884"/>
      <c r="F183" s="884"/>
    </row>
    <row r="184" spans="1:7" ht="42.75" customHeight="1">
      <c r="A184" s="876"/>
      <c r="B184" s="854" t="s">
        <v>189</v>
      </c>
      <c r="C184" s="883"/>
      <c r="D184" s="883"/>
      <c r="E184" s="884"/>
      <c r="F184" s="884"/>
    </row>
    <row r="185" spans="1:7" ht="14.25" customHeight="1">
      <c r="A185" s="876"/>
      <c r="B185" s="894"/>
      <c r="C185" s="883"/>
      <c r="D185" s="854"/>
      <c r="E185" s="884"/>
      <c r="F185" s="884"/>
    </row>
    <row r="186" spans="1:7">
      <c r="A186" s="876"/>
      <c r="B186" s="894"/>
      <c r="C186" s="883" t="s">
        <v>182</v>
      </c>
      <c r="D186" s="883">
        <v>1</v>
      </c>
      <c r="E186" s="1075"/>
      <c r="F186" s="1075">
        <f>+E186*D186</f>
        <v>0</v>
      </c>
      <c r="G186" s="1291">
        <f>+E186*D186</f>
        <v>0</v>
      </c>
    </row>
    <row r="187" spans="1:7" ht="15" customHeight="1">
      <c r="A187" s="876">
        <v>3</v>
      </c>
      <c r="B187" s="854" t="s">
        <v>190</v>
      </c>
      <c r="C187" s="883"/>
      <c r="D187" s="883"/>
      <c r="E187" s="884"/>
      <c r="F187" s="884"/>
    </row>
    <row r="188" spans="1:7" ht="14.25" customHeight="1">
      <c r="A188" s="876"/>
      <c r="B188" s="854" t="s">
        <v>191</v>
      </c>
      <c r="C188" s="883"/>
      <c r="D188" s="883"/>
      <c r="E188" s="884"/>
      <c r="F188" s="884"/>
    </row>
    <row r="189" spans="1:7" ht="28.5" customHeight="1">
      <c r="A189" s="876"/>
      <c r="B189" s="854" t="s">
        <v>192</v>
      </c>
      <c r="C189" s="883"/>
      <c r="D189" s="883"/>
      <c r="E189" s="884"/>
      <c r="F189" s="884"/>
    </row>
    <row r="190" spans="1:7" ht="14.25" customHeight="1">
      <c r="A190" s="876"/>
      <c r="B190" s="854" t="s">
        <v>193</v>
      </c>
      <c r="C190" s="883"/>
      <c r="D190" s="883"/>
      <c r="E190" s="884"/>
      <c r="F190" s="884"/>
    </row>
    <row r="191" spans="1:7" ht="14.25" customHeight="1">
      <c r="A191" s="876"/>
      <c r="B191" s="854" t="s">
        <v>194</v>
      </c>
      <c r="C191" s="883"/>
      <c r="D191" s="883"/>
      <c r="E191" s="884"/>
      <c r="F191" s="884"/>
    </row>
    <row r="192" spans="1:7" ht="28.5" customHeight="1">
      <c r="A192" s="876"/>
      <c r="B192" s="854" t="s">
        <v>195</v>
      </c>
      <c r="C192" s="883"/>
      <c r="D192" s="883"/>
      <c r="E192" s="884"/>
      <c r="F192" s="884"/>
    </row>
    <row r="193" spans="1:7" ht="28.5" customHeight="1">
      <c r="A193" s="876"/>
      <c r="B193" s="854" t="s">
        <v>369</v>
      </c>
      <c r="C193" s="883"/>
      <c r="D193" s="883"/>
      <c r="E193" s="884"/>
      <c r="F193" s="884"/>
    </row>
    <row r="194" spans="1:7">
      <c r="A194" s="876"/>
      <c r="B194" s="894"/>
      <c r="C194" s="883" t="s">
        <v>182</v>
      </c>
      <c r="D194" s="883">
        <v>1</v>
      </c>
      <c r="E194" s="1075"/>
      <c r="F194" s="1075">
        <f>+E194*D194</f>
        <v>0</v>
      </c>
      <c r="G194" s="1291">
        <f>+E194*D194</f>
        <v>0</v>
      </c>
    </row>
    <row r="195" spans="1:7" ht="71.25" customHeight="1">
      <c r="A195" s="876">
        <v>4</v>
      </c>
      <c r="B195" s="854" t="s">
        <v>370</v>
      </c>
      <c r="C195" s="883"/>
      <c r="D195" s="883"/>
      <c r="E195" s="884"/>
      <c r="F195" s="884"/>
    </row>
    <row r="196" spans="1:7" ht="42.75" customHeight="1">
      <c r="A196" s="876"/>
      <c r="B196" s="854" t="s">
        <v>371</v>
      </c>
      <c r="C196" s="883"/>
      <c r="D196" s="883"/>
      <c r="E196" s="884"/>
      <c r="F196" s="884"/>
    </row>
    <row r="197" spans="1:7" ht="14.25" customHeight="1">
      <c r="A197" s="876"/>
      <c r="B197" s="854" t="s">
        <v>372</v>
      </c>
      <c r="C197" s="883"/>
      <c r="D197" s="883"/>
      <c r="E197" s="884"/>
      <c r="F197" s="884"/>
    </row>
    <row r="198" spans="1:7" ht="14.25" customHeight="1">
      <c r="A198" s="876"/>
      <c r="B198" s="854" t="s">
        <v>219</v>
      </c>
      <c r="C198" s="883"/>
      <c r="D198" s="883"/>
      <c r="E198" s="884"/>
      <c r="F198" s="884"/>
    </row>
    <row r="199" spans="1:7" ht="14.25" customHeight="1">
      <c r="A199" s="876"/>
      <c r="B199" s="854" t="s">
        <v>373</v>
      </c>
      <c r="C199" s="883"/>
      <c r="D199" s="883"/>
      <c r="E199" s="884"/>
      <c r="F199" s="884"/>
    </row>
    <row r="200" spans="1:7" ht="28.5" customHeight="1">
      <c r="A200" s="876"/>
      <c r="B200" s="854" t="s">
        <v>374</v>
      </c>
      <c r="C200" s="883"/>
      <c r="D200" s="883"/>
      <c r="E200" s="884"/>
      <c r="F200" s="884"/>
    </row>
    <row r="201" spans="1:7" ht="14.25" customHeight="1">
      <c r="A201" s="876"/>
      <c r="B201" s="76" t="s">
        <v>375</v>
      </c>
      <c r="C201" s="883" t="s">
        <v>201</v>
      </c>
      <c r="D201" s="883">
        <v>1</v>
      </c>
      <c r="E201" s="1075"/>
      <c r="F201" s="1075">
        <f>+E201*D201</f>
        <v>0</v>
      </c>
      <c r="G201" s="1291">
        <f>+E201*D201</f>
        <v>0</v>
      </c>
    </row>
    <row r="202" spans="1:7" ht="28.5" customHeight="1">
      <c r="A202" s="876"/>
      <c r="B202" s="76" t="s">
        <v>376</v>
      </c>
      <c r="C202" s="883"/>
      <c r="D202" s="883"/>
      <c r="E202" s="884"/>
      <c r="F202" s="884"/>
    </row>
    <row r="203" spans="1:7" ht="14.25" customHeight="1">
      <c r="A203" s="876"/>
      <c r="B203" s="76" t="s">
        <v>377</v>
      </c>
      <c r="C203" s="883" t="s">
        <v>201</v>
      </c>
      <c r="D203" s="883">
        <v>1</v>
      </c>
      <c r="E203" s="1075"/>
      <c r="F203" s="1075">
        <f>+E203*D203</f>
        <v>0</v>
      </c>
      <c r="G203" s="1291">
        <f>+E203*D203</f>
        <v>0</v>
      </c>
    </row>
    <row r="204" spans="1:7" ht="14.25" customHeight="1">
      <c r="A204" s="876"/>
      <c r="B204" s="854" t="s">
        <v>378</v>
      </c>
      <c r="C204" s="883"/>
      <c r="D204" s="883"/>
      <c r="E204" s="884"/>
      <c r="F204" s="884"/>
    </row>
    <row r="205" spans="1:7" ht="14.25" customHeight="1">
      <c r="A205" s="876"/>
      <c r="B205" s="854" t="s">
        <v>379</v>
      </c>
      <c r="C205" s="883"/>
      <c r="D205" s="883"/>
      <c r="E205" s="884"/>
      <c r="F205" s="884"/>
    </row>
    <row r="206" spans="1:7" ht="57">
      <c r="A206" s="876"/>
      <c r="B206" s="854" t="s">
        <v>380</v>
      </c>
      <c r="C206" s="883" t="s">
        <v>201</v>
      </c>
      <c r="D206" s="883">
        <v>3</v>
      </c>
      <c r="E206" s="1075"/>
      <c r="F206" s="1075">
        <f>+E206*D206</f>
        <v>0</v>
      </c>
      <c r="G206" s="1291">
        <f>+E206*D206</f>
        <v>0</v>
      </c>
    </row>
    <row r="207" spans="1:7" ht="15" customHeight="1">
      <c r="A207" s="876"/>
      <c r="B207" s="854" t="s">
        <v>381</v>
      </c>
      <c r="C207" s="854"/>
      <c r="D207" s="883"/>
      <c r="E207" s="884"/>
      <c r="F207" s="884"/>
    </row>
    <row r="208" spans="1:7" ht="14.25" customHeight="1">
      <c r="A208" s="876"/>
      <c r="B208" s="854" t="s">
        <v>382</v>
      </c>
      <c r="C208" s="883" t="s">
        <v>201</v>
      </c>
      <c r="D208" s="883">
        <v>3</v>
      </c>
      <c r="E208" s="1075"/>
      <c r="F208" s="1075">
        <f t="shared" ref="F208:F210" si="12">+E208*D208</f>
        <v>0</v>
      </c>
      <c r="G208" s="1291">
        <f t="shared" ref="G208:G210" si="13">+E208*D208</f>
        <v>0</v>
      </c>
    </row>
    <row r="209" spans="1:7" ht="14.25" customHeight="1">
      <c r="A209" s="876"/>
      <c r="B209" s="854" t="s">
        <v>225</v>
      </c>
      <c r="C209" s="883" t="s">
        <v>201</v>
      </c>
      <c r="D209" s="883">
        <v>5</v>
      </c>
      <c r="E209" s="1075"/>
      <c r="F209" s="1075">
        <f t="shared" si="12"/>
        <v>0</v>
      </c>
      <c r="G209" s="1291">
        <f t="shared" si="13"/>
        <v>0</v>
      </c>
    </row>
    <row r="210" spans="1:7" ht="14.25" customHeight="1">
      <c r="A210" s="876"/>
      <c r="B210" s="854" t="s">
        <v>383</v>
      </c>
      <c r="C210" s="883" t="s">
        <v>201</v>
      </c>
      <c r="D210" s="883">
        <v>6</v>
      </c>
      <c r="E210" s="1075"/>
      <c r="F210" s="1075">
        <f t="shared" si="12"/>
        <v>0</v>
      </c>
      <c r="G210" s="1291">
        <f t="shared" si="13"/>
        <v>0</v>
      </c>
    </row>
    <row r="211" spans="1:7" ht="14.25" customHeight="1">
      <c r="A211" s="876"/>
      <c r="B211" s="854" t="s">
        <v>384</v>
      </c>
      <c r="C211" s="883"/>
      <c r="D211" s="883"/>
      <c r="E211" s="884"/>
      <c r="F211" s="884"/>
    </row>
    <row r="212" spans="1:7" ht="14.25" customHeight="1">
      <c r="A212" s="876"/>
      <c r="B212" s="854" t="s">
        <v>385</v>
      </c>
      <c r="C212" s="883"/>
      <c r="D212" s="883"/>
      <c r="E212" s="884"/>
      <c r="F212" s="884"/>
    </row>
    <row r="213" spans="1:7" ht="14.25" customHeight="1">
      <c r="A213" s="876"/>
      <c r="B213" s="854" t="s">
        <v>386</v>
      </c>
      <c r="C213" s="883"/>
      <c r="D213" s="883"/>
      <c r="E213" s="884"/>
      <c r="F213" s="884"/>
    </row>
    <row r="214" spans="1:7" ht="14.25" customHeight="1">
      <c r="A214" s="876"/>
      <c r="B214" s="894"/>
      <c r="C214" s="883" t="s">
        <v>201</v>
      </c>
      <c r="D214" s="883">
        <v>2</v>
      </c>
      <c r="E214" s="1075"/>
      <c r="F214" s="1075">
        <f t="shared" ref="F214:F216" si="14">+E214*D214</f>
        <v>0</v>
      </c>
      <c r="G214" s="1291">
        <f t="shared" ref="G214:G216" si="15">+E214*D214</f>
        <v>0</v>
      </c>
    </row>
    <row r="215" spans="1:7" ht="14.25" customHeight="1">
      <c r="A215" s="876"/>
      <c r="B215" s="894"/>
      <c r="C215" s="883" t="s">
        <v>201</v>
      </c>
      <c r="D215" s="883">
        <v>3</v>
      </c>
      <c r="E215" s="1075"/>
      <c r="F215" s="1075">
        <f t="shared" si="14"/>
        <v>0</v>
      </c>
      <c r="G215" s="1291">
        <f t="shared" si="15"/>
        <v>0</v>
      </c>
    </row>
    <row r="216" spans="1:7" ht="14.25" customHeight="1">
      <c r="A216" s="876"/>
      <c r="B216" s="894"/>
      <c r="C216" s="883" t="s">
        <v>201</v>
      </c>
      <c r="D216" s="883">
        <v>1</v>
      </c>
      <c r="E216" s="1075"/>
      <c r="F216" s="1075">
        <f t="shared" si="14"/>
        <v>0</v>
      </c>
      <c r="G216" s="1291">
        <f t="shared" si="15"/>
        <v>0</v>
      </c>
    </row>
    <row r="217" spans="1:7" ht="14.25" customHeight="1">
      <c r="A217" s="876"/>
      <c r="B217" s="894"/>
      <c r="C217" s="883"/>
      <c r="D217" s="883"/>
      <c r="E217" s="884"/>
      <c r="F217" s="884"/>
    </row>
    <row r="218" spans="1:7" ht="15" customHeight="1">
      <c r="A218" s="876"/>
      <c r="B218" s="894"/>
      <c r="C218" s="883" t="s">
        <v>201</v>
      </c>
      <c r="D218" s="883">
        <v>2</v>
      </c>
      <c r="E218" s="1075"/>
      <c r="F218" s="1075">
        <f>+E218*D218</f>
        <v>0</v>
      </c>
      <c r="G218" s="1291">
        <f>+E218*D218</f>
        <v>0</v>
      </c>
    </row>
    <row r="219" spans="1:7" ht="84.75" customHeight="1">
      <c r="A219" s="876">
        <v>5</v>
      </c>
      <c r="B219" s="854" t="s">
        <v>387</v>
      </c>
      <c r="C219" s="883"/>
      <c r="D219" s="158"/>
      <c r="E219" s="884"/>
      <c r="F219" s="884"/>
    </row>
    <row r="220" spans="1:7" ht="14.25" customHeight="1">
      <c r="A220" s="876"/>
      <c r="B220" s="854"/>
      <c r="C220" s="883"/>
      <c r="D220" s="158"/>
      <c r="E220" s="884"/>
      <c r="F220" s="884"/>
    </row>
    <row r="221" spans="1:7" ht="14.25" customHeight="1">
      <c r="A221" s="876"/>
      <c r="B221" s="854"/>
      <c r="C221" s="883"/>
      <c r="D221" s="158"/>
      <c r="E221" s="884"/>
      <c r="F221" s="884"/>
    </row>
    <row r="222" spans="1:7" ht="14.25" customHeight="1">
      <c r="A222" s="876"/>
      <c r="B222" s="854"/>
      <c r="C222" s="883"/>
      <c r="D222" s="158"/>
      <c r="E222" s="884"/>
      <c r="F222" s="884"/>
    </row>
    <row r="223" spans="1:7">
      <c r="A223" s="876"/>
      <c r="B223" s="854"/>
      <c r="C223" s="883" t="s">
        <v>244</v>
      </c>
      <c r="D223" s="159">
        <v>450</v>
      </c>
      <c r="E223" s="1075"/>
      <c r="F223" s="1075">
        <f>+E223*D223</f>
        <v>0</v>
      </c>
      <c r="G223" s="1291">
        <f>+E223*D223</f>
        <v>0</v>
      </c>
    </row>
    <row r="224" spans="1:7" ht="71.25" customHeight="1">
      <c r="A224" s="876">
        <v>6</v>
      </c>
      <c r="B224" s="854" t="s">
        <v>245</v>
      </c>
      <c r="C224" s="883"/>
      <c r="D224" s="883"/>
      <c r="E224" s="884"/>
      <c r="F224" s="884"/>
    </row>
    <row r="225" spans="1:7" ht="16.5" customHeight="1">
      <c r="A225" s="876"/>
      <c r="B225" s="854" t="s">
        <v>246</v>
      </c>
      <c r="C225" s="883"/>
      <c r="D225" s="883"/>
      <c r="E225" s="884"/>
      <c r="F225" s="884"/>
    </row>
    <row r="226" spans="1:7" ht="16.5">
      <c r="A226" s="876"/>
      <c r="B226" s="894"/>
      <c r="C226" s="883" t="s">
        <v>247</v>
      </c>
      <c r="D226" s="159">
        <v>55</v>
      </c>
      <c r="E226" s="1075"/>
      <c r="F226" s="1075">
        <f>+E226*D226</f>
        <v>0</v>
      </c>
      <c r="G226" s="1291">
        <f>+E226*D226</f>
        <v>0</v>
      </c>
    </row>
    <row r="227" spans="1:7" ht="27.75" customHeight="1">
      <c r="A227" s="876">
        <v>7</v>
      </c>
      <c r="B227" s="854" t="s">
        <v>248</v>
      </c>
      <c r="C227" s="854" t="s">
        <v>249</v>
      </c>
      <c r="D227" s="883"/>
      <c r="E227" s="884"/>
      <c r="F227" s="884"/>
    </row>
    <row r="228" spans="1:7">
      <c r="A228" s="876"/>
      <c r="B228" s="854"/>
      <c r="C228" s="854"/>
      <c r="D228" s="883">
        <v>1</v>
      </c>
      <c r="E228" s="1075"/>
      <c r="F228" s="1075">
        <f>+E228*D228</f>
        <v>0</v>
      </c>
      <c r="G228" s="1291">
        <f>+E228*D228</f>
        <v>0</v>
      </c>
    </row>
    <row r="229" spans="1:7" ht="15" customHeight="1">
      <c r="A229" s="1356" t="s">
        <v>388</v>
      </c>
      <c r="B229" s="1349"/>
      <c r="C229" s="1349"/>
      <c r="D229" s="1349"/>
      <c r="E229" s="1357"/>
      <c r="F229" s="838">
        <f>SUM(F154:F228)</f>
        <v>0</v>
      </c>
    </row>
    <row r="230" spans="1:7" ht="14.25" customHeight="1">
      <c r="A230" s="718"/>
      <c r="B230" s="3"/>
      <c r="C230" s="3"/>
      <c r="D230" s="3"/>
      <c r="E230" s="3"/>
      <c r="F230" s="3"/>
    </row>
    <row r="231" spans="1:7" ht="14.25" customHeight="1">
      <c r="A231" s="97"/>
      <c r="B231" s="3"/>
      <c r="C231" s="3"/>
      <c r="D231" s="3"/>
      <c r="E231" s="3"/>
      <c r="F231" s="3"/>
    </row>
    <row r="232" spans="1:7" ht="14.25" customHeight="1">
      <c r="A232" s="97"/>
      <c r="B232" s="3"/>
      <c r="C232" s="3"/>
      <c r="D232" s="3"/>
      <c r="E232" s="3"/>
      <c r="F232" s="3"/>
    </row>
    <row r="233" spans="1:7" ht="14.25" customHeight="1">
      <c r="A233" s="97"/>
      <c r="B233" s="3"/>
      <c r="C233" s="3"/>
      <c r="D233" s="3"/>
      <c r="E233" s="3"/>
      <c r="F233" s="3"/>
    </row>
    <row r="234" spans="1:7" ht="44.25" customHeight="1">
      <c r="A234" s="854" t="s">
        <v>155</v>
      </c>
      <c r="B234" s="854" t="s">
        <v>252</v>
      </c>
      <c r="C234" s="883" t="s">
        <v>157</v>
      </c>
      <c r="D234" s="883" t="s">
        <v>158</v>
      </c>
      <c r="E234" s="883"/>
      <c r="F234" s="854" t="s">
        <v>159</v>
      </c>
    </row>
    <row r="235" spans="1:7" ht="57" customHeight="1">
      <c r="A235" s="883">
        <v>1</v>
      </c>
      <c r="B235" s="854" t="s">
        <v>253</v>
      </c>
      <c r="C235" s="883"/>
      <c r="D235" s="883"/>
      <c r="E235" s="883"/>
      <c r="F235" s="854"/>
    </row>
    <row r="236" spans="1:7" ht="14.25" customHeight="1">
      <c r="A236" s="883"/>
      <c r="B236" s="40" t="s">
        <v>254</v>
      </c>
      <c r="C236" s="883"/>
      <c r="D236" s="883"/>
      <c r="E236" s="883"/>
      <c r="F236" s="854"/>
    </row>
    <row r="237" spans="1:7" ht="28.5" customHeight="1">
      <c r="A237" s="883"/>
      <c r="B237" s="40" t="s">
        <v>255</v>
      </c>
      <c r="C237" s="883"/>
      <c r="D237" s="883"/>
      <c r="E237" s="883"/>
      <c r="F237" s="854"/>
    </row>
    <row r="238" spans="1:7" ht="14.25" customHeight="1">
      <c r="A238" s="883"/>
      <c r="B238" s="40" t="s">
        <v>256</v>
      </c>
      <c r="C238" s="883"/>
      <c r="D238" s="883"/>
      <c r="E238" s="883"/>
      <c r="F238" s="854"/>
    </row>
    <row r="239" spans="1:7" ht="16.5" customHeight="1">
      <c r="A239" s="883"/>
      <c r="B239" s="40" t="s">
        <v>257</v>
      </c>
      <c r="C239" s="883"/>
      <c r="D239" s="883"/>
      <c r="E239" s="883"/>
      <c r="F239" s="854"/>
    </row>
    <row r="240" spans="1:7" ht="14.25" customHeight="1">
      <c r="A240" s="883"/>
      <c r="B240" s="40" t="s">
        <v>258</v>
      </c>
      <c r="C240" s="883"/>
      <c r="D240" s="883"/>
      <c r="E240" s="883"/>
      <c r="F240" s="854"/>
    </row>
    <row r="241" spans="1:7" ht="28.5" customHeight="1">
      <c r="A241" s="883"/>
      <c r="B241" s="40" t="s">
        <v>259</v>
      </c>
      <c r="C241" s="883"/>
      <c r="D241" s="883"/>
      <c r="E241" s="883"/>
      <c r="F241" s="854"/>
    </row>
    <row r="242" spans="1:7" ht="14.25" customHeight="1">
      <c r="A242" s="883"/>
      <c r="B242" s="40" t="s">
        <v>260</v>
      </c>
      <c r="C242" s="883"/>
      <c r="D242" s="883"/>
      <c r="E242" s="883"/>
      <c r="F242" s="854"/>
    </row>
    <row r="243" spans="1:7" ht="14.25" customHeight="1">
      <c r="A243" s="883"/>
      <c r="B243" s="894"/>
      <c r="C243" s="883"/>
      <c r="D243" s="854"/>
      <c r="E243" s="883"/>
      <c r="F243" s="854"/>
    </row>
    <row r="244" spans="1:7">
      <c r="A244" s="883"/>
      <c r="B244" s="894"/>
      <c r="C244" s="883" t="s">
        <v>182</v>
      </c>
      <c r="D244" s="883">
        <v>1</v>
      </c>
      <c r="E244" s="1075"/>
      <c r="F244" s="1075">
        <f>+E244*D244</f>
        <v>0</v>
      </c>
      <c r="G244" s="1291">
        <f>+E244*D244</f>
        <v>0</v>
      </c>
    </row>
    <row r="245" spans="1:7" ht="27.75" customHeight="1">
      <c r="A245" s="883">
        <v>2</v>
      </c>
      <c r="B245" s="854" t="s">
        <v>261</v>
      </c>
      <c r="C245" s="883" t="s">
        <v>201</v>
      </c>
      <c r="D245" s="883"/>
      <c r="E245" s="883"/>
      <c r="F245" s="854"/>
    </row>
    <row r="246" spans="1:7">
      <c r="A246" s="883"/>
      <c r="B246" s="854"/>
      <c r="C246" s="883"/>
      <c r="D246" s="883">
        <v>1</v>
      </c>
      <c r="E246" s="1075"/>
      <c r="F246" s="1075">
        <f>+E246*D246</f>
        <v>0</v>
      </c>
      <c r="G246" s="1291">
        <f>+E246*D246</f>
        <v>0</v>
      </c>
    </row>
    <row r="247" spans="1:7" ht="14.25" customHeight="1">
      <c r="A247" s="883">
        <v>3</v>
      </c>
      <c r="B247" s="854" t="s">
        <v>262</v>
      </c>
      <c r="C247" s="854"/>
      <c r="D247" s="883"/>
      <c r="E247" s="883"/>
      <c r="F247" s="854"/>
    </row>
    <row r="248" spans="1:7">
      <c r="A248" s="883"/>
      <c r="B248" s="854"/>
      <c r="C248" s="883" t="s">
        <v>74</v>
      </c>
      <c r="D248" s="883">
        <v>30</v>
      </c>
      <c r="E248" s="1075"/>
      <c r="F248" s="1075">
        <f>+E248*D248</f>
        <v>0</v>
      </c>
      <c r="G248" s="1291">
        <f>+E248*D248</f>
        <v>0</v>
      </c>
    </row>
    <row r="249" spans="1:7" ht="14.25" customHeight="1">
      <c r="A249" s="883">
        <v>4</v>
      </c>
      <c r="B249" s="854" t="s">
        <v>263</v>
      </c>
      <c r="C249" s="854"/>
      <c r="D249" s="883"/>
      <c r="E249" s="883"/>
      <c r="F249" s="854"/>
    </row>
    <row r="250" spans="1:7" ht="14.25" customHeight="1">
      <c r="A250" s="883"/>
      <c r="B250" s="854"/>
      <c r="C250" s="883" t="s">
        <v>264</v>
      </c>
      <c r="D250" s="883"/>
      <c r="E250" s="883"/>
      <c r="F250" s="854"/>
    </row>
    <row r="251" spans="1:7">
      <c r="A251" s="883"/>
      <c r="B251" s="854"/>
      <c r="C251" s="894"/>
      <c r="D251" s="883">
        <v>6</v>
      </c>
      <c r="E251" s="1075"/>
      <c r="F251" s="1075">
        <f>+E251*D251</f>
        <v>0</v>
      </c>
      <c r="G251" s="1291">
        <f>+E251*D251</f>
        <v>0</v>
      </c>
    </row>
    <row r="252" spans="1:7" ht="14.25" customHeight="1">
      <c r="A252" s="883">
        <v>5</v>
      </c>
      <c r="B252" s="854" t="s">
        <v>389</v>
      </c>
      <c r="C252" s="854"/>
      <c r="D252" s="883"/>
      <c r="E252" s="883"/>
      <c r="F252" s="854"/>
    </row>
    <row r="253" spans="1:7" ht="14.25" customHeight="1">
      <c r="A253" s="883"/>
      <c r="B253" s="854"/>
      <c r="C253" s="883"/>
      <c r="D253" s="883"/>
      <c r="E253" s="883"/>
      <c r="F253" s="854"/>
    </row>
    <row r="254" spans="1:7">
      <c r="A254" s="883"/>
      <c r="B254" s="854"/>
      <c r="C254" s="883" t="s">
        <v>201</v>
      </c>
      <c r="D254" s="883">
        <v>4</v>
      </c>
      <c r="E254" s="1075"/>
      <c r="F254" s="1075">
        <f>+E254*D254</f>
        <v>0</v>
      </c>
      <c r="G254" s="1291">
        <f>+E254*D254</f>
        <v>0</v>
      </c>
    </row>
    <row r="255" spans="1:7" ht="42.75" customHeight="1">
      <c r="A255" s="883">
        <v>6</v>
      </c>
      <c r="B255" s="854" t="s">
        <v>266</v>
      </c>
      <c r="C255" s="883"/>
      <c r="D255" s="883"/>
      <c r="E255" s="883"/>
      <c r="F255" s="854"/>
    </row>
    <row r="256" spans="1:7" ht="14.25" customHeight="1">
      <c r="A256" s="883"/>
      <c r="B256" s="854" t="s">
        <v>267</v>
      </c>
      <c r="C256" s="883"/>
      <c r="D256" s="883"/>
      <c r="E256" s="883"/>
      <c r="F256" s="854"/>
    </row>
    <row r="257" spans="1:8">
      <c r="A257" s="883"/>
      <c r="B257" s="894"/>
      <c r="C257" s="883" t="s">
        <v>201</v>
      </c>
      <c r="D257" s="883">
        <v>3</v>
      </c>
      <c r="E257" s="1075"/>
      <c r="F257" s="1075">
        <f>+E257*D257</f>
        <v>0</v>
      </c>
      <c r="G257" s="1291">
        <f>+E257*D257</f>
        <v>0</v>
      </c>
    </row>
    <row r="258" spans="1:8" ht="42" customHeight="1">
      <c r="A258" s="883">
        <v>7</v>
      </c>
      <c r="B258" s="854" t="s">
        <v>268</v>
      </c>
      <c r="C258" s="883"/>
      <c r="D258" s="883"/>
      <c r="E258" s="883"/>
      <c r="F258" s="854"/>
    </row>
    <row r="259" spans="1:8">
      <c r="A259" s="883"/>
      <c r="B259" s="854"/>
      <c r="C259" s="883" t="s">
        <v>201</v>
      </c>
      <c r="D259" s="883">
        <v>2</v>
      </c>
      <c r="E259" s="1075"/>
      <c r="F259" s="1075">
        <f>+E259*D259</f>
        <v>0</v>
      </c>
      <c r="G259" s="1291">
        <f>+E259*D259</f>
        <v>0</v>
      </c>
    </row>
    <row r="260" spans="1:8" ht="27.75" customHeight="1">
      <c r="A260" s="883">
        <v>8</v>
      </c>
      <c r="B260" s="854" t="s">
        <v>269</v>
      </c>
      <c r="C260" s="883"/>
      <c r="D260" s="883"/>
      <c r="E260" s="883"/>
      <c r="F260" s="854"/>
    </row>
    <row r="261" spans="1:8">
      <c r="A261" s="883"/>
      <c r="B261" s="854"/>
      <c r="C261" s="883" t="s">
        <v>201</v>
      </c>
      <c r="D261" s="883">
        <v>8</v>
      </c>
      <c r="E261" s="1075"/>
      <c r="F261" s="1075">
        <f t="shared" ref="F261:F262" si="16">+E261*D261</f>
        <v>0</v>
      </c>
      <c r="G261" s="1291">
        <f t="shared" ref="G261:G262" si="17">+E261*D261</f>
        <v>0</v>
      </c>
    </row>
    <row r="262" spans="1:8" ht="28.5">
      <c r="A262" s="883">
        <v>9</v>
      </c>
      <c r="B262" s="854" t="s">
        <v>390</v>
      </c>
      <c r="C262" s="883" t="s">
        <v>271</v>
      </c>
      <c r="D262" s="883">
        <v>1</v>
      </c>
      <c r="E262" s="1075"/>
      <c r="F262" s="1075">
        <f t="shared" si="16"/>
        <v>0</v>
      </c>
      <c r="G262" s="1291">
        <f t="shared" si="17"/>
        <v>0</v>
      </c>
    </row>
    <row r="263" spans="1:8" ht="27.75" customHeight="1">
      <c r="A263" s="883">
        <v>10</v>
      </c>
      <c r="B263" s="854" t="s">
        <v>272</v>
      </c>
      <c r="C263" s="883" t="s">
        <v>271</v>
      </c>
      <c r="D263" s="883"/>
      <c r="E263" s="883"/>
      <c r="F263" s="854"/>
    </row>
    <row r="264" spans="1:8">
      <c r="A264" s="883"/>
      <c r="B264" s="854"/>
      <c r="C264" s="883"/>
      <c r="D264" s="883">
        <v>1</v>
      </c>
      <c r="E264" s="1075"/>
      <c r="F264" s="1075">
        <f>+E264*D264</f>
        <v>0</v>
      </c>
      <c r="G264" s="1291">
        <f>+E264*D264</f>
        <v>0</v>
      </c>
    </row>
    <row r="265" spans="1:8" ht="15" customHeight="1">
      <c r="A265" s="874" t="s">
        <v>274</v>
      </c>
      <c r="B265" s="1467"/>
      <c r="C265" s="1349"/>
      <c r="D265" s="1349"/>
      <c r="E265" s="1357"/>
      <c r="F265" s="838">
        <f>SUM(F235:F264)</f>
        <v>0</v>
      </c>
    </row>
    <row r="266" spans="1:8" ht="15" customHeight="1">
      <c r="A266" s="1492" t="s">
        <v>1221</v>
      </c>
      <c r="B266" s="1492"/>
      <c r="C266" s="1370"/>
      <c r="D266" s="1370"/>
      <c r="E266" s="1370"/>
      <c r="F266" s="1084">
        <v>378150.5</v>
      </c>
      <c r="H266" s="1291">
        <f>SUM(G2:G266)</f>
        <v>0</v>
      </c>
    </row>
    <row r="267" spans="1:8" ht="15.75" customHeight="1">
      <c r="A267" s="702" t="s">
        <v>1223</v>
      </c>
      <c r="B267" s="697"/>
      <c r="C267" s="703"/>
      <c r="D267" s="704"/>
      <c r="E267" s="705"/>
      <c r="F267" s="706"/>
    </row>
    <row r="268" spans="1:8" ht="15" customHeight="1">
      <c r="A268" s="286"/>
      <c r="B268" s="288"/>
      <c r="C268" s="1189"/>
      <c r="D268" s="289"/>
      <c r="E268" s="286"/>
      <c r="F268" s="286"/>
    </row>
    <row r="269" spans="1:8" ht="15.75" customHeight="1">
      <c r="A269" s="290" t="s">
        <v>1224</v>
      </c>
      <c r="B269" s="1338" t="s">
        <v>1225</v>
      </c>
      <c r="C269" s="1339"/>
      <c r="D269" s="1339"/>
      <c r="E269" s="1339"/>
      <c r="F269" s="1340"/>
    </row>
    <row r="270" spans="1:8" ht="15" customHeight="1">
      <c r="A270" s="286"/>
      <c r="B270" s="288"/>
      <c r="C270" s="1189"/>
      <c r="D270" s="289"/>
      <c r="E270" s="286"/>
      <c r="F270" s="286"/>
    </row>
    <row r="271" spans="1:8" ht="240" customHeight="1">
      <c r="A271" s="291"/>
      <c r="B271" s="292" t="s">
        <v>1226</v>
      </c>
      <c r="C271" s="293"/>
      <c r="D271" s="294"/>
      <c r="E271" s="295"/>
      <c r="F271" s="296"/>
    </row>
    <row r="272" spans="1:8" ht="15.75" customHeight="1">
      <c r="A272" s="297" t="s">
        <v>1227</v>
      </c>
      <c r="B272" s="833" t="s">
        <v>1228</v>
      </c>
      <c r="C272" s="834"/>
      <c r="D272" s="834"/>
      <c r="E272" s="834"/>
      <c r="F272" s="835"/>
    </row>
    <row r="273" spans="1:23" ht="15.75" customHeight="1">
      <c r="A273" s="1292"/>
      <c r="B273" s="300"/>
      <c r="C273" s="301"/>
      <c r="D273" s="302"/>
      <c r="E273" s="300"/>
      <c r="F273" s="303"/>
    </row>
    <row r="274" spans="1:23" ht="15" customHeight="1">
      <c r="A274" s="304" t="s">
        <v>1229</v>
      </c>
      <c r="B274" s="304" t="s">
        <v>1230</v>
      </c>
      <c r="C274" s="1343" t="s">
        <v>1231</v>
      </c>
      <c r="D274" s="1345" t="s">
        <v>1232</v>
      </c>
      <c r="E274" s="1347"/>
      <c r="F274" s="1347"/>
    </row>
    <row r="275" spans="1:23" ht="15" customHeight="1">
      <c r="A275" s="305"/>
      <c r="B275" s="306"/>
      <c r="C275" s="1344"/>
      <c r="D275" s="1346"/>
      <c r="E275" s="307"/>
      <c r="F275" s="307" t="s">
        <v>1234</v>
      </c>
    </row>
    <row r="276" spans="1:23" ht="15.75" customHeight="1">
      <c r="A276" s="308" t="s">
        <v>1235</v>
      </c>
      <c r="B276" s="309" t="s">
        <v>1236</v>
      </c>
      <c r="C276" s="310"/>
      <c r="D276" s="311"/>
      <c r="E276" s="312"/>
      <c r="F276" s="312"/>
    </row>
    <row r="277" spans="1:23" ht="60" customHeight="1">
      <c r="A277" s="308"/>
      <c r="B277" s="306" t="s">
        <v>1237</v>
      </c>
      <c r="C277" s="313"/>
      <c r="D277" s="311"/>
      <c r="E277" s="312"/>
      <c r="F277" s="312"/>
    </row>
    <row r="278" spans="1:23" ht="15.75" customHeight="1">
      <c r="A278" s="314"/>
      <c r="B278" s="315"/>
      <c r="C278" s="316"/>
      <c r="D278" s="317"/>
      <c r="E278" s="318"/>
      <c r="F278" s="318"/>
    </row>
    <row r="279" spans="1:23" ht="31.5" customHeight="1">
      <c r="A279" s="308" t="s">
        <v>1238</v>
      </c>
      <c r="B279" s="319" t="s">
        <v>1554</v>
      </c>
      <c r="C279" s="316"/>
      <c r="D279" s="317"/>
      <c r="E279" s="318"/>
      <c r="F279" s="318"/>
    </row>
    <row r="280" spans="1:23" ht="135" customHeight="1">
      <c r="A280" s="320"/>
      <c r="B280" s="306" t="s">
        <v>1555</v>
      </c>
      <c r="C280" s="316"/>
      <c r="D280" s="317"/>
      <c r="E280" s="318"/>
      <c r="F280" s="318"/>
    </row>
    <row r="281" spans="1:23" ht="15" customHeight="1">
      <c r="A281" s="320"/>
      <c r="B281" s="321"/>
      <c r="C281" s="316"/>
      <c r="D281" s="317"/>
      <c r="E281" s="318"/>
      <c r="F281" s="318"/>
    </row>
    <row r="282" spans="1:23" ht="78.75" customHeight="1">
      <c r="A282" s="305"/>
      <c r="B282" s="319" t="s">
        <v>1241</v>
      </c>
      <c r="C282" s="313"/>
      <c r="D282" s="311"/>
      <c r="E282" s="312"/>
      <c r="F282" s="312"/>
    </row>
    <row r="283" spans="1:23" ht="15">
      <c r="A283" s="305"/>
      <c r="B283" s="306" t="s">
        <v>1242</v>
      </c>
      <c r="C283" s="313" t="s">
        <v>1243</v>
      </c>
      <c r="D283" s="311">
        <v>1</v>
      </c>
      <c r="E283" s="1075"/>
      <c r="F283" s="1075">
        <f>+E283*D283</f>
        <v>0</v>
      </c>
      <c r="G283" s="1291">
        <f>+E283*D283</f>
        <v>0</v>
      </c>
      <c r="V283" s="322">
        <f t="shared" ref="V283" si="18">SUM(H283:U283)</f>
        <v>0</v>
      </c>
      <c r="W283" s="1290"/>
    </row>
    <row r="284" spans="1:23" ht="15" customHeight="1">
      <c r="A284" s="320"/>
      <c r="B284" s="321"/>
      <c r="C284" s="316"/>
      <c r="D284" s="317"/>
      <c r="E284" s="318"/>
      <c r="F284" s="318"/>
    </row>
    <row r="285" spans="1:23" ht="15.75" customHeight="1">
      <c r="A285" s="320"/>
      <c r="B285" s="319" t="s">
        <v>1244</v>
      </c>
      <c r="C285" s="316"/>
      <c r="D285" s="317"/>
      <c r="E285" s="318"/>
      <c r="F285" s="318">
        <f>SUM(F277:F283)</f>
        <v>0</v>
      </c>
    </row>
    <row r="286" spans="1:23" ht="15" customHeight="1">
      <c r="A286" s="320"/>
      <c r="B286" s="321"/>
      <c r="C286" s="316"/>
      <c r="D286" s="317"/>
      <c r="E286" s="318"/>
      <c r="F286" s="318"/>
    </row>
    <row r="287" spans="1:23" ht="15.75" customHeight="1">
      <c r="A287" s="308" t="s">
        <v>1245</v>
      </c>
      <c r="B287" s="1323" t="s">
        <v>1246</v>
      </c>
      <c r="C287" s="1324"/>
      <c r="D287" s="1324"/>
      <c r="E287" s="1324"/>
      <c r="F287" s="1325"/>
    </row>
    <row r="288" spans="1:23" ht="15.75" customHeight="1">
      <c r="A288" s="308"/>
      <c r="B288" s="319"/>
      <c r="C288" s="323"/>
      <c r="D288" s="324"/>
      <c r="E288" s="290"/>
      <c r="F288" s="290"/>
    </row>
    <row r="289" spans="1:23" ht="75" customHeight="1">
      <c r="A289" s="305">
        <v>1</v>
      </c>
      <c r="B289" s="306" t="s">
        <v>1247</v>
      </c>
      <c r="C289" s="313"/>
      <c r="D289" s="311"/>
      <c r="E289" s="312"/>
      <c r="F289" s="312"/>
    </row>
    <row r="290" spans="1:23" ht="15.75" customHeight="1">
      <c r="A290" s="320"/>
      <c r="B290" s="321"/>
      <c r="C290" s="316"/>
      <c r="D290" s="317"/>
      <c r="E290" s="318"/>
      <c r="F290" s="318"/>
    </row>
    <row r="291" spans="1:23" ht="15">
      <c r="A291" s="320"/>
      <c r="B291" s="306" t="s">
        <v>1249</v>
      </c>
      <c r="C291" s="313" t="s">
        <v>74</v>
      </c>
      <c r="D291" s="311">
        <v>5</v>
      </c>
      <c r="E291" s="1075"/>
      <c r="F291" s="1075">
        <f t="shared" ref="F291:F300" si="19">+E291*D291</f>
        <v>0</v>
      </c>
      <c r="G291" s="1291">
        <f t="shared" ref="G291:G300" si="20">+E291*D291</f>
        <v>0</v>
      </c>
      <c r="V291" s="322">
        <f t="shared" ref="V291:V300" si="21">SUM(H291:U291)</f>
        <v>0</v>
      </c>
      <c r="W291" s="1290"/>
    </row>
    <row r="292" spans="1:23" ht="15">
      <c r="A292" s="320"/>
      <c r="B292" s="306" t="s">
        <v>1250</v>
      </c>
      <c r="C292" s="313" t="s">
        <v>74</v>
      </c>
      <c r="D292" s="311">
        <v>35</v>
      </c>
      <c r="E292" s="1075"/>
      <c r="F292" s="1075">
        <f t="shared" si="19"/>
        <v>0</v>
      </c>
      <c r="G292" s="1291">
        <f t="shared" si="20"/>
        <v>0</v>
      </c>
      <c r="V292" s="322">
        <f t="shared" si="21"/>
        <v>0</v>
      </c>
      <c r="W292" s="1290"/>
    </row>
    <row r="293" spans="1:23" ht="15">
      <c r="A293" s="320"/>
      <c r="B293" s="306" t="s">
        <v>1251</v>
      </c>
      <c r="C293" s="313" t="s">
        <v>74</v>
      </c>
      <c r="D293" s="311">
        <v>20</v>
      </c>
      <c r="E293" s="1075"/>
      <c r="F293" s="1075">
        <f t="shared" si="19"/>
        <v>0</v>
      </c>
      <c r="G293" s="1291">
        <f t="shared" si="20"/>
        <v>0</v>
      </c>
      <c r="V293" s="322">
        <f t="shared" si="21"/>
        <v>0</v>
      </c>
      <c r="W293" s="1290"/>
    </row>
    <row r="294" spans="1:23" ht="15">
      <c r="A294" s="320"/>
      <c r="B294" s="306" t="s">
        <v>1252</v>
      </c>
      <c r="C294" s="313" t="s">
        <v>74</v>
      </c>
      <c r="D294" s="311">
        <v>15</v>
      </c>
      <c r="E294" s="1075"/>
      <c r="F294" s="1075">
        <f t="shared" si="19"/>
        <v>0</v>
      </c>
      <c r="G294" s="1291">
        <f t="shared" si="20"/>
        <v>0</v>
      </c>
      <c r="V294" s="322">
        <f t="shared" si="21"/>
        <v>0</v>
      </c>
      <c r="W294" s="1290"/>
    </row>
    <row r="295" spans="1:23" ht="15">
      <c r="A295" s="320"/>
      <c r="B295" s="306" t="s">
        <v>1253</v>
      </c>
      <c r="C295" s="313" t="s">
        <v>74</v>
      </c>
      <c r="D295" s="311">
        <v>20</v>
      </c>
      <c r="E295" s="1075"/>
      <c r="F295" s="1075">
        <f t="shared" si="19"/>
        <v>0</v>
      </c>
      <c r="G295" s="1291">
        <f t="shared" si="20"/>
        <v>0</v>
      </c>
      <c r="V295" s="322">
        <f t="shared" si="21"/>
        <v>0</v>
      </c>
      <c r="W295" s="1290"/>
    </row>
    <row r="296" spans="1:23" ht="15">
      <c r="A296" s="320"/>
      <c r="B296" s="306" t="s">
        <v>1556</v>
      </c>
      <c r="C296" s="313" t="s">
        <v>74</v>
      </c>
      <c r="D296" s="311">
        <v>15</v>
      </c>
      <c r="E296" s="1075"/>
      <c r="F296" s="1075">
        <f t="shared" si="19"/>
        <v>0</v>
      </c>
      <c r="G296" s="1291">
        <f t="shared" si="20"/>
        <v>0</v>
      </c>
      <c r="V296" s="322">
        <f t="shared" si="21"/>
        <v>0</v>
      </c>
      <c r="W296" s="1290"/>
    </row>
    <row r="297" spans="1:23" ht="15">
      <c r="A297" s="320"/>
      <c r="B297" s="306" t="s">
        <v>1254</v>
      </c>
      <c r="C297" s="313" t="s">
        <v>74</v>
      </c>
      <c r="D297" s="311">
        <v>120</v>
      </c>
      <c r="E297" s="1075"/>
      <c r="F297" s="1075">
        <f t="shared" si="19"/>
        <v>0</v>
      </c>
      <c r="G297" s="1291">
        <f t="shared" si="20"/>
        <v>0</v>
      </c>
      <c r="V297" s="322">
        <f t="shared" si="21"/>
        <v>0</v>
      </c>
      <c r="W297" s="1290"/>
    </row>
    <row r="298" spans="1:23" ht="15">
      <c r="A298" s="320"/>
      <c r="B298" s="306" t="s">
        <v>1255</v>
      </c>
      <c r="C298" s="313" t="s">
        <v>74</v>
      </c>
      <c r="D298" s="311">
        <v>200</v>
      </c>
      <c r="E298" s="1075"/>
      <c r="F298" s="1075">
        <f t="shared" si="19"/>
        <v>0</v>
      </c>
      <c r="G298" s="1291">
        <f t="shared" si="20"/>
        <v>0</v>
      </c>
      <c r="V298" s="322">
        <f t="shared" si="21"/>
        <v>0</v>
      </c>
      <c r="W298" s="1290"/>
    </row>
    <row r="299" spans="1:23" ht="15">
      <c r="A299" s="320"/>
      <c r="B299" s="306" t="s">
        <v>1256</v>
      </c>
      <c r="C299" s="313" t="s">
        <v>74</v>
      </c>
      <c r="D299" s="311">
        <v>140</v>
      </c>
      <c r="E299" s="1075"/>
      <c r="F299" s="1075">
        <f t="shared" si="19"/>
        <v>0</v>
      </c>
      <c r="G299" s="1291">
        <f t="shared" si="20"/>
        <v>0</v>
      </c>
      <c r="V299" s="322">
        <f t="shared" si="21"/>
        <v>0</v>
      </c>
      <c r="W299" s="1290"/>
    </row>
    <row r="300" spans="1:23" ht="15">
      <c r="A300" s="320"/>
      <c r="B300" s="306" t="s">
        <v>1257</v>
      </c>
      <c r="C300" s="313" t="s">
        <v>74</v>
      </c>
      <c r="D300" s="311">
        <v>45</v>
      </c>
      <c r="E300" s="1075"/>
      <c r="F300" s="1075">
        <f t="shared" si="19"/>
        <v>0</v>
      </c>
      <c r="G300" s="1291">
        <f t="shared" si="20"/>
        <v>0</v>
      </c>
      <c r="V300" s="322">
        <f t="shared" si="21"/>
        <v>0</v>
      </c>
      <c r="W300" s="1290"/>
    </row>
    <row r="301" spans="1:23" ht="15" customHeight="1">
      <c r="A301" s="320"/>
      <c r="B301" s="321"/>
      <c r="C301" s="316"/>
      <c r="D301" s="317"/>
      <c r="E301" s="318"/>
      <c r="F301" s="318"/>
    </row>
    <row r="302" spans="1:23" ht="105" customHeight="1">
      <c r="A302" s="325">
        <v>2</v>
      </c>
      <c r="B302" s="326" t="s">
        <v>1258</v>
      </c>
      <c r="C302" s="327"/>
      <c r="D302" s="328"/>
      <c r="E302" s="329"/>
      <c r="F302" s="329"/>
    </row>
    <row r="303" spans="1:23" ht="15" customHeight="1">
      <c r="A303" s="325"/>
      <c r="B303" s="325"/>
      <c r="C303" s="327"/>
      <c r="D303" s="328"/>
      <c r="E303" s="329"/>
      <c r="F303" s="329"/>
    </row>
    <row r="304" spans="1:23" ht="15">
      <c r="A304" s="325"/>
      <c r="B304" s="325" t="s">
        <v>1259</v>
      </c>
      <c r="C304" s="327" t="s">
        <v>74</v>
      </c>
      <c r="D304" s="328">
        <v>80</v>
      </c>
      <c r="E304" s="1075"/>
      <c r="F304" s="1075">
        <f>+E304*D304</f>
        <v>0</v>
      </c>
      <c r="G304" s="1291">
        <f>+E304*D304</f>
        <v>0</v>
      </c>
      <c r="V304" s="322">
        <f t="shared" ref="V304" si="22">SUM(H304:U304)</f>
        <v>0</v>
      </c>
      <c r="W304" s="1290"/>
    </row>
    <row r="305" spans="1:23" ht="15" customHeight="1">
      <c r="A305" s="320"/>
      <c r="B305" s="321"/>
      <c r="C305" s="316"/>
      <c r="D305" s="317"/>
      <c r="E305" s="318"/>
      <c r="F305" s="318"/>
    </row>
    <row r="306" spans="1:23" ht="30">
      <c r="A306" s="305">
        <v>3</v>
      </c>
      <c r="B306" s="306" t="s">
        <v>1260</v>
      </c>
      <c r="C306" s="1189" t="s">
        <v>474</v>
      </c>
      <c r="D306" s="1191">
        <v>20</v>
      </c>
      <c r="E306" s="1075"/>
      <c r="F306" s="1075">
        <f>+E306*D306</f>
        <v>0</v>
      </c>
      <c r="G306" s="1291">
        <f>+E306*D306</f>
        <v>0</v>
      </c>
    </row>
    <row r="307" spans="1:23" ht="15" customHeight="1">
      <c r="A307" s="320"/>
      <c r="B307" s="321"/>
      <c r="C307" s="331"/>
      <c r="D307" s="332"/>
      <c r="E307" s="318"/>
      <c r="F307" s="318"/>
    </row>
    <row r="308" spans="1:23" ht="15">
      <c r="A308" s="305">
        <v>4</v>
      </c>
      <c r="B308" s="306" t="s">
        <v>1261</v>
      </c>
      <c r="C308" s="313" t="s">
        <v>1262</v>
      </c>
      <c r="D308" s="311">
        <v>1</v>
      </c>
      <c r="E308" s="1075"/>
      <c r="F308" s="1075">
        <f>+E308*D308</f>
        <v>0</v>
      </c>
      <c r="G308" s="1291">
        <f>+E308*D308</f>
        <v>0</v>
      </c>
      <c r="V308" s="322">
        <f t="shared" ref="V308" si="23">SUM(H308:U308)</f>
        <v>0</v>
      </c>
      <c r="W308" s="1290"/>
    </row>
    <row r="309" spans="1:23" ht="15" customHeight="1">
      <c r="A309" s="305"/>
      <c r="B309" s="306"/>
      <c r="C309" s="313"/>
      <c r="D309" s="311"/>
      <c r="E309" s="312"/>
      <c r="F309" s="318"/>
    </row>
    <row r="310" spans="1:23" ht="45">
      <c r="A310" s="305">
        <v>5</v>
      </c>
      <c r="B310" s="306" t="s">
        <v>1263</v>
      </c>
      <c r="C310" s="313" t="s">
        <v>1262</v>
      </c>
      <c r="D310" s="311">
        <v>1</v>
      </c>
      <c r="E310" s="1075"/>
      <c r="F310" s="1075">
        <f>+E310*D310</f>
        <v>0</v>
      </c>
      <c r="G310" s="1291">
        <f>+E310*D310</f>
        <v>0</v>
      </c>
      <c r="V310" s="322">
        <f t="shared" ref="V310" si="24">SUM(H310:U310)</f>
        <v>0</v>
      </c>
      <c r="W310" s="1290"/>
    </row>
    <row r="311" spans="1:23" ht="15.75" customHeight="1">
      <c r="A311" s="320"/>
      <c r="B311" s="333" t="s">
        <v>1264</v>
      </c>
      <c r="C311" s="316"/>
      <c r="D311" s="317"/>
      <c r="E311" s="318"/>
      <c r="F311" s="334">
        <f>SUM(F290:F310)</f>
        <v>0</v>
      </c>
    </row>
    <row r="312" spans="1:23" ht="15.75" customHeight="1">
      <c r="A312" s="719"/>
      <c r="B312" s="315"/>
      <c r="C312" s="316"/>
      <c r="D312" s="317"/>
      <c r="E312" s="318"/>
      <c r="F312" s="334"/>
    </row>
    <row r="313" spans="1:23" ht="15.75" customHeight="1">
      <c r="A313" s="320"/>
      <c r="B313" s="314"/>
      <c r="C313" s="316"/>
      <c r="D313" s="317"/>
      <c r="E313" s="318"/>
      <c r="F313" s="318"/>
    </row>
    <row r="314" spans="1:23" ht="31.5" customHeight="1">
      <c r="A314" s="308" t="s">
        <v>1265</v>
      </c>
      <c r="B314" s="309" t="s">
        <v>1266</v>
      </c>
      <c r="C314" s="323"/>
      <c r="D314" s="324"/>
      <c r="E314" s="290"/>
      <c r="F314" s="312"/>
    </row>
    <row r="315" spans="1:23" ht="15.75" customHeight="1">
      <c r="A315" s="308"/>
      <c r="B315" s="319"/>
      <c r="C315" s="323"/>
      <c r="D315" s="324"/>
      <c r="E315" s="290"/>
      <c r="F315" s="312"/>
    </row>
    <row r="316" spans="1:23" ht="120" customHeight="1">
      <c r="A316" s="305"/>
      <c r="B316" s="306" t="s">
        <v>1267</v>
      </c>
      <c r="C316" s="313"/>
      <c r="D316" s="311"/>
      <c r="E316" s="312"/>
      <c r="F316" s="312"/>
    </row>
    <row r="317" spans="1:23" ht="75.75" customHeight="1">
      <c r="A317" s="305">
        <v>1</v>
      </c>
      <c r="B317" s="306" t="s">
        <v>1268</v>
      </c>
      <c r="C317" s="313"/>
      <c r="D317" s="311"/>
      <c r="E317" s="312"/>
      <c r="F317" s="312"/>
    </row>
    <row r="318" spans="1:23" ht="15">
      <c r="A318" s="305"/>
      <c r="B318" s="306" t="s">
        <v>1269</v>
      </c>
      <c r="C318" s="313" t="s">
        <v>74</v>
      </c>
      <c r="D318" s="311">
        <v>10</v>
      </c>
      <c r="E318" s="1075"/>
      <c r="F318" s="1075">
        <f t="shared" ref="F318:F320" si="25">+E318*D318</f>
        <v>0</v>
      </c>
      <c r="G318" s="1291">
        <f t="shared" ref="G318:G320" si="26">+E318*D318</f>
        <v>0</v>
      </c>
      <c r="V318" s="322">
        <f t="shared" ref="V318:V320" si="27">SUM(H318:U318)</f>
        <v>0</v>
      </c>
      <c r="W318" s="1290"/>
    </row>
    <row r="319" spans="1:23" ht="15">
      <c r="A319" s="305"/>
      <c r="B319" s="306" t="s">
        <v>1270</v>
      </c>
      <c r="C319" s="313" t="s">
        <v>74</v>
      </c>
      <c r="D319" s="311">
        <v>20</v>
      </c>
      <c r="E319" s="1075"/>
      <c r="F319" s="1075">
        <f t="shared" si="25"/>
        <v>0</v>
      </c>
      <c r="G319" s="1291">
        <f t="shared" si="26"/>
        <v>0</v>
      </c>
      <c r="V319" s="322">
        <f t="shared" si="27"/>
        <v>0</v>
      </c>
      <c r="W319" s="1290"/>
    </row>
    <row r="320" spans="1:23" ht="15">
      <c r="A320" s="320"/>
      <c r="B320" s="306" t="s">
        <v>1271</v>
      </c>
      <c r="C320" s="313" t="s">
        <v>74</v>
      </c>
      <c r="D320" s="311">
        <v>20</v>
      </c>
      <c r="E320" s="1075"/>
      <c r="F320" s="1075">
        <f t="shared" si="25"/>
        <v>0</v>
      </c>
      <c r="G320" s="1291">
        <f t="shared" si="26"/>
        <v>0</v>
      </c>
      <c r="V320" s="322">
        <f t="shared" si="27"/>
        <v>0</v>
      </c>
      <c r="W320" s="1290"/>
    </row>
    <row r="321" spans="1:23" ht="15" customHeight="1">
      <c r="A321" s="320"/>
      <c r="B321" s="321"/>
      <c r="C321" s="316"/>
      <c r="D321" s="317"/>
      <c r="E321" s="318"/>
      <c r="F321" s="318"/>
    </row>
    <row r="322" spans="1:23" ht="75" customHeight="1">
      <c r="A322" s="305">
        <v>2</v>
      </c>
      <c r="B322" s="306" t="s">
        <v>1272</v>
      </c>
      <c r="C322" s="313"/>
      <c r="D322" s="311"/>
      <c r="E322" s="312"/>
      <c r="F322" s="312"/>
    </row>
    <row r="323" spans="1:23" ht="15">
      <c r="A323" s="305"/>
      <c r="B323" s="306" t="s">
        <v>1273</v>
      </c>
      <c r="C323" s="313" t="s">
        <v>74</v>
      </c>
      <c r="D323" s="311">
        <v>10</v>
      </c>
      <c r="E323" s="1075"/>
      <c r="F323" s="1075">
        <f>+E323*D323</f>
        <v>0</v>
      </c>
      <c r="G323" s="1291">
        <f>+E323*D323</f>
        <v>0</v>
      </c>
      <c r="V323" s="322">
        <f t="shared" ref="V323" si="28">SUM(H323:U323)</f>
        <v>0</v>
      </c>
      <c r="W323" s="1290"/>
    </row>
    <row r="324" spans="1:23" ht="15.75" customHeight="1">
      <c r="A324" s="305"/>
      <c r="B324" s="306"/>
      <c r="C324" s="313"/>
      <c r="D324" s="311"/>
      <c r="E324" s="312"/>
      <c r="F324" s="312"/>
    </row>
    <row r="325" spans="1:23" ht="15">
      <c r="A325" s="305">
        <v>3</v>
      </c>
      <c r="B325" s="306" t="s">
        <v>1274</v>
      </c>
      <c r="C325" s="313" t="s">
        <v>1275</v>
      </c>
      <c r="D325" s="311">
        <v>1</v>
      </c>
      <c r="E325" s="1075"/>
      <c r="F325" s="1075">
        <f>+E325*D325</f>
        <v>0</v>
      </c>
      <c r="G325" s="1291">
        <f>+E325*D325</f>
        <v>0</v>
      </c>
      <c r="V325" s="322">
        <f t="shared" ref="V325" si="29">SUM(H325:U325)</f>
        <v>0</v>
      </c>
      <c r="W325" s="1290"/>
    </row>
    <row r="326" spans="1:23" ht="15.75" customHeight="1">
      <c r="A326" s="694"/>
      <c r="B326" s="1323" t="s">
        <v>1276</v>
      </c>
      <c r="C326" s="1324"/>
      <c r="D326" s="1324"/>
      <c r="E326" s="1325"/>
      <c r="F326" s="290">
        <f>SUM(F316:F325)</f>
        <v>0</v>
      </c>
    </row>
    <row r="327" spans="1:23" ht="15" customHeight="1">
      <c r="A327" s="320"/>
      <c r="B327" s="321"/>
      <c r="C327" s="316"/>
      <c r="D327" s="317"/>
      <c r="E327" s="318"/>
      <c r="F327" s="318"/>
    </row>
    <row r="328" spans="1:23" ht="15.75" customHeight="1">
      <c r="A328" s="308" t="s">
        <v>1277</v>
      </c>
      <c r="B328" s="309" t="s">
        <v>1278</v>
      </c>
      <c r="C328" s="313"/>
      <c r="D328" s="311"/>
      <c r="E328" s="312"/>
      <c r="F328" s="312"/>
    </row>
    <row r="329" spans="1:23" ht="15.75" customHeight="1">
      <c r="A329" s="308"/>
      <c r="B329" s="319"/>
      <c r="C329" s="313"/>
      <c r="D329" s="311"/>
      <c r="E329" s="312"/>
      <c r="F329" s="312"/>
    </row>
    <row r="330" spans="1:23" ht="30" customHeight="1">
      <c r="A330" s="305"/>
      <c r="B330" s="306" t="s">
        <v>1279</v>
      </c>
      <c r="C330" s="313"/>
      <c r="D330" s="311"/>
      <c r="E330" s="312"/>
      <c r="F330" s="312"/>
    </row>
    <row r="331" spans="1:23" ht="15.75" customHeight="1">
      <c r="A331" s="305"/>
      <c r="B331" s="306"/>
      <c r="C331" s="313"/>
      <c r="D331" s="311"/>
      <c r="E331" s="312"/>
      <c r="F331" s="312"/>
    </row>
    <row r="332" spans="1:23" ht="195.75">
      <c r="A332" s="305">
        <v>1</v>
      </c>
      <c r="B332" s="306" t="s">
        <v>1280</v>
      </c>
      <c r="C332" s="313" t="s">
        <v>1243</v>
      </c>
      <c r="D332" s="311">
        <v>7</v>
      </c>
      <c r="E332" s="1075"/>
      <c r="F332" s="1075">
        <f>+E332*D332</f>
        <v>0</v>
      </c>
      <c r="G332" s="1291">
        <f>+E332*D332</f>
        <v>0</v>
      </c>
      <c r="V332" s="322">
        <f t="shared" ref="V332" si="30">SUM(H332:U332)</f>
        <v>0</v>
      </c>
      <c r="W332" s="1290"/>
    </row>
    <row r="333" spans="1:23" ht="15" customHeight="1">
      <c r="A333" s="305"/>
      <c r="B333" s="306"/>
      <c r="C333" s="313"/>
      <c r="D333" s="311"/>
      <c r="E333" s="312"/>
      <c r="F333" s="318"/>
    </row>
    <row r="334" spans="1:23" ht="195.75">
      <c r="A334" s="305">
        <v>2</v>
      </c>
      <c r="B334" s="319" t="s">
        <v>1281</v>
      </c>
      <c r="C334" s="313" t="s">
        <v>1243</v>
      </c>
      <c r="D334" s="311">
        <v>4</v>
      </c>
      <c r="E334" s="1075"/>
      <c r="F334" s="1075">
        <f>+E334*D334</f>
        <v>0</v>
      </c>
      <c r="G334" s="1291">
        <f>+E334*D334</f>
        <v>0</v>
      </c>
      <c r="V334" s="322">
        <f t="shared" ref="V334" si="31">SUM(H334:U334)</f>
        <v>0</v>
      </c>
      <c r="W334" s="1290"/>
    </row>
    <row r="335" spans="1:23" ht="15" customHeight="1">
      <c r="A335" s="320"/>
      <c r="B335" s="321"/>
      <c r="C335" s="316"/>
      <c r="D335" s="317"/>
      <c r="E335" s="318"/>
      <c r="F335" s="318"/>
    </row>
    <row r="336" spans="1:23" ht="195.75">
      <c r="A336" s="305" t="s">
        <v>1282</v>
      </c>
      <c r="B336" s="306" t="s">
        <v>1283</v>
      </c>
      <c r="C336" s="313" t="s">
        <v>1243</v>
      </c>
      <c r="D336" s="311">
        <v>5</v>
      </c>
      <c r="E336" s="1075"/>
      <c r="F336" s="1075">
        <f>+E336*D336</f>
        <v>0</v>
      </c>
      <c r="G336" s="1291">
        <f>+E336*D336</f>
        <v>0</v>
      </c>
      <c r="V336" s="322">
        <f t="shared" ref="V336" si="32">SUM(H336:U336)</f>
        <v>0</v>
      </c>
      <c r="W336" s="1290"/>
    </row>
    <row r="337" spans="1:23" ht="15" customHeight="1">
      <c r="A337" s="320"/>
      <c r="B337" s="335"/>
      <c r="C337" s="316"/>
      <c r="D337" s="317"/>
      <c r="E337" s="318"/>
      <c r="F337" s="318"/>
    </row>
    <row r="338" spans="1:23" ht="331.5">
      <c r="A338" s="305" t="s">
        <v>1284</v>
      </c>
      <c r="B338" s="336" t="s">
        <v>1285</v>
      </c>
      <c r="C338" s="313" t="s">
        <v>1243</v>
      </c>
      <c r="D338" s="311">
        <v>3</v>
      </c>
      <c r="E338" s="1075"/>
      <c r="F338" s="1075">
        <f>+E338*D338</f>
        <v>0</v>
      </c>
      <c r="G338" s="1291">
        <f>+E338*D338</f>
        <v>0</v>
      </c>
      <c r="V338" s="322">
        <f t="shared" ref="V338" si="33">SUM(H338:U338)</f>
        <v>0</v>
      </c>
      <c r="W338" s="1290"/>
    </row>
    <row r="339" spans="1:23" ht="15" customHeight="1">
      <c r="A339" s="305"/>
      <c r="B339" s="336"/>
      <c r="C339" s="313"/>
      <c r="D339" s="311"/>
      <c r="E339" s="312"/>
      <c r="F339" s="312"/>
    </row>
    <row r="340" spans="1:23" ht="225.75">
      <c r="A340" s="305" t="s">
        <v>1286</v>
      </c>
      <c r="B340" s="336" t="s">
        <v>1287</v>
      </c>
      <c r="C340" s="313" t="s">
        <v>1243</v>
      </c>
      <c r="D340" s="311">
        <v>1</v>
      </c>
      <c r="E340" s="1075"/>
      <c r="F340" s="1075">
        <f>+E340*D340</f>
        <v>0</v>
      </c>
      <c r="G340" s="1291">
        <f>+E340*D340</f>
        <v>0</v>
      </c>
      <c r="V340" s="322">
        <f t="shared" ref="V340" si="34">SUM(H340:U340)</f>
        <v>0</v>
      </c>
      <c r="W340" s="1290"/>
    </row>
    <row r="341" spans="1:23" ht="15" customHeight="1">
      <c r="A341" s="320"/>
      <c r="B341" s="335"/>
      <c r="C341" s="316"/>
      <c r="D341" s="317"/>
      <c r="E341" s="318"/>
      <c r="F341" s="318"/>
    </row>
    <row r="342" spans="1:23" ht="60">
      <c r="A342" s="305" t="s">
        <v>1288</v>
      </c>
      <c r="B342" s="306" t="s">
        <v>1289</v>
      </c>
      <c r="C342" s="313" t="s">
        <v>1243</v>
      </c>
      <c r="D342" s="311">
        <v>3</v>
      </c>
      <c r="E342" s="1075"/>
      <c r="F342" s="1075">
        <f>+E342*D342</f>
        <v>0</v>
      </c>
      <c r="G342" s="1291">
        <f>+E342*D342</f>
        <v>0</v>
      </c>
      <c r="V342" s="322">
        <f t="shared" ref="V342" si="35">SUM(H342:U342)</f>
        <v>0</v>
      </c>
      <c r="W342" s="1290"/>
    </row>
    <row r="343" spans="1:23" ht="15" customHeight="1">
      <c r="A343" s="305"/>
      <c r="B343" s="306"/>
      <c r="C343" s="313"/>
      <c r="D343" s="311"/>
      <c r="E343" s="312"/>
      <c r="F343" s="312"/>
    </row>
    <row r="344" spans="1:23" ht="30">
      <c r="A344" s="305" t="s">
        <v>1290</v>
      </c>
      <c r="B344" s="306" t="s">
        <v>1291</v>
      </c>
      <c r="C344" s="313" t="s">
        <v>1292</v>
      </c>
      <c r="D344" s="311">
        <v>1</v>
      </c>
      <c r="E344" s="1075"/>
      <c r="F344" s="1075">
        <f>+E344*D344</f>
        <v>0</v>
      </c>
      <c r="G344" s="1291">
        <f>+E344*D344</f>
        <v>0</v>
      </c>
      <c r="V344" s="322">
        <f t="shared" ref="V344" si="36">SUM(H344:U344)</f>
        <v>0</v>
      </c>
      <c r="W344" s="1290"/>
    </row>
    <row r="345" spans="1:23" ht="15.75" customHeight="1">
      <c r="A345" s="305"/>
      <c r="B345" s="306"/>
      <c r="C345" s="313"/>
      <c r="D345" s="311"/>
      <c r="E345" s="312"/>
      <c r="F345" s="312"/>
    </row>
    <row r="346" spans="1:23" ht="30">
      <c r="A346" s="305" t="s">
        <v>1293</v>
      </c>
      <c r="B346" s="306" t="s">
        <v>1294</v>
      </c>
      <c r="C346" s="313" t="s">
        <v>1292</v>
      </c>
      <c r="D346" s="311">
        <v>1</v>
      </c>
      <c r="E346" s="1075"/>
      <c r="F346" s="1075">
        <f>+E346*D346</f>
        <v>0</v>
      </c>
      <c r="G346" s="1291">
        <f>+E346*D346</f>
        <v>0</v>
      </c>
      <c r="V346" s="322">
        <f t="shared" ref="V346" si="37">SUM(H346:U346)</f>
        <v>0</v>
      </c>
      <c r="W346" s="1290"/>
    </row>
    <row r="347" spans="1:23" ht="15.75" customHeight="1">
      <c r="A347" s="710"/>
      <c r="B347" s="1323" t="s">
        <v>1295</v>
      </c>
      <c r="C347" s="1324"/>
      <c r="D347" s="1324"/>
      <c r="E347" s="1325"/>
      <c r="F347" s="290">
        <f>SUM(F332:F346)</f>
        <v>0</v>
      </c>
    </row>
    <row r="348" spans="1:23" ht="15" customHeight="1">
      <c r="A348" s="320"/>
      <c r="B348" s="321"/>
      <c r="C348" s="316"/>
      <c r="D348" s="317"/>
      <c r="E348" s="318"/>
      <c r="F348" s="318"/>
    </row>
    <row r="349" spans="1:23" ht="15" customHeight="1">
      <c r="A349" s="320"/>
      <c r="B349" s="321"/>
      <c r="C349" s="316"/>
      <c r="D349" s="317"/>
      <c r="E349" s="318"/>
      <c r="F349" s="318"/>
    </row>
    <row r="350" spans="1:23" ht="15.75" customHeight="1">
      <c r="A350" s="308" t="s">
        <v>1296</v>
      </c>
      <c r="B350" s="309" t="s">
        <v>1297</v>
      </c>
      <c r="C350" s="313"/>
      <c r="D350" s="311"/>
      <c r="E350" s="312"/>
      <c r="F350" s="312"/>
    </row>
    <row r="351" spans="1:23" ht="15.75" customHeight="1">
      <c r="A351" s="337"/>
      <c r="B351" s="308"/>
      <c r="C351" s="323"/>
      <c r="D351" s="324"/>
      <c r="E351" s="312"/>
      <c r="F351" s="312"/>
    </row>
    <row r="352" spans="1:23" ht="15.75" customHeight="1">
      <c r="A352" s="308" t="s">
        <v>1298</v>
      </c>
      <c r="B352" s="308" t="s">
        <v>1299</v>
      </c>
      <c r="C352" s="323"/>
      <c r="D352" s="324"/>
      <c r="E352" s="312"/>
      <c r="F352" s="312"/>
    </row>
    <row r="353" spans="1:23" ht="150">
      <c r="A353" s="305" t="s">
        <v>1300</v>
      </c>
      <c r="B353" s="306" t="s">
        <v>1301</v>
      </c>
      <c r="C353" s="313" t="s">
        <v>1243</v>
      </c>
      <c r="D353" s="311">
        <v>16</v>
      </c>
      <c r="E353" s="1075"/>
      <c r="F353" s="1075">
        <f>+E353*D353</f>
        <v>0</v>
      </c>
      <c r="G353" s="1291">
        <f>+E353*D353</f>
        <v>0</v>
      </c>
    </row>
    <row r="354" spans="1:23" ht="15" customHeight="1">
      <c r="A354" s="320"/>
      <c r="B354" s="321"/>
      <c r="C354" s="316"/>
      <c r="D354" s="317"/>
      <c r="E354" s="318"/>
      <c r="F354" s="318"/>
    </row>
    <row r="355" spans="1:23" ht="150">
      <c r="A355" s="305" t="s">
        <v>1302</v>
      </c>
      <c r="B355" s="306" t="s">
        <v>1303</v>
      </c>
      <c r="C355" s="313" t="s">
        <v>1243</v>
      </c>
      <c r="D355" s="311">
        <v>5</v>
      </c>
      <c r="E355" s="1075"/>
      <c r="F355" s="1075">
        <f>+E355*D355</f>
        <v>0</v>
      </c>
      <c r="G355" s="1291">
        <f>+E355*D355</f>
        <v>0</v>
      </c>
      <c r="V355" s="322">
        <f t="shared" ref="V355" si="38">SUM(H355:U355)</f>
        <v>0</v>
      </c>
      <c r="W355" s="1290"/>
    </row>
    <row r="356" spans="1:23" ht="15" customHeight="1">
      <c r="A356" s="337"/>
      <c r="B356" s="321"/>
      <c r="C356" s="313"/>
      <c r="D356" s="289"/>
      <c r="E356" s="318"/>
      <c r="F356" s="318"/>
    </row>
    <row r="357" spans="1:23" ht="90">
      <c r="A357" s="305" t="s">
        <v>1304</v>
      </c>
      <c r="B357" s="306" t="s">
        <v>1305</v>
      </c>
      <c r="C357" s="313" t="s">
        <v>1306</v>
      </c>
      <c r="D357" s="311">
        <v>20</v>
      </c>
      <c r="E357" s="1075"/>
      <c r="F357" s="1075">
        <f>+E357*D357</f>
        <v>0</v>
      </c>
      <c r="G357" s="1291">
        <f>+E357*D357</f>
        <v>0</v>
      </c>
      <c r="V357" s="322">
        <f t="shared" ref="V357" si="39">SUM(H357:U357)</f>
        <v>0</v>
      </c>
      <c r="W357" s="1290"/>
    </row>
    <row r="358" spans="1:23" ht="15" customHeight="1">
      <c r="A358" s="320"/>
      <c r="B358" s="321"/>
      <c r="C358" s="316"/>
      <c r="D358" s="317"/>
      <c r="E358" s="318"/>
      <c r="F358" s="318"/>
    </row>
    <row r="359" spans="1:23" ht="75">
      <c r="A359" s="305" t="s">
        <v>1307</v>
      </c>
      <c r="B359" s="306" t="s">
        <v>1308</v>
      </c>
      <c r="C359" s="313" t="s">
        <v>1306</v>
      </c>
      <c r="D359" s="311">
        <v>30</v>
      </c>
      <c r="E359" s="1075"/>
      <c r="F359" s="1075">
        <f>+E359*D359</f>
        <v>0</v>
      </c>
      <c r="G359" s="1291">
        <f>+E359*D359</f>
        <v>0</v>
      </c>
    </row>
    <row r="360" spans="1:23" ht="15" customHeight="1">
      <c r="A360" s="337"/>
      <c r="B360" s="321"/>
      <c r="C360" s="316"/>
      <c r="D360" s="317"/>
      <c r="E360" s="318"/>
      <c r="F360" s="318"/>
    </row>
    <row r="361" spans="1:23" ht="30" customHeight="1">
      <c r="A361" s="325" t="s">
        <v>1309</v>
      </c>
      <c r="B361" s="326" t="s">
        <v>1310</v>
      </c>
      <c r="C361" s="327"/>
      <c r="D361" s="328"/>
      <c r="E361" s="329"/>
      <c r="F361" s="329"/>
    </row>
    <row r="362" spans="1:23" ht="15">
      <c r="A362" s="325"/>
      <c r="B362" s="326" t="s">
        <v>1311</v>
      </c>
      <c r="C362" s="327" t="s">
        <v>1243</v>
      </c>
      <c r="D362" s="328">
        <v>1</v>
      </c>
      <c r="E362" s="1075"/>
      <c r="F362" s="1075">
        <f t="shared" ref="F362:F363" si="40">+E362*D362</f>
        <v>0</v>
      </c>
      <c r="G362" s="1291">
        <f t="shared" ref="G362:G363" si="41">+E362*D362</f>
        <v>0</v>
      </c>
      <c r="V362" s="322">
        <f t="shared" ref="V362:V363" si="42">SUM(H362:U362)</f>
        <v>0</v>
      </c>
      <c r="W362" s="1290"/>
    </row>
    <row r="363" spans="1:23" ht="15">
      <c r="A363" s="325"/>
      <c r="B363" s="326" t="s">
        <v>1312</v>
      </c>
      <c r="C363" s="327" t="s">
        <v>1243</v>
      </c>
      <c r="D363" s="328">
        <v>1</v>
      </c>
      <c r="E363" s="1075"/>
      <c r="F363" s="1075">
        <f t="shared" si="40"/>
        <v>0</v>
      </c>
      <c r="G363" s="1291">
        <f t="shared" si="41"/>
        <v>0</v>
      </c>
      <c r="V363" s="322">
        <f t="shared" si="42"/>
        <v>0</v>
      </c>
      <c r="W363" s="1290"/>
    </row>
    <row r="364" spans="1:23" ht="15" customHeight="1">
      <c r="A364" s="305"/>
      <c r="B364" s="306"/>
      <c r="C364" s="313"/>
      <c r="D364" s="311"/>
      <c r="E364" s="312"/>
      <c r="F364" s="318"/>
    </row>
    <row r="365" spans="1:23" ht="15" customHeight="1">
      <c r="A365" s="305"/>
      <c r="B365" s="306"/>
      <c r="C365" s="313"/>
      <c r="D365" s="311"/>
      <c r="E365" s="312"/>
      <c r="F365" s="318"/>
    </row>
    <row r="366" spans="1:23" ht="60">
      <c r="A366" s="305"/>
      <c r="B366" s="306" t="s">
        <v>1313</v>
      </c>
      <c r="C366" s="313" t="s">
        <v>1243</v>
      </c>
      <c r="D366" s="311">
        <v>1</v>
      </c>
      <c r="E366" s="1075"/>
      <c r="F366" s="1075">
        <f>+E366*D366</f>
        <v>0</v>
      </c>
      <c r="G366" s="1291">
        <f>+E366*D366</f>
        <v>0</v>
      </c>
      <c r="V366" s="322">
        <f t="shared" ref="V366" si="43">SUM(H366:U366)</f>
        <v>0</v>
      </c>
      <c r="W366" s="1290"/>
    </row>
    <row r="367" spans="1:23" ht="15" customHeight="1">
      <c r="A367" s="305"/>
      <c r="B367" s="306"/>
      <c r="C367" s="313"/>
      <c r="D367" s="311"/>
      <c r="E367" s="312"/>
      <c r="F367" s="318"/>
    </row>
    <row r="368" spans="1:23" ht="15" customHeight="1">
      <c r="A368" s="305"/>
      <c r="B368" s="306"/>
      <c r="C368" s="313"/>
      <c r="D368" s="311"/>
      <c r="E368" s="312"/>
      <c r="F368" s="318"/>
    </row>
    <row r="369" spans="1:23" ht="60">
      <c r="A369" s="305"/>
      <c r="B369" s="306" t="s">
        <v>1314</v>
      </c>
      <c r="C369" s="313" t="s">
        <v>1243</v>
      </c>
      <c r="D369" s="311">
        <v>1</v>
      </c>
      <c r="E369" s="1075"/>
      <c r="F369" s="1075">
        <f>+E369*D369</f>
        <v>0</v>
      </c>
      <c r="G369" s="1291">
        <f>+E369*D369</f>
        <v>0</v>
      </c>
      <c r="V369" s="322">
        <f t="shared" ref="V369" si="44">SUM(H369:U369)</f>
        <v>0</v>
      </c>
      <c r="W369" s="1290"/>
    </row>
    <row r="370" spans="1:23" ht="15" customHeight="1">
      <c r="A370" s="305"/>
      <c r="B370" s="306"/>
      <c r="C370" s="313"/>
      <c r="D370" s="311"/>
      <c r="E370" s="312"/>
      <c r="F370" s="318"/>
    </row>
    <row r="371" spans="1:23" ht="60">
      <c r="A371" s="305"/>
      <c r="B371" s="306" t="s">
        <v>1315</v>
      </c>
      <c r="C371" s="313" t="s">
        <v>1243</v>
      </c>
      <c r="D371" s="311">
        <v>1</v>
      </c>
      <c r="E371" s="1075"/>
      <c r="F371" s="1075">
        <f>+E371*D371</f>
        <v>0</v>
      </c>
      <c r="G371" s="1291">
        <f>+E371*D371</f>
        <v>0</v>
      </c>
      <c r="V371" s="322">
        <f t="shared" ref="V371" si="45">SUM(H371:U371)</f>
        <v>0</v>
      </c>
      <c r="W371" s="1290"/>
    </row>
    <row r="372" spans="1:23" ht="15" customHeight="1">
      <c r="A372" s="320"/>
      <c r="B372" s="321"/>
      <c r="C372" s="316"/>
      <c r="D372" s="317"/>
      <c r="E372" s="318"/>
      <c r="F372" s="318"/>
    </row>
    <row r="373" spans="1:23" ht="15">
      <c r="A373" s="305">
        <v>11</v>
      </c>
      <c r="B373" s="306" t="s">
        <v>1274</v>
      </c>
      <c r="C373" s="313" t="s">
        <v>1275</v>
      </c>
      <c r="D373" s="311">
        <v>1</v>
      </c>
      <c r="E373" s="1075"/>
      <c r="F373" s="1075">
        <f>+E373*D373</f>
        <v>0</v>
      </c>
      <c r="G373" s="1291">
        <f>+E373*D373</f>
        <v>0</v>
      </c>
      <c r="V373" s="322">
        <f t="shared" ref="V373" si="46">SUM(H373:U373)</f>
        <v>0</v>
      </c>
      <c r="W373" s="1290"/>
    </row>
    <row r="374" spans="1:23" ht="15" customHeight="1">
      <c r="A374" s="305"/>
      <c r="B374" s="306"/>
      <c r="C374" s="313"/>
      <c r="D374" s="311"/>
      <c r="E374" s="312"/>
      <c r="F374" s="312"/>
    </row>
    <row r="375" spans="1:23" ht="30">
      <c r="A375" s="305">
        <v>12</v>
      </c>
      <c r="B375" s="306" t="s">
        <v>1316</v>
      </c>
      <c r="C375" s="313" t="s">
        <v>1275</v>
      </c>
      <c r="D375" s="311">
        <v>1</v>
      </c>
      <c r="E375" s="1075"/>
      <c r="F375" s="1075">
        <f>+E375*D375</f>
        <v>0</v>
      </c>
      <c r="G375" s="1291">
        <f>+E375*D375</f>
        <v>0</v>
      </c>
      <c r="V375" s="322">
        <f t="shared" ref="V375" si="47">SUM(H375:U375)</f>
        <v>0</v>
      </c>
      <c r="W375" s="1290"/>
    </row>
    <row r="376" spans="1:23" ht="15.75" customHeight="1">
      <c r="A376" s="710"/>
      <c r="B376" s="333" t="s">
        <v>1317</v>
      </c>
      <c r="C376" s="313"/>
      <c r="D376" s="289"/>
      <c r="E376" s="318"/>
      <c r="F376" s="318">
        <f>SUM(F353:F375)</f>
        <v>0</v>
      </c>
    </row>
    <row r="377" spans="1:23" ht="15.75" customHeight="1">
      <c r="A377" s="320"/>
      <c r="B377" s="315"/>
      <c r="C377" s="316"/>
      <c r="D377" s="317"/>
      <c r="E377" s="318"/>
      <c r="F377" s="318"/>
    </row>
    <row r="378" spans="1:23" ht="14.25" customHeight="1">
      <c r="A378" s="279"/>
      <c r="B378" s="279"/>
      <c r="C378" s="340"/>
      <c r="D378" s="341"/>
    </row>
    <row r="379" spans="1:23" ht="14.25" customHeight="1">
      <c r="A379" s="279"/>
      <c r="B379" s="279"/>
      <c r="C379" s="340"/>
      <c r="D379" s="341"/>
    </row>
    <row r="380" spans="1:23" ht="14.25" customHeight="1">
      <c r="A380" s="279"/>
      <c r="B380" s="279"/>
      <c r="C380" s="340"/>
      <c r="D380" s="341"/>
    </row>
    <row r="381" spans="1:23" ht="15.75" customHeight="1">
      <c r="A381" s="314"/>
      <c r="B381" s="342"/>
      <c r="C381" s="316"/>
      <c r="D381" s="317"/>
      <c r="E381" s="318"/>
      <c r="F381" s="318"/>
    </row>
    <row r="382" spans="1:23" ht="31.5" customHeight="1">
      <c r="A382" s="308" t="s">
        <v>1318</v>
      </c>
      <c r="B382" s="309" t="s">
        <v>1319</v>
      </c>
      <c r="C382" s="316"/>
      <c r="D382" s="343"/>
      <c r="E382" s="344"/>
      <c r="F382" s="344"/>
    </row>
    <row r="383" spans="1:23" ht="15.75" customHeight="1">
      <c r="A383" s="320"/>
      <c r="B383" s="315"/>
      <c r="C383" s="316"/>
      <c r="D383" s="317"/>
      <c r="E383" s="318"/>
      <c r="F383" s="318"/>
    </row>
    <row r="384" spans="1:23" ht="150">
      <c r="A384" s="325">
        <v>1</v>
      </c>
      <c r="B384" s="326" t="s">
        <v>1320</v>
      </c>
      <c r="C384" s="327" t="s">
        <v>1306</v>
      </c>
      <c r="D384" s="328">
        <v>4</v>
      </c>
      <c r="E384" s="1075"/>
      <c r="F384" s="1075">
        <f>+E384*D384</f>
        <v>0</v>
      </c>
      <c r="G384" s="1291">
        <f>+E384*D384</f>
        <v>0</v>
      </c>
      <c r="V384" s="322">
        <f t="shared" ref="V384" si="48">SUM(H384:U384)</f>
        <v>0</v>
      </c>
      <c r="W384" s="1290"/>
    </row>
    <row r="385" spans="1:23" ht="15" customHeight="1">
      <c r="A385" s="345"/>
      <c r="B385" s="326"/>
      <c r="C385" s="346"/>
      <c r="D385" s="347"/>
      <c r="E385" s="329"/>
      <c r="F385" s="329"/>
    </row>
    <row r="386" spans="1:23" ht="135">
      <c r="A386" s="325">
        <v>2</v>
      </c>
      <c r="B386" s="326" t="s">
        <v>1321</v>
      </c>
      <c r="C386" s="327" t="s">
        <v>1306</v>
      </c>
      <c r="D386" s="328">
        <v>4</v>
      </c>
      <c r="E386" s="1075"/>
      <c r="F386" s="1075">
        <f>+E386*D386</f>
        <v>0</v>
      </c>
      <c r="G386" s="1291">
        <f>+E386*D386</f>
        <v>0</v>
      </c>
      <c r="V386" s="322">
        <f t="shared" ref="V386" si="49">SUM(H386:U386)</f>
        <v>0</v>
      </c>
      <c r="W386" s="1290"/>
    </row>
    <row r="387" spans="1:23" ht="15.75" customHeight="1">
      <c r="A387" s="279"/>
      <c r="B387" s="315"/>
      <c r="C387" s="340"/>
      <c r="D387" s="341"/>
      <c r="E387" s="318"/>
      <c r="F387" s="318"/>
    </row>
    <row r="388" spans="1:23" ht="75">
      <c r="A388" s="305" t="s">
        <v>1282</v>
      </c>
      <c r="B388" s="306" t="s">
        <v>1322</v>
      </c>
      <c r="C388" s="313" t="s">
        <v>1306</v>
      </c>
      <c r="D388" s="311">
        <v>5</v>
      </c>
      <c r="E388" s="1075"/>
      <c r="F388" s="1075">
        <f>+E388*D388</f>
        <v>0</v>
      </c>
      <c r="G388" s="1291">
        <f>+E388*D388</f>
        <v>0</v>
      </c>
      <c r="V388" s="322">
        <f t="shared" ref="V388" si="50">SUM(H388:U388)</f>
        <v>0</v>
      </c>
      <c r="W388" s="1290"/>
    </row>
    <row r="389" spans="1:23" ht="15" customHeight="1">
      <c r="A389" s="279"/>
      <c r="B389" s="321"/>
      <c r="C389" s="316"/>
      <c r="D389" s="317"/>
      <c r="E389" s="318"/>
      <c r="F389" s="318"/>
    </row>
    <row r="390" spans="1:23" ht="90">
      <c r="A390" s="305" t="s">
        <v>1284</v>
      </c>
      <c r="B390" s="306" t="s">
        <v>1323</v>
      </c>
      <c r="C390" s="313" t="s">
        <v>1306</v>
      </c>
      <c r="D390" s="311">
        <v>50</v>
      </c>
      <c r="E390" s="1075"/>
      <c r="F390" s="1075">
        <f>+E390*D390</f>
        <v>0</v>
      </c>
      <c r="G390" s="1291">
        <f>+E390*D390</f>
        <v>0</v>
      </c>
      <c r="V390" s="322">
        <f t="shared" ref="V390" si="51">SUM(H390:U390)</f>
        <v>0</v>
      </c>
      <c r="W390" s="1290"/>
    </row>
    <row r="391" spans="1:23" ht="15" customHeight="1">
      <c r="A391" s="320"/>
      <c r="B391" s="321"/>
      <c r="C391" s="340"/>
      <c r="D391" s="341"/>
      <c r="E391" s="318"/>
      <c r="F391" s="318"/>
    </row>
    <row r="392" spans="1:23" ht="30">
      <c r="A392" s="305" t="s">
        <v>1286</v>
      </c>
      <c r="B392" s="306" t="s">
        <v>1324</v>
      </c>
      <c r="C392" s="313" t="s">
        <v>1243</v>
      </c>
      <c r="D392" s="311">
        <v>4</v>
      </c>
      <c r="E392" s="1075"/>
      <c r="F392" s="1075">
        <f>+E392*D392</f>
        <v>0</v>
      </c>
      <c r="G392" s="1291">
        <f>+E392*D392</f>
        <v>0</v>
      </c>
      <c r="V392" s="322">
        <f t="shared" ref="V392" si="52">SUM(H392:U392)</f>
        <v>0</v>
      </c>
      <c r="W392" s="1290"/>
    </row>
    <row r="393" spans="1:23" ht="15" customHeight="1">
      <c r="A393" s="305"/>
      <c r="B393" s="306"/>
      <c r="C393" s="313"/>
      <c r="D393" s="311"/>
      <c r="E393" s="312"/>
      <c r="F393" s="312"/>
    </row>
    <row r="394" spans="1:23" ht="30">
      <c r="A394" s="305" t="s">
        <v>1288</v>
      </c>
      <c r="B394" s="306" t="s">
        <v>1325</v>
      </c>
      <c r="C394" s="313" t="s">
        <v>1243</v>
      </c>
      <c r="D394" s="311">
        <v>3</v>
      </c>
      <c r="E394" s="1075"/>
      <c r="F394" s="1075">
        <f>+E394*D394</f>
        <v>0</v>
      </c>
      <c r="G394" s="1291">
        <f>+E394*D394</f>
        <v>0</v>
      </c>
      <c r="V394" s="322">
        <f t="shared" ref="V394" si="53">SUM(H394:U394)</f>
        <v>0</v>
      </c>
      <c r="W394" s="1290"/>
    </row>
    <row r="395" spans="1:23" ht="15" customHeight="1">
      <c r="A395" s="349"/>
      <c r="B395" s="306"/>
      <c r="C395" s="313"/>
      <c r="D395" s="311"/>
      <c r="E395" s="312"/>
      <c r="F395" s="312"/>
    </row>
    <row r="396" spans="1:23" ht="45">
      <c r="A396" s="305" t="s">
        <v>1290</v>
      </c>
      <c r="B396" s="306" t="s">
        <v>1326</v>
      </c>
      <c r="C396" s="313" t="s">
        <v>1243</v>
      </c>
      <c r="D396" s="311">
        <v>4</v>
      </c>
      <c r="E396" s="1075"/>
      <c r="F396" s="1075">
        <f>+E396*D396</f>
        <v>0</v>
      </c>
      <c r="G396" s="1291">
        <f>+E396*D396</f>
        <v>0</v>
      </c>
      <c r="V396" s="322">
        <f t="shared" ref="V396" si="54">SUM(H396:U396)</f>
        <v>0</v>
      </c>
      <c r="W396" s="1290"/>
    </row>
    <row r="397" spans="1:23" ht="15" customHeight="1">
      <c r="A397" s="305"/>
      <c r="B397" s="306"/>
      <c r="C397" s="340"/>
      <c r="D397" s="350"/>
      <c r="E397" s="312"/>
      <c r="F397" s="312"/>
    </row>
    <row r="398" spans="1:23" ht="15">
      <c r="A398" s="305" t="s">
        <v>1293</v>
      </c>
      <c r="B398" s="306" t="s">
        <v>1274</v>
      </c>
      <c r="C398" s="313" t="s">
        <v>1275</v>
      </c>
      <c r="D398" s="311">
        <v>1</v>
      </c>
      <c r="E398" s="1075"/>
      <c r="F398" s="1075">
        <f>+E398*D398</f>
        <v>0</v>
      </c>
      <c r="G398" s="1291">
        <f>+E398*D398</f>
        <v>0</v>
      </c>
      <c r="V398" s="322">
        <f t="shared" ref="V398" si="55">SUM(H398:U398)</f>
        <v>0</v>
      </c>
      <c r="W398" s="1290"/>
    </row>
    <row r="399" spans="1:23" ht="15" customHeight="1">
      <c r="A399" s="305"/>
      <c r="B399" s="306"/>
      <c r="C399" s="340"/>
      <c r="D399" s="351"/>
      <c r="E399" s="312"/>
      <c r="F399" s="312"/>
    </row>
    <row r="400" spans="1:23" ht="30">
      <c r="A400" s="305" t="s">
        <v>1327</v>
      </c>
      <c r="B400" s="306" t="s">
        <v>1316</v>
      </c>
      <c r="C400" s="313" t="s">
        <v>1275</v>
      </c>
      <c r="D400" s="311">
        <v>1</v>
      </c>
      <c r="E400" s="1075"/>
      <c r="F400" s="1075">
        <f>+E400*D400</f>
        <v>0</v>
      </c>
      <c r="G400" s="1291">
        <f>+E400*D400</f>
        <v>0</v>
      </c>
      <c r="V400" s="322">
        <f t="shared" ref="V400" si="56">SUM(H400:U400)</f>
        <v>0</v>
      </c>
      <c r="W400" s="1290"/>
    </row>
    <row r="401" spans="1:23" ht="15.75" customHeight="1">
      <c r="A401" s="694"/>
      <c r="B401" s="333" t="s">
        <v>1328</v>
      </c>
      <c r="C401" s="352"/>
      <c r="D401" s="353"/>
      <c r="E401" s="312"/>
      <c r="F401" s="312">
        <f>SUM(F384:F400)</f>
        <v>0</v>
      </c>
    </row>
    <row r="402" spans="1:23" ht="15.75" customHeight="1">
      <c r="A402" s="354"/>
      <c r="B402" s="355"/>
      <c r="C402" s="356"/>
      <c r="D402" s="357"/>
      <c r="E402" s="358"/>
      <c r="F402" s="358"/>
    </row>
    <row r="403" spans="1:23" ht="15.75" customHeight="1">
      <c r="A403" s="354"/>
      <c r="B403" s="355"/>
      <c r="C403" s="356"/>
      <c r="D403" s="357"/>
      <c r="E403" s="358"/>
      <c r="F403" s="358"/>
    </row>
    <row r="404" spans="1:23" ht="15.75" customHeight="1">
      <c r="A404" s="354"/>
      <c r="B404" s="355"/>
      <c r="C404" s="356"/>
      <c r="D404" s="357"/>
      <c r="E404" s="358"/>
      <c r="F404" s="358"/>
    </row>
    <row r="405" spans="1:23" ht="15.75" customHeight="1">
      <c r="A405" s="354"/>
      <c r="B405" s="355"/>
      <c r="C405" s="356"/>
      <c r="D405" s="357"/>
      <c r="E405" s="358"/>
      <c r="F405" s="358"/>
    </row>
    <row r="406" spans="1:23" ht="15.75" customHeight="1">
      <c r="A406" s="354"/>
      <c r="B406" s="355"/>
      <c r="C406" s="356"/>
      <c r="D406" s="357"/>
      <c r="E406" s="358"/>
      <c r="F406" s="358"/>
    </row>
    <row r="407" spans="1:23" ht="15.75" customHeight="1">
      <c r="A407" s="359"/>
      <c r="B407" s="360"/>
      <c r="C407" s="361"/>
      <c r="D407" s="362"/>
      <c r="E407" s="363"/>
      <c r="F407" s="364"/>
    </row>
    <row r="408" spans="1:23" ht="31.5" customHeight="1">
      <c r="A408" s="308" t="s">
        <v>1329</v>
      </c>
      <c r="B408" s="319" t="s">
        <v>1330</v>
      </c>
      <c r="C408" s="323"/>
      <c r="D408" s="324"/>
      <c r="E408" s="290"/>
      <c r="F408" s="312"/>
    </row>
    <row r="409" spans="1:23" ht="15.75" customHeight="1">
      <c r="A409" s="308"/>
      <c r="B409" s="319"/>
      <c r="C409" s="323"/>
      <c r="D409" s="324"/>
      <c r="E409" s="290"/>
      <c r="F409" s="312"/>
    </row>
    <row r="410" spans="1:23" ht="135">
      <c r="A410" s="305">
        <v>1</v>
      </c>
      <c r="B410" s="306" t="s">
        <v>1331</v>
      </c>
      <c r="C410" s="313" t="s">
        <v>1243</v>
      </c>
      <c r="D410" s="311">
        <v>1</v>
      </c>
      <c r="E410" s="1075"/>
      <c r="F410" s="1075">
        <f>+E410*D410</f>
        <v>0</v>
      </c>
      <c r="G410" s="1291">
        <f>+E410*D410</f>
        <v>0</v>
      </c>
      <c r="V410" s="322">
        <f t="shared" ref="V410" si="57">SUM(H410:U410)</f>
        <v>0</v>
      </c>
      <c r="W410" s="1290"/>
    </row>
    <row r="411" spans="1:23" ht="15" customHeight="1">
      <c r="A411" s="320"/>
      <c r="B411" s="321"/>
      <c r="C411" s="316"/>
      <c r="D411" s="317"/>
      <c r="E411" s="318"/>
      <c r="F411" s="318"/>
    </row>
    <row r="412" spans="1:23" ht="90">
      <c r="A412" s="305">
        <v>2</v>
      </c>
      <c r="B412" s="306" t="s">
        <v>1332</v>
      </c>
      <c r="C412" s="313" t="s">
        <v>1243</v>
      </c>
      <c r="D412" s="311">
        <v>2</v>
      </c>
      <c r="E412" s="1075"/>
      <c r="F412" s="1075">
        <f>+E412*D412</f>
        <v>0</v>
      </c>
      <c r="G412" s="1291">
        <f>+E412*D412</f>
        <v>0</v>
      </c>
      <c r="V412" s="322">
        <f t="shared" ref="V412" si="58">SUM(H412:U412)</f>
        <v>0</v>
      </c>
      <c r="W412" s="1290"/>
    </row>
    <row r="413" spans="1:23" ht="15" customHeight="1">
      <c r="A413" s="320"/>
      <c r="B413" s="321"/>
      <c r="C413" s="313"/>
      <c r="D413" s="289"/>
      <c r="E413" s="312"/>
      <c r="F413" s="318"/>
    </row>
    <row r="414" spans="1:23" ht="30">
      <c r="A414" s="305">
        <v>3</v>
      </c>
      <c r="B414" s="306" t="s">
        <v>1333</v>
      </c>
      <c r="C414" s="313" t="s">
        <v>1243</v>
      </c>
      <c r="D414" s="311">
        <v>2</v>
      </c>
      <c r="E414" s="1075"/>
      <c r="F414" s="1075">
        <f>+E414*D414</f>
        <v>0</v>
      </c>
      <c r="G414" s="1291">
        <f>+E414*D414</f>
        <v>0</v>
      </c>
      <c r="V414" s="322">
        <f t="shared" ref="V414" si="59">SUM(H414:U414)</f>
        <v>0</v>
      </c>
      <c r="W414" s="1290"/>
    </row>
    <row r="415" spans="1:23" ht="15" customHeight="1">
      <c r="A415" s="305"/>
      <c r="B415" s="306"/>
      <c r="C415" s="313"/>
      <c r="D415" s="311"/>
      <c r="E415" s="312"/>
      <c r="F415" s="312"/>
    </row>
    <row r="416" spans="1:23" ht="75">
      <c r="A416" s="305">
        <v>4</v>
      </c>
      <c r="B416" s="306" t="s">
        <v>1334</v>
      </c>
      <c r="C416" s="313" t="s">
        <v>1306</v>
      </c>
      <c r="D416" s="311">
        <v>5</v>
      </c>
      <c r="E416" s="1075"/>
      <c r="F416" s="1075">
        <f>+E416*D416</f>
        <v>0</v>
      </c>
      <c r="G416" s="1291">
        <f>+E416*D416</f>
        <v>0</v>
      </c>
      <c r="V416" s="322">
        <f t="shared" ref="V416" si="60">SUM(H416:U416)</f>
        <v>0</v>
      </c>
      <c r="W416" s="1290"/>
    </row>
    <row r="417" spans="1:23" ht="15" customHeight="1">
      <c r="A417" s="320"/>
      <c r="B417" s="321"/>
      <c r="C417" s="313"/>
      <c r="D417" s="289"/>
      <c r="E417" s="318"/>
      <c r="F417" s="318"/>
    </row>
    <row r="418" spans="1:23" ht="81">
      <c r="A418" s="305">
        <v>5</v>
      </c>
      <c r="B418" s="306" t="s">
        <v>1335</v>
      </c>
      <c r="C418" s="313" t="s">
        <v>1243</v>
      </c>
      <c r="D418" s="311">
        <v>6</v>
      </c>
      <c r="E418" s="1075"/>
      <c r="F418" s="1075">
        <f>+E418*D418</f>
        <v>0</v>
      </c>
      <c r="G418" s="1291">
        <f>+E418*D418</f>
        <v>0</v>
      </c>
      <c r="V418" s="322">
        <f t="shared" ref="V418" si="61">SUM(H418:U418)</f>
        <v>0</v>
      </c>
      <c r="W418" s="1290"/>
    </row>
    <row r="419" spans="1:23" ht="15" customHeight="1">
      <c r="A419" s="305"/>
      <c r="B419" s="306"/>
      <c r="C419" s="313"/>
      <c r="D419" s="289"/>
      <c r="E419" s="312"/>
      <c r="F419" s="312"/>
    </row>
    <row r="420" spans="1:23" ht="15">
      <c r="A420" s="305">
        <v>6</v>
      </c>
      <c r="B420" s="306" t="s">
        <v>1336</v>
      </c>
      <c r="C420" s="313" t="s">
        <v>1243</v>
      </c>
      <c r="D420" s="311">
        <v>1</v>
      </c>
      <c r="E420" s="1075"/>
      <c r="F420" s="1075">
        <f>+E420*D420</f>
        <v>0</v>
      </c>
      <c r="G420" s="1291">
        <f>+E420*D420</f>
        <v>0</v>
      </c>
      <c r="V420" s="322">
        <f t="shared" ref="V420" si="62">SUM(H420:U420)</f>
        <v>0</v>
      </c>
      <c r="W420" s="1290"/>
    </row>
    <row r="421" spans="1:23" ht="15" customHeight="1">
      <c r="A421" s="305"/>
      <c r="B421" s="306"/>
      <c r="C421" s="313"/>
      <c r="D421" s="311"/>
      <c r="E421" s="312"/>
      <c r="F421" s="312"/>
    </row>
    <row r="422" spans="1:23" ht="30">
      <c r="A422" s="305">
        <v>7</v>
      </c>
      <c r="B422" s="306" t="s">
        <v>1337</v>
      </c>
      <c r="C422" s="313" t="s">
        <v>1338</v>
      </c>
      <c r="D422" s="311">
        <v>1</v>
      </c>
      <c r="E422" s="1075"/>
      <c r="F422" s="1075">
        <f>+E422*D422</f>
        <v>0</v>
      </c>
      <c r="G422" s="1291">
        <f>+E422*D422</f>
        <v>0</v>
      </c>
      <c r="V422" s="322">
        <f t="shared" ref="V422" si="63">SUM(H422:U422)</f>
        <v>0</v>
      </c>
      <c r="W422" s="1290"/>
    </row>
    <row r="423" spans="1:23" ht="15" customHeight="1">
      <c r="A423" s="337"/>
      <c r="B423" s="306"/>
      <c r="C423" s="313"/>
      <c r="D423" s="311"/>
      <c r="E423" s="312"/>
      <c r="F423" s="312"/>
    </row>
    <row r="424" spans="1:23" ht="15">
      <c r="A424" s="305">
        <v>8</v>
      </c>
      <c r="B424" s="306" t="s">
        <v>1339</v>
      </c>
      <c r="C424" s="313" t="s">
        <v>1338</v>
      </c>
      <c r="D424" s="311">
        <v>1</v>
      </c>
      <c r="E424" s="1075"/>
      <c r="F424" s="1075">
        <f>+E424*D424</f>
        <v>0</v>
      </c>
      <c r="G424" s="1291">
        <f>+E424*D424</f>
        <v>0</v>
      </c>
      <c r="V424" s="322">
        <f t="shared" ref="V424" si="64">SUM(H424:U424)</f>
        <v>0</v>
      </c>
      <c r="W424" s="1290"/>
    </row>
    <row r="425" spans="1:23" ht="15.75" customHeight="1">
      <c r="A425" s="710"/>
      <c r="B425" s="333" t="s">
        <v>1340</v>
      </c>
      <c r="C425" s="313"/>
      <c r="D425" s="311"/>
      <c r="E425" s="312"/>
      <c r="F425" s="312">
        <f>SUM(F410:F424)</f>
        <v>0</v>
      </c>
    </row>
    <row r="426" spans="1:23" ht="15.75" customHeight="1">
      <c r="A426" s="365"/>
      <c r="B426" s="366"/>
      <c r="C426" s="361"/>
      <c r="D426" s="362"/>
      <c r="E426" s="363"/>
      <c r="F426" s="363"/>
    </row>
    <row r="427" spans="1:23" ht="15.75" customHeight="1">
      <c r="A427" s="308" t="s">
        <v>1341</v>
      </c>
      <c r="B427" s="308" t="s">
        <v>1342</v>
      </c>
      <c r="C427" s="313"/>
      <c r="D427" s="311"/>
      <c r="E427" s="312"/>
      <c r="F427" s="312"/>
    </row>
    <row r="428" spans="1:23" ht="60" customHeight="1">
      <c r="A428" s="279"/>
      <c r="B428" s="306" t="s">
        <v>1343</v>
      </c>
      <c r="C428" s="313"/>
      <c r="D428" s="311"/>
      <c r="E428" s="312"/>
      <c r="F428" s="312"/>
    </row>
    <row r="429" spans="1:23" ht="60">
      <c r="A429" s="305">
        <v>1</v>
      </c>
      <c r="B429" s="306" t="s">
        <v>1344</v>
      </c>
      <c r="C429" s="313" t="s">
        <v>1243</v>
      </c>
      <c r="D429" s="311">
        <v>90</v>
      </c>
      <c r="E429" s="1075"/>
      <c r="F429" s="1075">
        <f>+E429*D429</f>
        <v>0</v>
      </c>
      <c r="G429" s="1291">
        <f>+E429*D429</f>
        <v>0</v>
      </c>
    </row>
    <row r="430" spans="1:23" ht="15" customHeight="1">
      <c r="A430" s="305"/>
      <c r="B430" s="306"/>
      <c r="C430" s="313"/>
      <c r="D430" s="311"/>
      <c r="E430" s="312"/>
      <c r="F430" s="312"/>
    </row>
    <row r="431" spans="1:23" ht="45">
      <c r="A431" s="305">
        <v>2</v>
      </c>
      <c r="B431" s="306" t="s">
        <v>1345</v>
      </c>
      <c r="C431" s="313" t="s">
        <v>74</v>
      </c>
      <c r="D431" s="311">
        <v>95</v>
      </c>
      <c r="E431" s="1075"/>
      <c r="F431" s="1075">
        <f>+E431*D431</f>
        <v>0</v>
      </c>
      <c r="G431" s="1291">
        <f>+E431*D431</f>
        <v>0</v>
      </c>
    </row>
    <row r="432" spans="1:23" ht="15.75" customHeight="1">
      <c r="A432" s="305"/>
      <c r="B432" s="306"/>
      <c r="C432" s="313"/>
      <c r="D432" s="311"/>
      <c r="E432" s="312"/>
      <c r="F432" s="312"/>
    </row>
    <row r="433" spans="1:23" ht="135.75">
      <c r="A433" s="305" t="s">
        <v>1282</v>
      </c>
      <c r="B433" s="306" t="s">
        <v>1346</v>
      </c>
      <c r="C433" s="313" t="s">
        <v>1243</v>
      </c>
      <c r="D433" s="311">
        <v>4</v>
      </c>
      <c r="E433" s="1075"/>
      <c r="F433" s="1075">
        <f>+E433*D433</f>
        <v>0</v>
      </c>
      <c r="G433" s="1291">
        <f>+E433*D433</f>
        <v>0</v>
      </c>
    </row>
    <row r="434" spans="1:23" ht="15.75" customHeight="1">
      <c r="A434" s="354"/>
      <c r="B434" s="306"/>
      <c r="C434" s="316"/>
      <c r="D434" s="317"/>
      <c r="E434" s="312"/>
      <c r="F434" s="312"/>
    </row>
    <row r="435" spans="1:23" ht="30">
      <c r="A435" s="305" t="s">
        <v>1284</v>
      </c>
      <c r="B435" s="306" t="s">
        <v>1347</v>
      </c>
      <c r="C435" s="313" t="s">
        <v>74</v>
      </c>
      <c r="D435" s="311">
        <v>100</v>
      </c>
      <c r="E435" s="1075"/>
      <c r="F435" s="1075">
        <f>+E435*D435</f>
        <v>0</v>
      </c>
      <c r="G435" s="1291">
        <f>+E435*D435</f>
        <v>0</v>
      </c>
    </row>
    <row r="436" spans="1:23" ht="15" customHeight="1">
      <c r="A436" s="320"/>
      <c r="B436" s="321"/>
      <c r="C436" s="316"/>
      <c r="D436" s="317"/>
      <c r="E436" s="318"/>
      <c r="F436" s="318"/>
    </row>
    <row r="437" spans="1:23" ht="409.5">
      <c r="A437" s="305" t="s">
        <v>1286</v>
      </c>
      <c r="B437" s="306" t="s">
        <v>1348</v>
      </c>
      <c r="C437" s="313" t="s">
        <v>1243</v>
      </c>
      <c r="D437" s="311">
        <v>4</v>
      </c>
      <c r="E437" s="1075"/>
      <c r="F437" s="1075">
        <f>+E437*D437</f>
        <v>0</v>
      </c>
      <c r="G437" s="1291">
        <f>+E437*D437</f>
        <v>0</v>
      </c>
    </row>
    <row r="438" spans="1:23" ht="15.75" customHeight="1">
      <c r="A438" s="320"/>
      <c r="B438" s="367"/>
      <c r="C438" s="313"/>
      <c r="D438" s="311"/>
      <c r="E438" s="312"/>
      <c r="F438" s="312"/>
    </row>
    <row r="439" spans="1:23" ht="165" customHeight="1">
      <c r="A439" s="305" t="s">
        <v>1288</v>
      </c>
      <c r="B439" s="306" t="s">
        <v>1349</v>
      </c>
      <c r="C439" s="313"/>
      <c r="D439" s="311"/>
      <c r="E439" s="312"/>
      <c r="F439" s="312"/>
    </row>
    <row r="440" spans="1:23" ht="15">
      <c r="A440" s="305"/>
      <c r="B440" s="306" t="s">
        <v>1350</v>
      </c>
      <c r="C440" s="313" t="s">
        <v>335</v>
      </c>
      <c r="D440" s="311">
        <v>9</v>
      </c>
      <c r="E440" s="1075"/>
      <c r="F440" s="1075">
        <f t="shared" ref="F440:F441" si="65">+E440*D440</f>
        <v>0</v>
      </c>
      <c r="G440" s="1291">
        <f t="shared" ref="G440:G441" si="66">+E440*D440</f>
        <v>0</v>
      </c>
      <c r="V440" s="322">
        <f t="shared" ref="V440:V441" si="67">SUM(H440:U440)</f>
        <v>0</v>
      </c>
      <c r="W440" s="1290"/>
    </row>
    <row r="441" spans="1:23" ht="15">
      <c r="A441" s="305"/>
      <c r="B441" s="306" t="s">
        <v>1351</v>
      </c>
      <c r="C441" s="313" t="s">
        <v>1352</v>
      </c>
      <c r="D441" s="311">
        <v>6</v>
      </c>
      <c r="E441" s="1075"/>
      <c r="F441" s="1075">
        <f t="shared" si="65"/>
        <v>0</v>
      </c>
      <c r="G441" s="1291">
        <f t="shared" si="66"/>
        <v>0</v>
      </c>
      <c r="V441" s="322">
        <f t="shared" si="67"/>
        <v>0</v>
      </c>
      <c r="W441" s="1290"/>
    </row>
    <row r="442" spans="1:23" ht="15" customHeight="1">
      <c r="A442" s="320"/>
      <c r="B442" s="321"/>
      <c r="C442" s="316"/>
      <c r="D442" s="317"/>
      <c r="E442" s="318"/>
      <c r="F442" s="318"/>
    </row>
    <row r="443" spans="1:23" ht="30" customHeight="1">
      <c r="A443" s="305">
        <v>7</v>
      </c>
      <c r="B443" s="306" t="s">
        <v>1353</v>
      </c>
      <c r="C443" s="313"/>
      <c r="D443" s="311"/>
      <c r="E443" s="318"/>
      <c r="F443" s="318"/>
    </row>
    <row r="444" spans="1:23" ht="15">
      <c r="A444" s="320"/>
      <c r="B444" s="306" t="s">
        <v>1354</v>
      </c>
      <c r="C444" s="313" t="s">
        <v>1243</v>
      </c>
      <c r="D444" s="311">
        <v>30</v>
      </c>
      <c r="E444" s="1075"/>
      <c r="F444" s="1075">
        <f t="shared" ref="F444:F445" si="68">+E444*D444</f>
        <v>0</v>
      </c>
      <c r="G444" s="1291">
        <f t="shared" ref="G444:G445" si="69">+E444*D444</f>
        <v>0</v>
      </c>
      <c r="V444" s="322">
        <f t="shared" ref="V444:V445" si="70">SUM(H444:U444)</f>
        <v>0</v>
      </c>
      <c r="W444" s="1290"/>
    </row>
    <row r="445" spans="1:23" ht="15">
      <c r="A445" s="320"/>
      <c r="B445" s="306" t="s">
        <v>1355</v>
      </c>
      <c r="C445" s="313" t="s">
        <v>1306</v>
      </c>
      <c r="D445" s="311">
        <v>30</v>
      </c>
      <c r="E445" s="1075"/>
      <c r="F445" s="1075">
        <f t="shared" si="68"/>
        <v>0</v>
      </c>
      <c r="G445" s="1291">
        <f t="shared" si="69"/>
        <v>0</v>
      </c>
      <c r="V445" s="322">
        <f t="shared" si="70"/>
        <v>0</v>
      </c>
      <c r="W445" s="1290"/>
    </row>
    <row r="446" spans="1:23" ht="15" customHeight="1">
      <c r="A446" s="320"/>
      <c r="B446" s="321"/>
      <c r="C446" s="316"/>
      <c r="D446" s="317"/>
      <c r="E446" s="318"/>
      <c r="F446" s="318"/>
    </row>
    <row r="447" spans="1:23" ht="30">
      <c r="A447" s="305">
        <v>9</v>
      </c>
      <c r="B447" s="306" t="s">
        <v>1356</v>
      </c>
      <c r="C447" s="313" t="s">
        <v>1275</v>
      </c>
      <c r="D447" s="311">
        <v>1</v>
      </c>
      <c r="E447" s="1075"/>
      <c r="F447" s="1075">
        <f>+E447*D447</f>
        <v>0</v>
      </c>
      <c r="G447" s="1291">
        <f>+E447*D447</f>
        <v>0</v>
      </c>
      <c r="V447" s="322">
        <f t="shared" ref="V447" si="71">SUM(H447:U447)</f>
        <v>0</v>
      </c>
      <c r="W447" s="1290"/>
    </row>
    <row r="448" spans="1:23" ht="15" customHeight="1">
      <c r="A448" s="305"/>
      <c r="B448" s="306"/>
      <c r="C448" s="313"/>
      <c r="D448" s="311"/>
      <c r="E448" s="312"/>
      <c r="F448" s="312"/>
    </row>
    <row r="449" spans="1:23" ht="30">
      <c r="A449" s="305">
        <v>10</v>
      </c>
      <c r="B449" s="306" t="s">
        <v>1316</v>
      </c>
      <c r="C449" s="313" t="s">
        <v>1275</v>
      </c>
      <c r="D449" s="311">
        <v>1</v>
      </c>
      <c r="E449" s="1075"/>
      <c r="F449" s="1075">
        <f>+E449*D449</f>
        <v>0</v>
      </c>
      <c r="G449" s="1291">
        <f>+E449*D449</f>
        <v>0</v>
      </c>
      <c r="V449" s="322">
        <f t="shared" ref="V449" si="72">SUM(H449:U449)</f>
        <v>0</v>
      </c>
      <c r="W449" s="1290"/>
    </row>
    <row r="450" spans="1:23" ht="45" customHeight="1">
      <c r="A450" s="337"/>
      <c r="B450" s="306" t="s">
        <v>1357</v>
      </c>
      <c r="C450" s="313"/>
      <c r="D450" s="311"/>
      <c r="E450" s="312"/>
      <c r="F450" s="312"/>
    </row>
    <row r="451" spans="1:23" ht="15.75" customHeight="1">
      <c r="A451" s="694"/>
      <c r="B451" s="333" t="s">
        <v>1358</v>
      </c>
      <c r="C451" s="313"/>
      <c r="D451" s="289"/>
      <c r="E451" s="312"/>
      <c r="F451" s="312">
        <f>SUM(F427:F450)</f>
        <v>0</v>
      </c>
    </row>
    <row r="452" spans="1:23" ht="15.75" customHeight="1">
      <c r="A452" s="365"/>
      <c r="B452" s="366"/>
      <c r="C452" s="361"/>
      <c r="D452" s="362"/>
      <c r="E452" s="363"/>
      <c r="F452" s="363"/>
    </row>
    <row r="453" spans="1:23" ht="15.75" customHeight="1">
      <c r="A453" s="368"/>
      <c r="B453" s="366"/>
      <c r="C453" s="361"/>
      <c r="D453" s="369"/>
      <c r="E453" s="370"/>
      <c r="F453" s="370"/>
    </row>
    <row r="454" spans="1:23" ht="15.75" customHeight="1">
      <c r="A454" s="308" t="s">
        <v>1359</v>
      </c>
      <c r="B454" s="308" t="s">
        <v>1360</v>
      </c>
      <c r="C454" s="313"/>
      <c r="D454" s="311"/>
      <c r="E454" s="312"/>
      <c r="F454" s="312"/>
    </row>
    <row r="455" spans="1:23" ht="15.75" customHeight="1">
      <c r="A455" s="308"/>
      <c r="B455" s="305"/>
      <c r="C455" s="313"/>
      <c r="D455" s="311"/>
      <c r="E455" s="312"/>
      <c r="F455" s="312"/>
    </row>
    <row r="456" spans="1:23" ht="30">
      <c r="A456" s="305">
        <v>1</v>
      </c>
      <c r="B456" s="306" t="s">
        <v>1361</v>
      </c>
      <c r="C456" s="1189" t="s">
        <v>74</v>
      </c>
      <c r="D456" s="311">
        <v>1</v>
      </c>
      <c r="E456" s="1075"/>
      <c r="F456" s="1075">
        <f>+E456*D456</f>
        <v>0</v>
      </c>
      <c r="G456" s="1291">
        <f>+E456*D456</f>
        <v>0</v>
      </c>
    </row>
    <row r="457" spans="1:23" ht="15" customHeight="1">
      <c r="A457" s="305"/>
      <c r="B457" s="305"/>
      <c r="C457" s="1189"/>
      <c r="D457" s="311"/>
      <c r="E457" s="1192"/>
      <c r="F457" s="312"/>
    </row>
    <row r="458" spans="1:23" ht="60">
      <c r="A458" s="305">
        <v>2</v>
      </c>
      <c r="B458" s="306" t="s">
        <v>1362</v>
      </c>
      <c r="C458" s="1189" t="s">
        <v>1243</v>
      </c>
      <c r="D458" s="311">
        <v>1</v>
      </c>
      <c r="E458" s="1075"/>
      <c r="F458" s="1075">
        <f>+E458*D458</f>
        <v>0</v>
      </c>
      <c r="G458" s="1291">
        <f>+E458*D458</f>
        <v>0</v>
      </c>
      <c r="V458" s="322">
        <f t="shared" ref="V458" si="73">SUM(H458:U458)</f>
        <v>0</v>
      </c>
      <c r="W458" s="1290"/>
    </row>
    <row r="459" spans="1:23" ht="15" customHeight="1">
      <c r="A459" s="305"/>
      <c r="B459" s="305"/>
      <c r="C459" s="1189"/>
      <c r="D459" s="311"/>
      <c r="E459" s="1192"/>
      <c r="F459" s="312"/>
    </row>
    <row r="460" spans="1:23" ht="60">
      <c r="A460" s="305">
        <v>3</v>
      </c>
      <c r="B460" s="306" t="s">
        <v>1363</v>
      </c>
      <c r="C460" s="1189" t="s">
        <v>1243</v>
      </c>
      <c r="D460" s="311">
        <v>1</v>
      </c>
      <c r="E460" s="1075"/>
      <c r="F460" s="1075">
        <f>+E460*D460</f>
        <v>0</v>
      </c>
      <c r="G460" s="1291">
        <f>+E460*D460</f>
        <v>0</v>
      </c>
      <c r="V460" s="322">
        <f t="shared" ref="V460" si="74">SUM(H460:U460)</f>
        <v>0</v>
      </c>
      <c r="W460" s="1290"/>
    </row>
    <row r="461" spans="1:23" ht="15" customHeight="1">
      <c r="A461" s="305"/>
      <c r="B461" s="305"/>
      <c r="C461" s="1189"/>
      <c r="D461" s="1191"/>
      <c r="E461" s="1192"/>
      <c r="F461" s="312"/>
    </row>
    <row r="462" spans="1:23" ht="60">
      <c r="A462" s="305">
        <v>4</v>
      </c>
      <c r="B462" s="306" t="s">
        <v>1364</v>
      </c>
      <c r="C462" s="1189" t="s">
        <v>1243</v>
      </c>
      <c r="D462" s="311">
        <v>1</v>
      </c>
      <c r="E462" s="1075"/>
      <c r="F462" s="1075">
        <f>+E462*D462</f>
        <v>0</v>
      </c>
      <c r="G462" s="1291">
        <f>+E462*D462</f>
        <v>0</v>
      </c>
      <c r="V462" s="322">
        <f t="shared" ref="V462" si="75">SUM(H462:U462)</f>
        <v>0</v>
      </c>
      <c r="W462" s="1290"/>
    </row>
    <row r="463" spans="1:23" ht="15.75" customHeight="1">
      <c r="A463" s="337"/>
      <c r="B463" s="371" t="s">
        <v>1365</v>
      </c>
      <c r="C463" s="1189"/>
      <c r="D463" s="1191"/>
      <c r="E463" s="1192"/>
      <c r="F463" s="312">
        <f>SUM(F456:F462)</f>
        <v>0</v>
      </c>
    </row>
    <row r="464" spans="1:23" ht="15.75" customHeight="1">
      <c r="A464" s="372"/>
      <c r="B464" s="373"/>
      <c r="C464" s="356"/>
      <c r="D464" s="374"/>
      <c r="E464" s="18"/>
      <c r="F464" s="18"/>
    </row>
    <row r="465" spans="1:6" ht="15.75" customHeight="1">
      <c r="A465" s="372"/>
      <c r="B465" s="360"/>
      <c r="C465" s="375"/>
      <c r="D465" s="376"/>
      <c r="E465" s="377"/>
      <c r="F465" s="363"/>
    </row>
    <row r="466" spans="1:6" ht="14.25" customHeight="1">
      <c r="A466" s="368"/>
      <c r="B466" s="360"/>
      <c r="C466" s="361"/>
      <c r="D466" s="369"/>
      <c r="E466" s="370"/>
      <c r="F466" s="370"/>
    </row>
    <row r="467" spans="1:6" ht="14.25" customHeight="1">
      <c r="A467" s="368"/>
      <c r="B467" s="360"/>
      <c r="C467" s="361"/>
      <c r="D467" s="369"/>
      <c r="E467" s="370"/>
      <c r="F467" s="370"/>
    </row>
    <row r="468" spans="1:6" ht="14.25" customHeight="1">
      <c r="A468" s="368"/>
      <c r="B468" s="360"/>
      <c r="C468" s="361"/>
      <c r="D468" s="369"/>
      <c r="E468" s="370"/>
      <c r="F468" s="370"/>
    </row>
    <row r="469" spans="1:6" ht="14.25" customHeight="1">
      <c r="A469" s="368"/>
      <c r="B469" s="360"/>
      <c r="C469" s="361"/>
      <c r="D469" s="369"/>
      <c r="E469" s="370"/>
      <c r="F469" s="370"/>
    </row>
    <row r="470" spans="1:6" ht="14.25" customHeight="1">
      <c r="A470" s="368"/>
      <c r="B470" s="360"/>
      <c r="C470" s="361"/>
      <c r="D470" s="369"/>
      <c r="E470" s="370"/>
      <c r="F470" s="370"/>
    </row>
    <row r="471" spans="1:6" ht="14.25" customHeight="1">
      <c r="A471" s="368"/>
      <c r="B471" s="360"/>
      <c r="C471" s="361"/>
      <c r="D471" s="369"/>
      <c r="E471" s="370"/>
      <c r="F471" s="370"/>
    </row>
    <row r="472" spans="1:6" ht="14.25" customHeight="1">
      <c r="A472" s="368"/>
      <c r="B472" s="360"/>
      <c r="C472" s="361"/>
      <c r="D472" s="369"/>
      <c r="E472" s="370"/>
      <c r="F472" s="370"/>
    </row>
    <row r="473" spans="1:6" ht="14.25" customHeight="1">
      <c r="A473" s="368"/>
      <c r="B473" s="360"/>
      <c r="C473" s="361"/>
      <c r="D473" s="369"/>
      <c r="E473" s="370"/>
      <c r="F473" s="370"/>
    </row>
    <row r="474" spans="1:6" ht="14.25" customHeight="1">
      <c r="A474" s="368"/>
      <c r="B474" s="360"/>
      <c r="C474" s="361"/>
      <c r="D474" s="369"/>
      <c r="E474" s="370"/>
      <c r="F474" s="370"/>
    </row>
    <row r="475" spans="1:6" ht="14.25" customHeight="1">
      <c r="A475" s="368"/>
      <c r="B475" s="360"/>
      <c r="C475" s="361"/>
      <c r="D475" s="369"/>
      <c r="E475" s="370"/>
      <c r="F475" s="370"/>
    </row>
    <row r="476" spans="1:6" ht="14.25" customHeight="1">
      <c r="A476" s="368"/>
      <c r="B476" s="360"/>
      <c r="C476" s="361"/>
      <c r="D476" s="369"/>
      <c r="E476" s="370"/>
      <c r="F476" s="370"/>
    </row>
    <row r="477" spans="1:6" ht="14.25" customHeight="1">
      <c r="A477" s="720"/>
      <c r="B477" s="360"/>
      <c r="C477" s="361"/>
      <c r="D477" s="369"/>
      <c r="E477" s="370"/>
      <c r="F477" s="370"/>
    </row>
    <row r="478" spans="1:6" ht="15.75" customHeight="1">
      <c r="A478" s="308" t="s">
        <v>1366</v>
      </c>
      <c r="B478" s="319" t="s">
        <v>1367</v>
      </c>
      <c r="C478" s="313"/>
      <c r="D478" s="289"/>
      <c r="E478" s="286"/>
      <c r="F478" s="286"/>
    </row>
    <row r="479" spans="1:6" ht="15.75" customHeight="1">
      <c r="A479" s="308"/>
      <c r="B479" s="319"/>
      <c r="C479" s="1189"/>
      <c r="D479" s="1191"/>
      <c r="E479" s="312"/>
      <c r="F479" s="312"/>
    </row>
    <row r="480" spans="1:6" ht="15.75" customHeight="1">
      <c r="A480" s="305"/>
      <c r="B480" s="319" t="s">
        <v>1368</v>
      </c>
      <c r="C480" s="1189"/>
      <c r="D480" s="1191"/>
      <c r="E480" s="312"/>
      <c r="F480" s="312"/>
    </row>
    <row r="481" spans="1:23" ht="195">
      <c r="A481" s="337" t="s">
        <v>1369</v>
      </c>
      <c r="B481" s="306" t="s">
        <v>1370</v>
      </c>
      <c r="C481" s="1189" t="s">
        <v>1243</v>
      </c>
      <c r="D481" s="1191">
        <v>2</v>
      </c>
      <c r="E481" s="1075"/>
      <c r="F481" s="1075">
        <f>+E481*D481</f>
        <v>0</v>
      </c>
      <c r="G481" s="1291">
        <f>+E481*D481</f>
        <v>0</v>
      </c>
      <c r="V481" s="322">
        <f t="shared" ref="V481" si="76">SUM(H481:U481)</f>
        <v>0</v>
      </c>
      <c r="W481" s="1290"/>
    </row>
    <row r="482" spans="1:23" ht="15" customHeight="1">
      <c r="A482" s="305"/>
      <c r="B482" s="306"/>
      <c r="C482" s="1189"/>
      <c r="D482" s="1191"/>
      <c r="E482" s="312"/>
      <c r="F482" s="1192"/>
    </row>
    <row r="483" spans="1:23" ht="30">
      <c r="A483" s="305" t="s">
        <v>1371</v>
      </c>
      <c r="B483" s="306" t="s">
        <v>1372</v>
      </c>
      <c r="C483" s="1189" t="s">
        <v>1243</v>
      </c>
      <c r="D483" s="1191">
        <v>2</v>
      </c>
      <c r="E483" s="1075"/>
      <c r="F483" s="1075">
        <f>+E483*D483</f>
        <v>0</v>
      </c>
      <c r="G483" s="1291">
        <f>+E483*D483</f>
        <v>0</v>
      </c>
      <c r="V483" s="322">
        <f t="shared" ref="V483" si="77">SUM(H483:U483)</f>
        <v>0</v>
      </c>
      <c r="W483" s="1290"/>
    </row>
    <row r="484" spans="1:23" ht="15" customHeight="1">
      <c r="A484" s="305"/>
      <c r="B484" s="306"/>
      <c r="C484" s="1189"/>
      <c r="D484" s="1191"/>
      <c r="E484" s="312"/>
      <c r="F484" s="1192"/>
    </row>
    <row r="485" spans="1:23" ht="30">
      <c r="A485" s="305" t="s">
        <v>1282</v>
      </c>
      <c r="B485" s="306" t="s">
        <v>1373</v>
      </c>
      <c r="C485" s="1189" t="s">
        <v>1243</v>
      </c>
      <c r="D485" s="1191">
        <v>2</v>
      </c>
      <c r="E485" s="1075"/>
      <c r="F485" s="1075">
        <f>+E485*D485</f>
        <v>0</v>
      </c>
      <c r="G485" s="1291">
        <f>+E485*D485</f>
        <v>0</v>
      </c>
      <c r="V485" s="322">
        <f t="shared" ref="V485" si="78">SUM(H485:U485)</f>
        <v>0</v>
      </c>
      <c r="W485" s="1290"/>
    </row>
    <row r="486" spans="1:23" ht="15" customHeight="1">
      <c r="A486" s="305"/>
      <c r="B486" s="306"/>
      <c r="C486" s="1189"/>
      <c r="D486" s="1191"/>
      <c r="E486" s="1192"/>
      <c r="F486" s="1192"/>
    </row>
    <row r="487" spans="1:23" ht="90">
      <c r="A487" s="305" t="s">
        <v>1284</v>
      </c>
      <c r="B487" s="306" t="s">
        <v>1374</v>
      </c>
      <c r="C487" s="1189" t="s">
        <v>1243</v>
      </c>
      <c r="D487" s="1191">
        <v>1</v>
      </c>
      <c r="E487" s="1075"/>
      <c r="F487" s="1075">
        <f>+E487*D487</f>
        <v>0</v>
      </c>
      <c r="G487" s="1291">
        <f>+E487*D487</f>
        <v>0</v>
      </c>
      <c r="V487" s="322">
        <f t="shared" ref="V487" si="79">SUM(H487:U487)</f>
        <v>0</v>
      </c>
      <c r="W487" s="1290"/>
    </row>
    <row r="488" spans="1:23" ht="15" customHeight="1">
      <c r="A488" s="305"/>
      <c r="B488" s="306"/>
      <c r="C488" s="1189"/>
      <c r="D488" s="1191"/>
      <c r="E488" s="1192"/>
      <c r="F488" s="1192"/>
    </row>
    <row r="489" spans="1:23" ht="30">
      <c r="A489" s="305" t="s">
        <v>1286</v>
      </c>
      <c r="B489" s="306" t="s">
        <v>1375</v>
      </c>
      <c r="C489" s="1189" t="s">
        <v>1243</v>
      </c>
      <c r="D489" s="1191">
        <v>2</v>
      </c>
      <c r="E489" s="1075"/>
      <c r="F489" s="1075">
        <f>+E489*D489</f>
        <v>0</v>
      </c>
      <c r="G489" s="1291">
        <f>+E489*D489</f>
        <v>0</v>
      </c>
      <c r="V489" s="322">
        <f t="shared" ref="V489" si="80">SUM(H489:U489)</f>
        <v>0</v>
      </c>
      <c r="W489" s="1290"/>
    </row>
    <row r="490" spans="1:23" ht="15" customHeight="1">
      <c r="A490" s="305"/>
      <c r="B490" s="306"/>
      <c r="C490" s="1189"/>
      <c r="D490" s="1191"/>
      <c r="E490" s="1192"/>
      <c r="F490" s="1192"/>
    </row>
    <row r="491" spans="1:23" ht="30">
      <c r="A491" s="305" t="s">
        <v>1288</v>
      </c>
      <c r="B491" s="306" t="s">
        <v>1376</v>
      </c>
      <c r="C491" s="1189" t="s">
        <v>1243</v>
      </c>
      <c r="D491" s="1191">
        <v>2</v>
      </c>
      <c r="E491" s="1075"/>
      <c r="F491" s="1075">
        <f>+E491*D491</f>
        <v>0</v>
      </c>
      <c r="G491" s="1291">
        <f>+E491*D491</f>
        <v>0</v>
      </c>
      <c r="V491" s="322">
        <f t="shared" ref="V491" si="81">SUM(H491:U491)</f>
        <v>0</v>
      </c>
      <c r="W491" s="1290"/>
    </row>
    <row r="492" spans="1:23" ht="15" customHeight="1">
      <c r="A492" s="305"/>
      <c r="B492" s="306"/>
      <c r="C492" s="1189"/>
      <c r="D492" s="1191"/>
      <c r="E492" s="1192"/>
      <c r="F492" s="1192"/>
    </row>
    <row r="493" spans="1:23" ht="30">
      <c r="A493" s="305" t="s">
        <v>1290</v>
      </c>
      <c r="B493" s="306" t="s">
        <v>1377</v>
      </c>
      <c r="C493" s="1189" t="s">
        <v>1243</v>
      </c>
      <c r="D493" s="1191">
        <v>2</v>
      </c>
      <c r="E493" s="1075"/>
      <c r="F493" s="1075">
        <f>+E493*D493</f>
        <v>0</v>
      </c>
      <c r="G493" s="1291">
        <f>+E493*D493</f>
        <v>0</v>
      </c>
      <c r="V493" s="322">
        <f t="shared" ref="V493" si="82">SUM(H493:U493)</f>
        <v>0</v>
      </c>
      <c r="W493" s="1290"/>
    </row>
    <row r="494" spans="1:23" ht="15" customHeight="1">
      <c r="A494" s="305"/>
      <c r="B494" s="306" t="s">
        <v>1378</v>
      </c>
      <c r="C494" s="1189"/>
      <c r="D494" s="1191"/>
      <c r="E494" s="1192"/>
      <c r="F494" s="1192"/>
    </row>
    <row r="495" spans="1:23" ht="15" customHeight="1">
      <c r="A495" s="305"/>
      <c r="B495" s="306"/>
      <c r="C495" s="1189"/>
      <c r="D495" s="378"/>
      <c r="E495" s="1192"/>
      <c r="F495" s="379"/>
    </row>
    <row r="496" spans="1:23" ht="30">
      <c r="A496" s="305" t="s">
        <v>1293</v>
      </c>
      <c r="B496" s="306" t="s">
        <v>1379</v>
      </c>
      <c r="C496" s="1189" t="s">
        <v>1380</v>
      </c>
      <c r="D496" s="1191">
        <v>1</v>
      </c>
      <c r="E496" s="1075"/>
      <c r="F496" s="1075">
        <f>+E496*D496</f>
        <v>0</v>
      </c>
      <c r="G496" s="1291">
        <f>+E496*D496</f>
        <v>0</v>
      </c>
      <c r="V496" s="322">
        <f t="shared" ref="V496" si="83">SUM(H496:U496)</f>
        <v>0</v>
      </c>
      <c r="W496" s="1290"/>
    </row>
    <row r="497" spans="1:23" ht="15.75" customHeight="1">
      <c r="A497" s="305"/>
      <c r="B497" s="380" t="s">
        <v>1381</v>
      </c>
      <c r="C497" s="1189"/>
      <c r="D497" s="1191"/>
      <c r="E497" s="1192"/>
      <c r="F497" s="1192">
        <f>SUM(F481:F496)</f>
        <v>0</v>
      </c>
    </row>
    <row r="498" spans="1:23" ht="15.75" customHeight="1">
      <c r="A498" s="334"/>
      <c r="B498" s="381"/>
      <c r="C498" s="382"/>
      <c r="D498" s="383"/>
      <c r="E498" s="384"/>
      <c r="F498" s="318"/>
    </row>
    <row r="499" spans="1:23" ht="15.75" customHeight="1">
      <c r="A499" s="334"/>
      <c r="B499" s="381"/>
      <c r="C499" s="382"/>
      <c r="D499" s="383"/>
      <c r="E499" s="384"/>
      <c r="F499" s="318"/>
    </row>
    <row r="500" spans="1:23" ht="15.75" customHeight="1">
      <c r="A500" s="334"/>
      <c r="B500" s="381"/>
      <c r="C500" s="382"/>
      <c r="D500" s="383"/>
      <c r="E500" s="384"/>
      <c r="F500" s="318"/>
    </row>
    <row r="501" spans="1:23" ht="15.75" customHeight="1">
      <c r="A501" s="334"/>
      <c r="B501" s="381"/>
      <c r="C501" s="382"/>
      <c r="D501" s="383"/>
      <c r="E501" s="384"/>
      <c r="F501" s="318"/>
    </row>
    <row r="502" spans="1:23" ht="15.75" customHeight="1">
      <c r="A502" s="334"/>
      <c r="B502" s="381"/>
      <c r="C502" s="382"/>
      <c r="D502" s="383"/>
      <c r="E502" s="384"/>
      <c r="F502" s="318"/>
    </row>
    <row r="503" spans="1:23" ht="15.75" customHeight="1">
      <c r="A503" s="334"/>
      <c r="B503" s="381"/>
      <c r="C503" s="382"/>
      <c r="D503" s="383"/>
      <c r="E503" s="384"/>
      <c r="F503" s="318"/>
    </row>
    <row r="504" spans="1:23" ht="15.75" customHeight="1">
      <c r="A504" s="334"/>
      <c r="B504" s="381"/>
      <c r="C504" s="382"/>
      <c r="D504" s="383"/>
      <c r="E504" s="384"/>
      <c r="F504" s="318"/>
    </row>
    <row r="505" spans="1:23" ht="15.75" customHeight="1">
      <c r="A505" s="337" t="s">
        <v>1382</v>
      </c>
      <c r="B505" s="319" t="s">
        <v>1383</v>
      </c>
      <c r="C505" s="313"/>
      <c r="D505" s="289"/>
      <c r="E505" s="286"/>
      <c r="F505" s="286"/>
    </row>
    <row r="506" spans="1:23" ht="15.75" customHeight="1">
      <c r="A506" s="308"/>
      <c r="B506" s="319"/>
      <c r="C506" s="1189"/>
      <c r="D506" s="1191"/>
      <c r="E506" s="1192"/>
      <c r="F506" s="312"/>
    </row>
    <row r="507" spans="1:23" ht="210">
      <c r="A507" s="305">
        <v>1</v>
      </c>
      <c r="B507" s="306" t="s">
        <v>1384</v>
      </c>
      <c r="C507" s="1189" t="s">
        <v>1243</v>
      </c>
      <c r="D507" s="1191">
        <v>4</v>
      </c>
      <c r="E507" s="1075"/>
      <c r="F507" s="1075">
        <f>+E507*D507</f>
        <v>0</v>
      </c>
      <c r="G507" s="1291">
        <f>+E507*D507</f>
        <v>0</v>
      </c>
      <c r="V507" s="322">
        <f t="shared" ref="V507" si="84">SUM(H507:U507)</f>
        <v>0</v>
      </c>
      <c r="W507" s="1290"/>
    </row>
    <row r="508" spans="1:23" ht="15" customHeight="1">
      <c r="A508" s="305"/>
      <c r="B508" s="306"/>
      <c r="C508" s="1189"/>
      <c r="D508" s="1191"/>
      <c r="E508" s="1192"/>
      <c r="F508" s="1192"/>
    </row>
    <row r="509" spans="1:23" ht="180">
      <c r="A509" s="305">
        <v>2</v>
      </c>
      <c r="B509" s="306" t="s">
        <v>1385</v>
      </c>
      <c r="C509" s="1189" t="s">
        <v>1243</v>
      </c>
      <c r="D509" s="1191">
        <v>1</v>
      </c>
      <c r="E509" s="1075"/>
      <c r="F509" s="1075">
        <f>+E509*D509</f>
        <v>0</v>
      </c>
      <c r="G509" s="1291">
        <f>+E509*D509</f>
        <v>0</v>
      </c>
      <c r="V509" s="322">
        <f t="shared" ref="V509" si="85">SUM(H509:U509)</f>
        <v>0</v>
      </c>
      <c r="W509" s="1290"/>
    </row>
    <row r="510" spans="1:23" ht="15" customHeight="1">
      <c r="A510" s="354"/>
      <c r="B510" s="306"/>
      <c r="C510" s="1189"/>
      <c r="D510" s="1191"/>
      <c r="E510" s="1192"/>
      <c r="F510" s="1192"/>
    </row>
    <row r="511" spans="1:23" ht="120">
      <c r="A511" s="305" t="s">
        <v>1282</v>
      </c>
      <c r="B511" s="306" t="s">
        <v>1386</v>
      </c>
      <c r="C511" s="1189" t="s">
        <v>1243</v>
      </c>
      <c r="D511" s="1191">
        <v>2</v>
      </c>
      <c r="E511" s="1075"/>
      <c r="F511" s="1075">
        <f>+E511*D511</f>
        <v>0</v>
      </c>
      <c r="G511" s="1291">
        <f>+E511*D511</f>
        <v>0</v>
      </c>
      <c r="V511" s="322">
        <f t="shared" ref="V511" si="86">SUM(H511:U511)</f>
        <v>0</v>
      </c>
      <c r="W511" s="1290"/>
    </row>
    <row r="512" spans="1:23" ht="15" customHeight="1">
      <c r="A512" s="305"/>
      <c r="B512" s="306"/>
      <c r="C512" s="1189"/>
      <c r="D512" s="1191"/>
      <c r="E512" s="1192"/>
      <c r="F512" s="385"/>
    </row>
    <row r="513" spans="1:23" ht="90">
      <c r="A513" s="305" t="s">
        <v>1284</v>
      </c>
      <c r="B513" s="306" t="s">
        <v>1387</v>
      </c>
      <c r="C513" s="1189" t="s">
        <v>1243</v>
      </c>
      <c r="D513" s="1191">
        <v>1</v>
      </c>
      <c r="E513" s="1075"/>
      <c r="F513" s="1075">
        <f>+E513*D513</f>
        <v>0</v>
      </c>
      <c r="G513" s="1291">
        <f>+E513*D513</f>
        <v>0</v>
      </c>
      <c r="V513" s="322">
        <f t="shared" ref="V513" si="87">SUM(H513:U513)</f>
        <v>0</v>
      </c>
      <c r="W513" s="1290"/>
    </row>
    <row r="514" spans="1:23" ht="15" customHeight="1">
      <c r="A514" s="305"/>
      <c r="B514" s="306"/>
      <c r="C514" s="1189"/>
      <c r="D514" s="1191"/>
      <c r="E514" s="1192"/>
      <c r="F514" s="385"/>
    </row>
    <row r="515" spans="1:23" ht="90">
      <c r="A515" s="305" t="s">
        <v>1286</v>
      </c>
      <c r="B515" s="306" t="s">
        <v>1388</v>
      </c>
      <c r="C515" s="1189" t="s">
        <v>1243</v>
      </c>
      <c r="D515" s="1191">
        <v>2</v>
      </c>
      <c r="E515" s="1075"/>
      <c r="F515" s="1075">
        <f>+E515*D515</f>
        <v>0</v>
      </c>
      <c r="G515" s="1291">
        <f>+E515*D515</f>
        <v>0</v>
      </c>
      <c r="V515" s="322">
        <f t="shared" ref="V515" si="88">SUM(H515:U515)</f>
        <v>0</v>
      </c>
      <c r="W515" s="1290"/>
    </row>
    <row r="516" spans="1:23" ht="15" customHeight="1">
      <c r="A516" s="305"/>
      <c r="B516" s="306"/>
      <c r="C516" s="1189"/>
      <c r="D516" s="1191"/>
      <c r="E516" s="1192"/>
      <c r="F516" s="385"/>
    </row>
    <row r="517" spans="1:23" ht="15" customHeight="1">
      <c r="A517" s="305"/>
      <c r="B517" s="306"/>
      <c r="C517" s="1189"/>
      <c r="D517" s="1191"/>
      <c r="E517" s="1192"/>
      <c r="F517" s="385"/>
    </row>
    <row r="518" spans="1:23" ht="105">
      <c r="A518" s="305" t="s">
        <v>1288</v>
      </c>
      <c r="B518" s="306" t="s">
        <v>1389</v>
      </c>
      <c r="C518" s="1189" t="s">
        <v>1243</v>
      </c>
      <c r="D518" s="1191">
        <v>2</v>
      </c>
      <c r="E518" s="1075"/>
      <c r="F518" s="1075">
        <f>+E518*D518</f>
        <v>0</v>
      </c>
      <c r="G518" s="1291">
        <f>+E518*D518</f>
        <v>0</v>
      </c>
      <c r="V518" s="322">
        <f t="shared" ref="V518" si="89">SUM(H518:U518)</f>
        <v>0</v>
      </c>
      <c r="W518" s="1290"/>
    </row>
    <row r="519" spans="1:23" ht="15" customHeight="1">
      <c r="A519" s="305"/>
      <c r="B519" s="306"/>
      <c r="C519" s="1189"/>
      <c r="D519" s="1191"/>
      <c r="E519" s="1192"/>
      <c r="F519" s="385"/>
    </row>
    <row r="520" spans="1:23" ht="225">
      <c r="A520" s="305" t="s">
        <v>1290</v>
      </c>
      <c r="B520" s="386" t="s">
        <v>1390</v>
      </c>
      <c r="C520" s="1189" t="s">
        <v>1243</v>
      </c>
      <c r="D520" s="1191">
        <v>2</v>
      </c>
      <c r="E520" s="1075"/>
      <c r="F520" s="1075">
        <f>+E520*D520</f>
        <v>0</v>
      </c>
      <c r="G520" s="1291">
        <f>+E520*D520</f>
        <v>0</v>
      </c>
      <c r="V520" s="322">
        <f t="shared" ref="V520" si="90">SUM(H520:U520)</f>
        <v>0</v>
      </c>
      <c r="W520" s="1290"/>
    </row>
    <row r="521" spans="1:23" ht="15" customHeight="1">
      <c r="A521" s="305"/>
      <c r="B521" s="306"/>
      <c r="C521" s="1189"/>
      <c r="D521" s="1191"/>
      <c r="E521" s="1192"/>
      <c r="F521" s="385"/>
    </row>
    <row r="522" spans="1:23" ht="165">
      <c r="A522" s="305" t="s">
        <v>1293</v>
      </c>
      <c r="B522" s="306" t="s">
        <v>1391</v>
      </c>
      <c r="C522" s="1189" t="s">
        <v>1243</v>
      </c>
      <c r="D522" s="1191">
        <v>2</v>
      </c>
      <c r="E522" s="1075"/>
      <c r="F522" s="1075">
        <f>+E522*D522</f>
        <v>0</v>
      </c>
      <c r="G522" s="1291">
        <f>+E522*D522</f>
        <v>0</v>
      </c>
      <c r="V522" s="322">
        <f t="shared" ref="V522" si="91">SUM(H522:U522)</f>
        <v>0</v>
      </c>
      <c r="W522" s="1290"/>
    </row>
    <row r="523" spans="1:23" ht="15" customHeight="1">
      <c r="A523" s="305"/>
      <c r="B523" s="306"/>
      <c r="C523" s="1189"/>
      <c r="D523" s="1191"/>
      <c r="E523" s="1192"/>
      <c r="F523" s="385"/>
    </row>
    <row r="524" spans="1:23" ht="60">
      <c r="A524" s="305" t="s">
        <v>1327</v>
      </c>
      <c r="B524" s="306" t="s">
        <v>1392</v>
      </c>
      <c r="C524" s="1189" t="s">
        <v>1243</v>
      </c>
      <c r="D524" s="1191">
        <v>1</v>
      </c>
      <c r="E524" s="1075"/>
      <c r="F524" s="1075">
        <f>+E524*D524</f>
        <v>0</v>
      </c>
      <c r="G524" s="1291">
        <f>+E524*D524</f>
        <v>0</v>
      </c>
      <c r="V524" s="322">
        <f t="shared" ref="V524" si="92">SUM(H524:U524)</f>
        <v>0</v>
      </c>
      <c r="W524" s="1290"/>
    </row>
    <row r="525" spans="1:23" ht="15" customHeight="1">
      <c r="A525" s="305"/>
      <c r="B525" s="306"/>
      <c r="C525" s="1189"/>
      <c r="D525" s="1191"/>
      <c r="E525" s="1192"/>
      <c r="F525" s="385"/>
    </row>
    <row r="526" spans="1:23" ht="90">
      <c r="A526" s="305" t="s">
        <v>1393</v>
      </c>
      <c r="B526" s="306" t="s">
        <v>1394</v>
      </c>
      <c r="C526" s="1189" t="s">
        <v>1243</v>
      </c>
      <c r="D526" s="1191">
        <v>12</v>
      </c>
      <c r="E526" s="1075"/>
      <c r="F526" s="1075">
        <f>+E526*D526</f>
        <v>0</v>
      </c>
      <c r="G526" s="1291">
        <f>+E526*D526</f>
        <v>0</v>
      </c>
      <c r="V526" s="322">
        <f t="shared" ref="V526" si="93">SUM(H526:U526)</f>
        <v>0</v>
      </c>
      <c r="W526" s="1290"/>
    </row>
    <row r="527" spans="1:23" ht="15" customHeight="1">
      <c r="A527" s="305"/>
      <c r="B527" s="306"/>
      <c r="C527" s="1189"/>
      <c r="D527" s="1191"/>
      <c r="E527" s="1192"/>
      <c r="F527" s="385"/>
    </row>
    <row r="528" spans="1:23" ht="30">
      <c r="A528" s="305" t="s">
        <v>1395</v>
      </c>
      <c r="B528" s="306" t="s">
        <v>1396</v>
      </c>
      <c r="C528" s="1189" t="s">
        <v>1243</v>
      </c>
      <c r="D528" s="1191">
        <v>12</v>
      </c>
      <c r="E528" s="1075"/>
      <c r="F528" s="1075">
        <f>+E528*D528</f>
        <v>0</v>
      </c>
      <c r="G528" s="1291">
        <f>+E528*D528</f>
        <v>0</v>
      </c>
      <c r="V528" s="322">
        <f t="shared" ref="V528" si="94">SUM(H528:U528)</f>
        <v>0</v>
      </c>
      <c r="W528" s="1290"/>
    </row>
    <row r="529" spans="1:23" ht="15" customHeight="1">
      <c r="A529" s="305"/>
      <c r="B529" s="306"/>
      <c r="C529" s="1189"/>
      <c r="D529" s="1191"/>
      <c r="E529" s="1192"/>
      <c r="F529" s="385"/>
    </row>
    <row r="530" spans="1:23" ht="105">
      <c r="A530" s="305" t="s">
        <v>1397</v>
      </c>
      <c r="B530" s="306" t="s">
        <v>1398</v>
      </c>
      <c r="C530" s="1189" t="s">
        <v>1399</v>
      </c>
      <c r="D530" s="1191">
        <v>1</v>
      </c>
      <c r="E530" s="1075"/>
      <c r="F530" s="1075">
        <f>+E530*D530</f>
        <v>0</v>
      </c>
      <c r="G530" s="1291">
        <f>+E530*D530</f>
        <v>0</v>
      </c>
      <c r="V530" s="322">
        <f t="shared" ref="V530" si="95">SUM(H530:U530)</f>
        <v>0</v>
      </c>
      <c r="W530" s="1290"/>
    </row>
    <row r="531" spans="1:23" ht="15" customHeight="1">
      <c r="A531" s="305"/>
      <c r="B531" s="387"/>
      <c r="C531" s="1189"/>
      <c r="D531" s="1191"/>
      <c r="E531" s="1192"/>
      <c r="F531" s="385"/>
    </row>
    <row r="532" spans="1:23" ht="15" customHeight="1">
      <c r="A532" s="305"/>
      <c r="B532" s="387"/>
      <c r="C532" s="1189"/>
      <c r="D532" s="1191"/>
      <c r="E532" s="1192"/>
      <c r="F532" s="385"/>
    </row>
    <row r="533" spans="1:23" ht="75">
      <c r="A533" s="305" t="s">
        <v>1400</v>
      </c>
      <c r="B533" s="306" t="s">
        <v>1401</v>
      </c>
      <c r="C533" s="1189" t="s">
        <v>1399</v>
      </c>
      <c r="D533" s="1191">
        <v>1</v>
      </c>
      <c r="E533" s="1075"/>
      <c r="F533" s="1075">
        <f>+E533*D533</f>
        <v>0</v>
      </c>
      <c r="G533" s="1291">
        <f>+E533*D533</f>
        <v>0</v>
      </c>
      <c r="V533" s="322">
        <f t="shared" ref="V533" si="96">SUM(H533:U533)</f>
        <v>0</v>
      </c>
      <c r="W533" s="1290"/>
    </row>
    <row r="534" spans="1:23" ht="15" customHeight="1">
      <c r="A534" s="305"/>
      <c r="B534" s="387"/>
      <c r="C534" s="1189"/>
      <c r="D534" s="1191"/>
      <c r="E534" s="1192"/>
      <c r="F534" s="385"/>
    </row>
    <row r="535" spans="1:23" ht="45">
      <c r="A535" s="305" t="s">
        <v>1402</v>
      </c>
      <c r="B535" s="306" t="s">
        <v>1403</v>
      </c>
      <c r="C535" s="1189" t="s">
        <v>1399</v>
      </c>
      <c r="D535" s="1191">
        <v>1</v>
      </c>
      <c r="E535" s="1075"/>
      <c r="F535" s="1075">
        <f>+E535*D535</f>
        <v>0</v>
      </c>
      <c r="G535" s="1291">
        <f>+E535*D535</f>
        <v>0</v>
      </c>
      <c r="V535" s="322">
        <f t="shared" ref="V535" si="97">SUM(H535:U535)</f>
        <v>0</v>
      </c>
      <c r="W535" s="1290"/>
    </row>
    <row r="536" spans="1:23" ht="15" customHeight="1">
      <c r="A536" s="305"/>
      <c r="B536" s="306"/>
      <c r="C536" s="1189"/>
      <c r="D536" s="1191"/>
      <c r="E536" s="1192"/>
      <c r="F536" s="385"/>
    </row>
    <row r="537" spans="1:23" ht="45">
      <c r="A537" s="305" t="s">
        <v>1404</v>
      </c>
      <c r="B537" s="306" t="s">
        <v>1405</v>
      </c>
      <c r="C537" s="1189" t="s">
        <v>1399</v>
      </c>
      <c r="D537" s="1191">
        <v>1</v>
      </c>
      <c r="E537" s="1075"/>
      <c r="F537" s="1075">
        <f>+E537*D537</f>
        <v>0</v>
      </c>
      <c r="G537" s="1291">
        <f>+E537*D537</f>
        <v>0</v>
      </c>
      <c r="V537" s="322">
        <f t="shared" ref="V537" si="98">SUM(H537:U537)</f>
        <v>0</v>
      </c>
      <c r="W537" s="1290"/>
    </row>
    <row r="538" spans="1:23" ht="15" customHeight="1">
      <c r="A538" s="305"/>
      <c r="B538" s="306"/>
      <c r="C538" s="1189"/>
      <c r="D538" s="1191"/>
      <c r="E538" s="1192"/>
      <c r="F538" s="385"/>
    </row>
    <row r="539" spans="1:23" ht="105">
      <c r="A539" s="305" t="s">
        <v>1406</v>
      </c>
      <c r="B539" s="306" t="s">
        <v>1407</v>
      </c>
      <c r="C539" s="1189" t="s">
        <v>1243</v>
      </c>
      <c r="D539" s="1191">
        <v>2</v>
      </c>
      <c r="E539" s="1075"/>
      <c r="F539" s="1075">
        <f>+E539*D539</f>
        <v>0</v>
      </c>
      <c r="G539" s="1291">
        <f>+E539*D539</f>
        <v>0</v>
      </c>
      <c r="V539" s="322">
        <f t="shared" ref="V539" si="99">SUM(H539:U539)</f>
        <v>0</v>
      </c>
      <c r="W539" s="1290"/>
    </row>
    <row r="540" spans="1:23" ht="15" customHeight="1">
      <c r="A540" s="305"/>
      <c r="B540" s="306"/>
      <c r="C540" s="313"/>
      <c r="D540" s="289"/>
      <c r="E540" s="1192"/>
      <c r="F540" s="1192"/>
    </row>
    <row r="541" spans="1:23" ht="75">
      <c r="A541" s="305" t="s">
        <v>1408</v>
      </c>
      <c r="B541" s="306" t="s">
        <v>1409</v>
      </c>
      <c r="C541" s="1189" t="s">
        <v>1243</v>
      </c>
      <c r="D541" s="1191">
        <v>4</v>
      </c>
      <c r="E541" s="1075"/>
      <c r="F541" s="1075">
        <f>+E541*D541</f>
        <v>0</v>
      </c>
      <c r="G541" s="1291">
        <f>+E541*D541</f>
        <v>0</v>
      </c>
      <c r="V541" s="322">
        <f t="shared" ref="V541" si="100">SUM(H541:U541)</f>
        <v>0</v>
      </c>
      <c r="W541" s="1290"/>
    </row>
    <row r="542" spans="1:23" ht="15" customHeight="1">
      <c r="A542" s="305"/>
      <c r="B542" s="306"/>
      <c r="C542" s="1189"/>
      <c r="D542" s="1191"/>
      <c r="E542" s="1192"/>
      <c r="F542" s="1192"/>
    </row>
    <row r="543" spans="1:23" ht="30">
      <c r="A543" s="305" t="s">
        <v>1410</v>
      </c>
      <c r="B543" s="306" t="s">
        <v>1377</v>
      </c>
      <c r="C543" s="1189" t="s">
        <v>1243</v>
      </c>
      <c r="D543" s="1191">
        <v>7</v>
      </c>
      <c r="E543" s="1075"/>
      <c r="F543" s="1075">
        <f>+E543*D543</f>
        <v>0</v>
      </c>
      <c r="G543" s="1291">
        <f>+E543*D543</f>
        <v>0</v>
      </c>
      <c r="V543" s="322">
        <f t="shared" ref="V543" si="101">SUM(H543:U543)</f>
        <v>0</v>
      </c>
      <c r="W543" s="1290"/>
    </row>
    <row r="544" spans="1:23" ht="15" customHeight="1">
      <c r="A544" s="305"/>
      <c r="B544" s="306"/>
      <c r="C544" s="1189"/>
      <c r="D544" s="1191"/>
      <c r="E544" s="1192"/>
      <c r="F544" s="1192"/>
    </row>
    <row r="545" spans="1:23" ht="15">
      <c r="A545" s="305" t="s">
        <v>1411</v>
      </c>
      <c r="B545" s="306" t="s">
        <v>1378</v>
      </c>
      <c r="C545" s="1189" t="s">
        <v>1380</v>
      </c>
      <c r="D545" s="1191">
        <v>1</v>
      </c>
      <c r="E545" s="1075"/>
      <c r="F545" s="1075">
        <f t="shared" ref="F545:F546" si="102">+E545*D545</f>
        <v>0</v>
      </c>
      <c r="G545" s="1291">
        <f t="shared" ref="G545:G546" si="103">+E545*D545</f>
        <v>0</v>
      </c>
      <c r="V545" s="322">
        <f t="shared" ref="V545:V546" si="104">SUM(H545:U545)</f>
        <v>0</v>
      </c>
      <c r="W545" s="1290"/>
    </row>
    <row r="546" spans="1:23" ht="30">
      <c r="A546" s="305" t="s">
        <v>1412</v>
      </c>
      <c r="B546" s="306" t="s">
        <v>1413</v>
      </c>
      <c r="C546" s="1189" t="s">
        <v>1380</v>
      </c>
      <c r="D546" s="1191">
        <v>3</v>
      </c>
      <c r="E546" s="1075"/>
      <c r="F546" s="1075">
        <f t="shared" si="102"/>
        <v>0</v>
      </c>
      <c r="G546" s="1291">
        <f t="shared" si="103"/>
        <v>0</v>
      </c>
      <c r="V546" s="322">
        <f t="shared" si="104"/>
        <v>0</v>
      </c>
      <c r="W546" s="1290"/>
    </row>
    <row r="547" spans="1:23" ht="15.75" customHeight="1">
      <c r="A547" s="388"/>
      <c r="B547" s="380" t="s">
        <v>1414</v>
      </c>
      <c r="C547" s="338"/>
      <c r="D547" s="350"/>
      <c r="E547" s="1192"/>
      <c r="F547" s="1192">
        <f>SUM(F507:F546)</f>
        <v>0</v>
      </c>
    </row>
    <row r="548" spans="1:23" ht="15.75" customHeight="1">
      <c r="A548" s="349"/>
      <c r="B548" s="389"/>
      <c r="C548" s="356"/>
      <c r="D548" s="357"/>
      <c r="E548" s="390"/>
      <c r="F548" s="390"/>
    </row>
    <row r="549" spans="1:23" ht="15.75" customHeight="1">
      <c r="A549" s="349"/>
      <c r="B549" s="389"/>
      <c r="C549" s="356"/>
      <c r="D549" s="357"/>
      <c r="E549" s="390"/>
      <c r="F549" s="390"/>
    </row>
    <row r="550" spans="1:23" ht="15.75" customHeight="1">
      <c r="A550" s="290" t="s">
        <v>1415</v>
      </c>
      <c r="B550" s="319" t="s">
        <v>1416</v>
      </c>
      <c r="C550" s="310"/>
      <c r="D550" s="391"/>
      <c r="E550" s="392"/>
      <c r="F550" s="1192"/>
    </row>
    <row r="551" spans="1:23" ht="90" customHeight="1">
      <c r="A551" s="305" t="s">
        <v>1369</v>
      </c>
      <c r="B551" s="306" t="s">
        <v>1417</v>
      </c>
      <c r="C551" s="310"/>
      <c r="D551" s="391"/>
      <c r="E551" s="392"/>
      <c r="F551" s="1192"/>
    </row>
    <row r="552" spans="1:23" ht="15.75" customHeight="1">
      <c r="A552" s="305"/>
      <c r="B552" s="306"/>
      <c r="C552" s="310"/>
      <c r="D552" s="391"/>
      <c r="E552" s="392"/>
      <c r="F552" s="1192"/>
    </row>
    <row r="553" spans="1:23" ht="60">
      <c r="A553" s="305">
        <v>2</v>
      </c>
      <c r="B553" s="306" t="s">
        <v>1418</v>
      </c>
      <c r="C553" s="1189" t="s">
        <v>1243</v>
      </c>
      <c r="D553" s="1191">
        <v>1</v>
      </c>
      <c r="E553" s="1075"/>
      <c r="F553" s="1075">
        <f>+E553*D553</f>
        <v>0</v>
      </c>
      <c r="G553" s="1291">
        <f>+E553*D553</f>
        <v>0</v>
      </c>
      <c r="V553" s="322">
        <f t="shared" ref="V553" si="105">SUM(H553:U553)</f>
        <v>0</v>
      </c>
      <c r="W553" s="1290"/>
    </row>
    <row r="554" spans="1:23" ht="15" customHeight="1">
      <c r="A554" s="305"/>
      <c r="B554" s="306"/>
      <c r="C554" s="1189"/>
      <c r="D554" s="1191"/>
      <c r="E554" s="1192"/>
      <c r="F554" s="1192"/>
    </row>
    <row r="555" spans="1:23" ht="75">
      <c r="A555" s="305" t="s">
        <v>1282</v>
      </c>
      <c r="B555" s="306" t="s">
        <v>1419</v>
      </c>
      <c r="C555" s="1189" t="s">
        <v>1243</v>
      </c>
      <c r="D555" s="1191">
        <v>1</v>
      </c>
      <c r="E555" s="1075"/>
      <c r="F555" s="1075">
        <f>+E555*D555</f>
        <v>0</v>
      </c>
      <c r="G555" s="1291">
        <f>+E555*D555</f>
        <v>0</v>
      </c>
      <c r="V555" s="322">
        <f t="shared" ref="V555" si="106">SUM(H555:U555)</f>
        <v>0</v>
      </c>
      <c r="W555" s="1290"/>
    </row>
    <row r="556" spans="1:23" ht="15" customHeight="1">
      <c r="A556" s="305"/>
      <c r="B556" s="306"/>
      <c r="C556" s="1189"/>
      <c r="D556" s="1191"/>
      <c r="E556" s="1192"/>
      <c r="F556" s="1192"/>
    </row>
    <row r="557" spans="1:23" ht="30">
      <c r="A557" s="305" t="s">
        <v>1284</v>
      </c>
      <c r="B557" s="306" t="s">
        <v>1375</v>
      </c>
      <c r="C557" s="1189" t="s">
        <v>1243</v>
      </c>
      <c r="D557" s="1191">
        <v>1</v>
      </c>
      <c r="E557" s="1075"/>
      <c r="F557" s="1075">
        <f>+E557*D557</f>
        <v>0</v>
      </c>
      <c r="G557" s="1291">
        <f>+E557*D557</f>
        <v>0</v>
      </c>
      <c r="V557" s="322">
        <f t="shared" ref="V557" si="107">SUM(H557:U557)</f>
        <v>0</v>
      </c>
      <c r="W557" s="1290"/>
    </row>
    <row r="558" spans="1:23" ht="15" customHeight="1">
      <c r="A558" s="305"/>
      <c r="B558" s="306"/>
      <c r="C558" s="1189"/>
      <c r="D558" s="289"/>
      <c r="E558" s="1192"/>
      <c r="F558" s="1192"/>
    </row>
    <row r="559" spans="1:23" ht="30">
      <c r="A559" s="305" t="s">
        <v>1286</v>
      </c>
      <c r="B559" s="306" t="s">
        <v>1420</v>
      </c>
      <c r="C559" s="1189" t="s">
        <v>1243</v>
      </c>
      <c r="D559" s="1191">
        <v>1</v>
      </c>
      <c r="E559" s="1075"/>
      <c r="F559" s="1075">
        <f>+E559*D559</f>
        <v>0</v>
      </c>
      <c r="G559" s="1291">
        <f>+E559*D559</f>
        <v>0</v>
      </c>
      <c r="V559" s="322">
        <f t="shared" ref="V559" si="108">SUM(H559:U559)</f>
        <v>0</v>
      </c>
      <c r="W559" s="1290"/>
    </row>
    <row r="560" spans="1:23" ht="15" customHeight="1">
      <c r="A560" s="305"/>
      <c r="B560" s="306"/>
      <c r="C560" s="1189"/>
      <c r="D560" s="289"/>
      <c r="E560" s="1192"/>
      <c r="F560" s="1192"/>
    </row>
    <row r="561" spans="1:23" ht="30">
      <c r="A561" s="305" t="s">
        <v>1288</v>
      </c>
      <c r="B561" s="306" t="s">
        <v>1421</v>
      </c>
      <c r="C561" s="1189" t="s">
        <v>1243</v>
      </c>
      <c r="D561" s="1191">
        <v>2</v>
      </c>
      <c r="E561" s="1075"/>
      <c r="F561" s="1075">
        <f>+E561*D561</f>
        <v>0</v>
      </c>
      <c r="G561" s="1291">
        <f>+E561*D561</f>
        <v>0</v>
      </c>
      <c r="V561" s="322">
        <f t="shared" ref="V561" si="109">SUM(H561:U561)</f>
        <v>0</v>
      </c>
      <c r="W561" s="1290"/>
    </row>
    <row r="562" spans="1:23" ht="15" customHeight="1">
      <c r="A562" s="305"/>
      <c r="B562" s="306"/>
      <c r="C562" s="1189"/>
      <c r="D562" s="1191"/>
      <c r="E562" s="1192"/>
      <c r="F562" s="385"/>
    </row>
    <row r="563" spans="1:23" ht="30">
      <c r="A563" s="305" t="s">
        <v>1290</v>
      </c>
      <c r="B563" s="306" t="s">
        <v>1422</v>
      </c>
      <c r="C563" s="1189" t="s">
        <v>1380</v>
      </c>
      <c r="D563" s="1191">
        <v>1</v>
      </c>
      <c r="E563" s="1075"/>
      <c r="F563" s="1075">
        <f>+E563*D563</f>
        <v>0</v>
      </c>
      <c r="G563" s="1291">
        <f>+E563*D563</f>
        <v>0</v>
      </c>
      <c r="V563" s="322">
        <f t="shared" ref="V563" si="110">SUM(H563:U563)</f>
        <v>0</v>
      </c>
      <c r="W563" s="1290"/>
    </row>
    <row r="564" spans="1:23" ht="15.75" customHeight="1">
      <c r="A564" s="349"/>
      <c r="B564" s="380" t="s">
        <v>1423</v>
      </c>
      <c r="C564" s="338"/>
      <c r="D564" s="350"/>
      <c r="E564" s="1192"/>
      <c r="F564" s="1192">
        <f>SUM(F551:F563)</f>
        <v>0</v>
      </c>
    </row>
    <row r="565" spans="1:23" ht="15.75" customHeight="1">
      <c r="A565" s="334"/>
      <c r="B565" s="315"/>
      <c r="C565" s="382"/>
      <c r="D565" s="383"/>
      <c r="E565" s="384"/>
      <c r="F565" s="393"/>
    </row>
    <row r="566" spans="1:23" ht="15.75" customHeight="1">
      <c r="A566" s="308" t="s">
        <v>1424</v>
      </c>
      <c r="B566" s="319" t="s">
        <v>1425</v>
      </c>
      <c r="C566" s="1189"/>
      <c r="D566" s="1191"/>
      <c r="E566" s="1192"/>
      <c r="F566" s="1192"/>
    </row>
    <row r="567" spans="1:23" ht="15.75" customHeight="1">
      <c r="A567" s="308"/>
      <c r="B567" s="319"/>
      <c r="C567" s="1189"/>
      <c r="D567" s="1191"/>
      <c r="E567" s="1192"/>
      <c r="F567" s="1192"/>
    </row>
    <row r="568" spans="1:23" ht="120">
      <c r="A568" s="305" t="s">
        <v>1369</v>
      </c>
      <c r="B568" s="306" t="s">
        <v>1426</v>
      </c>
      <c r="C568" s="1189" t="s">
        <v>1243</v>
      </c>
      <c r="D568" s="1191">
        <v>1</v>
      </c>
      <c r="E568" s="1075"/>
      <c r="F568" s="1075">
        <f>+E568*D568</f>
        <v>0</v>
      </c>
      <c r="G568" s="1291">
        <f>+E568*D568</f>
        <v>0</v>
      </c>
      <c r="V568" s="322">
        <f t="shared" ref="V568" si="111">SUM(H568:U568)</f>
        <v>0</v>
      </c>
      <c r="W568" s="1290"/>
    </row>
    <row r="569" spans="1:23" ht="15.75" customHeight="1">
      <c r="A569" s="305"/>
      <c r="B569" s="306"/>
      <c r="C569" s="1189"/>
      <c r="D569" s="1191"/>
      <c r="E569" s="1192"/>
      <c r="F569" s="1192"/>
    </row>
    <row r="570" spans="1:23" ht="120">
      <c r="A570" s="305" t="s">
        <v>1371</v>
      </c>
      <c r="B570" s="306" t="s">
        <v>1427</v>
      </c>
      <c r="C570" s="1189" t="s">
        <v>1428</v>
      </c>
      <c r="D570" s="1191">
        <v>1</v>
      </c>
      <c r="E570" s="1075"/>
      <c r="F570" s="1075">
        <f>+E570*D570</f>
        <v>0</v>
      </c>
      <c r="G570" s="1291">
        <f>+E570*D570</f>
        <v>0</v>
      </c>
      <c r="V570" s="322">
        <f t="shared" ref="V570" si="112">SUM(H570:U570)</f>
        <v>0</v>
      </c>
      <c r="W570" s="1290"/>
    </row>
    <row r="571" spans="1:23" ht="15" customHeight="1">
      <c r="A571" s="320"/>
      <c r="B571" s="321"/>
      <c r="C571" s="331"/>
      <c r="D571" s="332"/>
      <c r="E571" s="393"/>
      <c r="F571" s="393"/>
    </row>
    <row r="572" spans="1:23" ht="60">
      <c r="A572" s="305" t="s">
        <v>1282</v>
      </c>
      <c r="B572" s="306" t="s">
        <v>1418</v>
      </c>
      <c r="C572" s="1189" t="s">
        <v>1243</v>
      </c>
      <c r="D572" s="1191">
        <v>1</v>
      </c>
      <c r="E572" s="1075"/>
      <c r="F572" s="1075">
        <f>+E572*D572</f>
        <v>0</v>
      </c>
      <c r="G572" s="1291">
        <f>+E572*D572</f>
        <v>0</v>
      </c>
      <c r="V572" s="322">
        <f t="shared" ref="V572" si="113">SUM(H572:U572)</f>
        <v>0</v>
      </c>
      <c r="W572" s="1290"/>
    </row>
    <row r="573" spans="1:23" ht="15" customHeight="1">
      <c r="A573" s="305"/>
      <c r="B573" s="306"/>
      <c r="C573" s="1189"/>
      <c r="D573" s="1191"/>
      <c r="E573" s="1192"/>
      <c r="F573" s="1192"/>
    </row>
    <row r="574" spans="1:23" ht="75">
      <c r="A574" s="305" t="s">
        <v>1284</v>
      </c>
      <c r="B574" s="306" t="s">
        <v>1429</v>
      </c>
      <c r="C574" s="1189" t="s">
        <v>1243</v>
      </c>
      <c r="D574" s="1191">
        <v>1</v>
      </c>
      <c r="E574" s="1075"/>
      <c r="F574" s="1075">
        <f>+E574*D574</f>
        <v>0</v>
      </c>
      <c r="G574" s="1291">
        <f>+E574*D574</f>
        <v>0</v>
      </c>
      <c r="V574" s="322">
        <f t="shared" ref="V574" si="114">SUM(H574:U574)</f>
        <v>0</v>
      </c>
      <c r="W574" s="1290"/>
    </row>
    <row r="575" spans="1:23" ht="15" customHeight="1">
      <c r="A575" s="305"/>
      <c r="B575" s="306"/>
      <c r="C575" s="1189"/>
      <c r="D575" s="1191"/>
      <c r="E575" s="1192"/>
      <c r="F575" s="1192"/>
    </row>
    <row r="576" spans="1:23" ht="30">
      <c r="A576" s="305" t="s">
        <v>1286</v>
      </c>
      <c r="B576" s="306" t="s">
        <v>1421</v>
      </c>
      <c r="C576" s="1189" t="s">
        <v>1243</v>
      </c>
      <c r="D576" s="1191">
        <v>1</v>
      </c>
      <c r="E576" s="1075"/>
      <c r="F576" s="1075">
        <f>+E576*D576</f>
        <v>0</v>
      </c>
      <c r="G576" s="1291">
        <f>+E576*D576</f>
        <v>0</v>
      </c>
      <c r="V576" s="322">
        <f t="shared" ref="V576" si="115">SUM(H576:U576)</f>
        <v>0</v>
      </c>
      <c r="W576" s="1290"/>
    </row>
    <row r="577" spans="1:23" ht="15.75" customHeight="1">
      <c r="A577" s="305"/>
      <c r="B577" s="306"/>
      <c r="C577" s="1189"/>
      <c r="D577" s="1191"/>
      <c r="E577" s="1192"/>
      <c r="F577" s="392"/>
    </row>
    <row r="578" spans="1:23" ht="30">
      <c r="A578" s="305" t="s">
        <v>1288</v>
      </c>
      <c r="B578" s="306" t="s">
        <v>1430</v>
      </c>
      <c r="C578" s="1189" t="s">
        <v>1380</v>
      </c>
      <c r="D578" s="1191">
        <v>1</v>
      </c>
      <c r="E578" s="1075"/>
      <c r="F578" s="1075">
        <f>+E578*D578</f>
        <v>0</v>
      </c>
      <c r="G578" s="1291">
        <f>+E578*D578</f>
        <v>0</v>
      </c>
      <c r="V578" s="322">
        <f t="shared" ref="V578" si="116">SUM(H578:U578)</f>
        <v>0</v>
      </c>
      <c r="W578" s="1290"/>
    </row>
    <row r="579" spans="1:23" ht="15.75" customHeight="1">
      <c r="A579" s="305"/>
      <c r="B579" s="380" t="s">
        <v>1431</v>
      </c>
      <c r="C579" s="338"/>
      <c r="D579" s="350"/>
      <c r="E579" s="1192"/>
      <c r="F579" s="312">
        <f>SUM(F568:F578)</f>
        <v>0</v>
      </c>
    </row>
    <row r="580" spans="1:23" ht="15.75" customHeight="1">
      <c r="A580" s="359"/>
      <c r="B580" s="394"/>
      <c r="C580" s="356"/>
      <c r="D580" s="374"/>
      <c r="E580" s="395"/>
      <c r="F580" s="363"/>
    </row>
    <row r="581" spans="1:23" ht="15.75" customHeight="1">
      <c r="A581" s="359"/>
      <c r="B581" s="394"/>
      <c r="C581" s="356"/>
      <c r="D581" s="374"/>
      <c r="E581" s="395"/>
      <c r="F581" s="363"/>
    </row>
    <row r="582" spans="1:23" ht="15.75" customHeight="1">
      <c r="A582" s="359"/>
      <c r="B582" s="366"/>
      <c r="C582" s="396"/>
      <c r="D582" s="397"/>
      <c r="E582" s="398"/>
      <c r="F582" s="395"/>
    </row>
    <row r="583" spans="1:23" ht="15.75" customHeight="1">
      <c r="A583" s="372"/>
      <c r="B583" s="366"/>
      <c r="C583" s="399"/>
      <c r="D583" s="400"/>
      <c r="E583" s="395"/>
      <c r="F583" s="395"/>
    </row>
    <row r="584" spans="1:23" ht="15.75" customHeight="1">
      <c r="A584" s="372"/>
      <c r="B584" s="366"/>
      <c r="C584" s="399"/>
      <c r="D584" s="400"/>
      <c r="E584" s="395"/>
      <c r="F584" s="395"/>
    </row>
    <row r="585" spans="1:23" ht="15.75" customHeight="1">
      <c r="A585" s="308" t="s">
        <v>1432</v>
      </c>
      <c r="B585" s="308" t="s">
        <v>1433</v>
      </c>
      <c r="C585" s="313"/>
      <c r="D585" s="311"/>
      <c r="E585" s="312"/>
      <c r="F585" s="1192"/>
    </row>
    <row r="586" spans="1:23" ht="90" customHeight="1">
      <c r="A586" s="305"/>
      <c r="B586" s="306" t="s">
        <v>1434</v>
      </c>
      <c r="C586" s="1189"/>
      <c r="D586" s="1191"/>
      <c r="E586" s="1192"/>
      <c r="F586" s="1192"/>
    </row>
    <row r="587" spans="1:23" ht="15.75" customHeight="1">
      <c r="A587" s="401"/>
      <c r="B587" s="402"/>
      <c r="C587" s="1389"/>
      <c r="D587" s="1326"/>
      <c r="E587" s="1332"/>
      <c r="F587" s="1332"/>
    </row>
    <row r="588" spans="1:23" ht="120">
      <c r="A588" s="401" t="s">
        <v>1369</v>
      </c>
      <c r="B588" s="403" t="s">
        <v>1435</v>
      </c>
      <c r="C588" s="1389" t="s">
        <v>1380</v>
      </c>
      <c r="D588" s="1326">
        <v>1</v>
      </c>
      <c r="E588" s="1075"/>
      <c r="F588" s="1075">
        <f>+E588*D588</f>
        <v>0</v>
      </c>
      <c r="G588" s="1291">
        <f>+E588*D588</f>
        <v>0</v>
      </c>
    </row>
    <row r="589" spans="1:23" ht="15" customHeight="1">
      <c r="A589" s="404"/>
      <c r="B589" s="405"/>
      <c r="C589" s="1327"/>
      <c r="D589" s="1327"/>
      <c r="E589" s="1330"/>
      <c r="F589" s="1333"/>
    </row>
    <row r="590" spans="1:23" ht="120" customHeight="1">
      <c r="A590" s="404"/>
      <c r="B590" s="405" t="s">
        <v>1436</v>
      </c>
      <c r="C590" s="1327"/>
      <c r="D590" s="1327"/>
      <c r="E590" s="1330"/>
      <c r="F590" s="1333"/>
    </row>
    <row r="591" spans="1:23" ht="195" customHeight="1">
      <c r="A591" s="404"/>
      <c r="B591" s="405" t="s">
        <v>1437</v>
      </c>
      <c r="C591" s="1327"/>
      <c r="D591" s="1327"/>
      <c r="E591" s="1330"/>
      <c r="F591" s="1333"/>
    </row>
    <row r="592" spans="1:23" ht="15" customHeight="1">
      <c r="A592" s="404"/>
      <c r="B592" s="405"/>
      <c r="C592" s="1327"/>
      <c r="D592" s="1327"/>
      <c r="E592" s="1330"/>
      <c r="F592" s="1333"/>
    </row>
    <row r="593" spans="1:23" ht="135" customHeight="1">
      <c r="A593" s="404"/>
      <c r="B593" s="405" t="s">
        <v>1438</v>
      </c>
      <c r="C593" s="1327"/>
      <c r="D593" s="1327"/>
      <c r="E593" s="1330"/>
      <c r="F593" s="1333"/>
    </row>
    <row r="594" spans="1:23" ht="45" customHeight="1">
      <c r="A594" s="404"/>
      <c r="B594" s="405" t="s">
        <v>1439</v>
      </c>
      <c r="C594" s="1327"/>
      <c r="D594" s="1327"/>
      <c r="E594" s="1330"/>
      <c r="F594" s="1333"/>
    </row>
    <row r="595" spans="1:23" ht="75" customHeight="1">
      <c r="A595" s="404"/>
      <c r="B595" s="405" t="s">
        <v>1440</v>
      </c>
      <c r="C595" s="1327"/>
      <c r="D595" s="1327"/>
      <c r="E595" s="1330"/>
      <c r="F595" s="1333"/>
    </row>
    <row r="596" spans="1:23" ht="120" customHeight="1">
      <c r="A596" s="406"/>
      <c r="B596" s="407" t="s">
        <v>1441</v>
      </c>
      <c r="C596" s="1328"/>
      <c r="D596" s="1328"/>
      <c r="E596" s="1331"/>
      <c r="F596" s="1334"/>
    </row>
    <row r="597" spans="1:23" ht="15.75" customHeight="1">
      <c r="A597" s="406"/>
      <c r="B597" s="408"/>
      <c r="C597" s="409"/>
      <c r="D597" s="410"/>
      <c r="E597" s="411"/>
      <c r="F597" s="411"/>
    </row>
    <row r="598" spans="1:23" ht="60" customHeight="1">
      <c r="A598" s="305" t="s">
        <v>1371</v>
      </c>
      <c r="B598" s="306" t="s">
        <v>1442</v>
      </c>
      <c r="C598" s="1189"/>
      <c r="D598" s="1191"/>
      <c r="E598" s="1192"/>
      <c r="F598" s="1192"/>
    </row>
    <row r="599" spans="1:23" ht="15.75" customHeight="1">
      <c r="A599" s="305"/>
      <c r="B599" s="306"/>
      <c r="C599" s="1189"/>
      <c r="D599" s="1191"/>
      <c r="E599" s="1192"/>
      <c r="F599" s="1192"/>
    </row>
    <row r="600" spans="1:23" ht="120">
      <c r="A600" s="305"/>
      <c r="B600" s="306" t="s">
        <v>1443</v>
      </c>
      <c r="C600" s="1189" t="s">
        <v>1243</v>
      </c>
      <c r="D600" s="1191">
        <v>1</v>
      </c>
      <c r="E600" s="1075"/>
      <c r="F600" s="1075">
        <f>+E600*D600</f>
        <v>0</v>
      </c>
      <c r="G600" s="1291">
        <f>+E600*D600</f>
        <v>0</v>
      </c>
      <c r="V600" s="322">
        <f t="shared" ref="V600" si="117">SUM(H600:U600)</f>
        <v>0</v>
      </c>
      <c r="W600" s="1290"/>
    </row>
    <row r="601" spans="1:23" ht="15.75" customHeight="1">
      <c r="A601" s="305"/>
      <c r="B601" s="306"/>
      <c r="C601" s="1189"/>
      <c r="D601" s="1191"/>
      <c r="E601" s="1192"/>
      <c r="F601" s="1192"/>
    </row>
    <row r="602" spans="1:23" ht="150">
      <c r="A602" s="305"/>
      <c r="B602" s="306" t="s">
        <v>1444</v>
      </c>
      <c r="C602" s="1189" t="s">
        <v>1243</v>
      </c>
      <c r="D602" s="1191">
        <v>1</v>
      </c>
      <c r="E602" s="1075"/>
      <c r="F602" s="1075">
        <f>+E602*D602</f>
        <v>0</v>
      </c>
      <c r="G602" s="1291">
        <f>+E602*D602</f>
        <v>0</v>
      </c>
      <c r="V602" s="322">
        <f t="shared" ref="V602" si="118">SUM(H602:U602)</f>
        <v>0</v>
      </c>
      <c r="W602" s="1290"/>
    </row>
    <row r="603" spans="1:23" ht="15.75" customHeight="1">
      <c r="A603" s="305"/>
      <c r="B603" s="306"/>
      <c r="C603" s="1189"/>
      <c r="D603" s="1191"/>
      <c r="E603" s="1192"/>
      <c r="F603" s="1192"/>
    </row>
    <row r="604" spans="1:23" ht="15.75" customHeight="1">
      <c r="A604" s="305"/>
      <c r="B604" s="306"/>
      <c r="C604" s="1189"/>
      <c r="D604" s="1191"/>
      <c r="E604" s="1192"/>
      <c r="F604" s="1192"/>
    </row>
    <row r="605" spans="1:23" ht="15">
      <c r="A605" s="305"/>
      <c r="B605" s="306" t="s">
        <v>1445</v>
      </c>
      <c r="C605" s="1189" t="s">
        <v>1243</v>
      </c>
      <c r="D605" s="1191">
        <v>1</v>
      </c>
      <c r="E605" s="1075"/>
      <c r="F605" s="1075">
        <f>+E605*D605</f>
        <v>0</v>
      </c>
      <c r="G605" s="1291">
        <f>+E605*D605</f>
        <v>0</v>
      </c>
      <c r="V605" s="322">
        <f t="shared" ref="V605" si="119">SUM(H605:U605)</f>
        <v>0</v>
      </c>
      <c r="W605" s="1290"/>
    </row>
    <row r="606" spans="1:23" ht="30" customHeight="1">
      <c r="A606" s="305"/>
      <c r="B606" s="306" t="s">
        <v>1446</v>
      </c>
      <c r="C606" s="1189"/>
      <c r="D606" s="1191"/>
      <c r="E606" s="1192"/>
      <c r="F606" s="1192"/>
    </row>
    <row r="607" spans="1:23" ht="30" customHeight="1">
      <c r="A607" s="305"/>
      <c r="B607" s="306" t="s">
        <v>1447</v>
      </c>
      <c r="C607" s="1189"/>
      <c r="D607" s="1191"/>
      <c r="E607" s="1192"/>
      <c r="F607" s="1192"/>
    </row>
    <row r="608" spans="1:23" ht="30" customHeight="1">
      <c r="A608" s="305"/>
      <c r="B608" s="306" t="s">
        <v>1448</v>
      </c>
      <c r="C608" s="1189"/>
      <c r="D608" s="1191"/>
      <c r="E608" s="1192"/>
      <c r="F608" s="1192"/>
    </row>
    <row r="609" spans="1:23" ht="15.75" customHeight="1">
      <c r="A609" s="305"/>
      <c r="B609" s="306" t="s">
        <v>1449</v>
      </c>
      <c r="C609" s="1189"/>
      <c r="D609" s="1191"/>
      <c r="E609" s="1192"/>
      <c r="F609" s="1192"/>
    </row>
    <row r="610" spans="1:23" ht="15.75" customHeight="1">
      <c r="A610" s="305"/>
      <c r="B610" s="306" t="s">
        <v>1450</v>
      </c>
      <c r="C610" s="1189"/>
      <c r="D610" s="1191"/>
      <c r="E610" s="1192"/>
      <c r="F610" s="1192"/>
    </row>
    <row r="611" spans="1:23" ht="30" customHeight="1">
      <c r="A611" s="305"/>
      <c r="B611" s="306" t="s">
        <v>1451</v>
      </c>
      <c r="C611" s="1189"/>
      <c r="D611" s="1191"/>
      <c r="E611" s="1192"/>
      <c r="F611" s="1192"/>
    </row>
    <row r="612" spans="1:23" ht="15.75" customHeight="1">
      <c r="A612" s="305"/>
      <c r="B612" s="306" t="s">
        <v>1452</v>
      </c>
      <c r="C612" s="1189"/>
      <c r="D612" s="1191"/>
      <c r="E612" s="1192"/>
      <c r="F612" s="1192"/>
    </row>
    <row r="613" spans="1:23" ht="15.75" customHeight="1">
      <c r="A613" s="305"/>
      <c r="B613" s="306" t="s">
        <v>1453</v>
      </c>
      <c r="C613" s="1189"/>
      <c r="D613" s="1191"/>
      <c r="E613" s="1192"/>
      <c r="F613" s="1192"/>
    </row>
    <row r="614" spans="1:23" ht="15.75" customHeight="1">
      <c r="A614" s="305"/>
      <c r="B614" s="306" t="s">
        <v>1454</v>
      </c>
      <c r="C614" s="1189"/>
      <c r="D614" s="1191"/>
      <c r="E614" s="1192"/>
      <c r="F614" s="1192"/>
    </row>
    <row r="615" spans="1:23" ht="15.75" customHeight="1">
      <c r="A615" s="305"/>
      <c r="B615" s="306" t="s">
        <v>1455</v>
      </c>
      <c r="C615" s="1189"/>
      <c r="D615" s="1191"/>
      <c r="E615" s="1192"/>
      <c r="F615" s="1192"/>
    </row>
    <row r="616" spans="1:23" ht="15.75" customHeight="1">
      <c r="A616" s="305"/>
      <c r="B616" s="306" t="s">
        <v>1456</v>
      </c>
      <c r="C616" s="1189"/>
      <c r="D616" s="1191"/>
      <c r="E616" s="1192"/>
      <c r="F616" s="1192"/>
    </row>
    <row r="617" spans="1:23" ht="15.75" customHeight="1">
      <c r="A617" s="305"/>
      <c r="B617" s="306" t="s">
        <v>1457</v>
      </c>
      <c r="C617" s="1189"/>
      <c r="D617" s="1191"/>
      <c r="E617" s="1192"/>
      <c r="F617" s="1192"/>
    </row>
    <row r="618" spans="1:23" ht="30" customHeight="1">
      <c r="A618" s="305"/>
      <c r="B618" s="306" t="s">
        <v>1458</v>
      </c>
      <c r="C618" s="1189"/>
      <c r="D618" s="1191"/>
      <c r="E618" s="1192"/>
      <c r="F618" s="1192"/>
    </row>
    <row r="619" spans="1:23" ht="90">
      <c r="A619" s="305" t="s">
        <v>1282</v>
      </c>
      <c r="B619" s="306" t="s">
        <v>1459</v>
      </c>
      <c r="C619" s="1189" t="s">
        <v>1243</v>
      </c>
      <c r="D619" s="1191">
        <v>2</v>
      </c>
      <c r="E619" s="1075"/>
      <c r="F619" s="1075">
        <f t="shared" ref="F619:F620" si="120">+E619*D619</f>
        <v>0</v>
      </c>
      <c r="G619" s="1291">
        <f t="shared" ref="G619:G620" si="121">+E619*D619</f>
        <v>0</v>
      </c>
      <c r="V619" s="322">
        <f t="shared" ref="V619:V620" si="122">SUM(H619:U619)</f>
        <v>0</v>
      </c>
      <c r="W619" s="1290"/>
    </row>
    <row r="620" spans="1:23" ht="30">
      <c r="A620" s="305" t="s">
        <v>1284</v>
      </c>
      <c r="B620" s="306" t="s">
        <v>1377</v>
      </c>
      <c r="C620" s="1189" t="s">
        <v>1243</v>
      </c>
      <c r="D620" s="1191">
        <v>2</v>
      </c>
      <c r="E620" s="1075"/>
      <c r="F620" s="1075">
        <f t="shared" si="120"/>
        <v>0</v>
      </c>
      <c r="G620" s="1291">
        <f t="shared" si="121"/>
        <v>0</v>
      </c>
      <c r="V620" s="322">
        <f t="shared" si="122"/>
        <v>0</v>
      </c>
      <c r="W620" s="1290"/>
    </row>
    <row r="621" spans="1:23" ht="15.75" customHeight="1">
      <c r="A621" s="305"/>
      <c r="B621" s="306"/>
      <c r="C621" s="1189"/>
      <c r="D621" s="1191"/>
      <c r="E621" s="1192"/>
      <c r="F621" s="1192"/>
    </row>
    <row r="622" spans="1:23" ht="15">
      <c r="A622" s="305" t="s">
        <v>1286</v>
      </c>
      <c r="B622" s="306" t="s">
        <v>1378</v>
      </c>
      <c r="C622" s="1189" t="s">
        <v>1380</v>
      </c>
      <c r="D622" s="1191">
        <v>1</v>
      </c>
      <c r="E622" s="1075"/>
      <c r="F622" s="1075">
        <f>+E622*D622</f>
        <v>0</v>
      </c>
      <c r="G622" s="1291">
        <f>+E622*D622</f>
        <v>0</v>
      </c>
      <c r="V622" s="322">
        <f t="shared" ref="V622" si="123">SUM(H622:U622)</f>
        <v>0</v>
      </c>
      <c r="W622" s="1290"/>
    </row>
    <row r="623" spans="1:23" ht="15" customHeight="1">
      <c r="A623" s="305"/>
      <c r="B623" s="306"/>
      <c r="C623" s="338"/>
      <c r="D623" s="350"/>
      <c r="E623" s="1192"/>
      <c r="F623" s="312"/>
    </row>
    <row r="624" spans="1:23" ht="30">
      <c r="A624" s="305" t="s">
        <v>1288</v>
      </c>
      <c r="B624" s="306" t="s">
        <v>1379</v>
      </c>
      <c r="C624" s="1189" t="s">
        <v>1380</v>
      </c>
      <c r="D624" s="1191">
        <v>1</v>
      </c>
      <c r="E624" s="1075"/>
      <c r="F624" s="1075">
        <f>+E624*D624</f>
        <v>0</v>
      </c>
      <c r="G624" s="1291">
        <f>+E624*D624</f>
        <v>0</v>
      </c>
      <c r="V624" s="322">
        <f t="shared" ref="V624" si="124">SUM(H624:U624)</f>
        <v>0</v>
      </c>
      <c r="W624" s="1290"/>
    </row>
    <row r="625" spans="1:23" ht="15" customHeight="1">
      <c r="A625" s="305"/>
      <c r="B625" s="306"/>
      <c r="C625" s="340"/>
      <c r="D625" s="350"/>
      <c r="E625" s="1192"/>
      <c r="F625" s="312"/>
    </row>
    <row r="626" spans="1:23" ht="15.75" customHeight="1">
      <c r="A626" s="305" t="s">
        <v>1290</v>
      </c>
      <c r="B626" s="306" t="s">
        <v>1460</v>
      </c>
      <c r="C626" s="1189"/>
      <c r="D626" s="1191"/>
      <c r="E626" s="1192"/>
      <c r="F626" s="312"/>
    </row>
    <row r="627" spans="1:23" ht="30" customHeight="1">
      <c r="A627" s="305"/>
      <c r="B627" s="306" t="s">
        <v>1461</v>
      </c>
      <c r="C627" s="1189"/>
      <c r="D627" s="1191"/>
      <c r="E627" s="1192"/>
      <c r="F627" s="312">
        <f>SUM(F586:F626)</f>
        <v>0</v>
      </c>
    </row>
    <row r="628" spans="1:23" ht="15" customHeight="1">
      <c r="A628" s="359"/>
      <c r="B628" s="373"/>
      <c r="C628" s="399"/>
      <c r="D628" s="400"/>
      <c r="E628" s="395"/>
      <c r="F628" s="363"/>
    </row>
    <row r="629" spans="1:23" ht="15" customHeight="1">
      <c r="A629" s="359"/>
      <c r="B629" s="368"/>
      <c r="C629" s="361"/>
      <c r="D629" s="362"/>
      <c r="E629" s="363"/>
      <c r="F629" s="395"/>
    </row>
    <row r="630" spans="1:23" ht="14.25" customHeight="1">
      <c r="A630" s="368"/>
      <c r="B630" s="368"/>
      <c r="C630" s="361"/>
      <c r="D630" s="369"/>
      <c r="E630" s="370"/>
      <c r="F630" s="412"/>
    </row>
    <row r="631" spans="1:23" ht="14.25" customHeight="1">
      <c r="A631" s="368"/>
      <c r="B631" s="368"/>
      <c r="C631" s="361"/>
      <c r="D631" s="369"/>
      <c r="E631" s="370"/>
      <c r="F631" s="412"/>
    </row>
    <row r="632" spans="1:23" ht="31.5" customHeight="1">
      <c r="A632" s="413" t="s">
        <v>1462</v>
      </c>
      <c r="B632" s="414" t="s">
        <v>1463</v>
      </c>
      <c r="C632" s="327"/>
      <c r="D632" s="415"/>
      <c r="E632" s="416"/>
      <c r="F632" s="417"/>
    </row>
    <row r="633" spans="1:23" ht="15.75" customHeight="1">
      <c r="A633" s="413"/>
      <c r="B633" s="326"/>
      <c r="C633" s="418"/>
      <c r="D633" s="419"/>
      <c r="E633" s="420"/>
      <c r="F633" s="329"/>
    </row>
    <row r="634" spans="1:23" ht="90" customHeight="1">
      <c r="A634" s="325" t="s">
        <v>1369</v>
      </c>
      <c r="B634" s="326" t="s">
        <v>1464</v>
      </c>
      <c r="C634" s="418"/>
      <c r="D634" s="419"/>
      <c r="E634" s="420"/>
      <c r="F634" s="329"/>
    </row>
    <row r="635" spans="1:23" ht="30">
      <c r="A635" s="325"/>
      <c r="B635" s="326" t="s">
        <v>1465</v>
      </c>
      <c r="C635" s="418" t="s">
        <v>1243</v>
      </c>
      <c r="D635" s="419">
        <v>1</v>
      </c>
      <c r="E635" s="1075"/>
      <c r="F635" s="1075">
        <f>+E635*D635</f>
        <v>0</v>
      </c>
      <c r="G635" s="1291">
        <f>+E635*D635</f>
        <v>0</v>
      </c>
      <c r="V635" s="322">
        <f t="shared" ref="V635" si="125">SUM(H635:U635)</f>
        <v>0</v>
      </c>
      <c r="W635" s="1290"/>
    </row>
    <row r="636" spans="1:23" ht="30" customHeight="1">
      <c r="A636" s="325"/>
      <c r="B636" s="326" t="s">
        <v>1466</v>
      </c>
      <c r="C636" s="418"/>
      <c r="D636" s="419"/>
      <c r="E636" s="1192"/>
      <c r="F636" s="329"/>
    </row>
    <row r="637" spans="1:23" ht="30" customHeight="1">
      <c r="A637" s="325"/>
      <c r="B637" s="326" t="s">
        <v>1467</v>
      </c>
      <c r="C637" s="418"/>
      <c r="D637" s="419"/>
      <c r="E637" s="312"/>
      <c r="F637" s="329"/>
    </row>
    <row r="638" spans="1:23" ht="15" customHeight="1">
      <c r="A638" s="325"/>
      <c r="B638" s="326" t="s">
        <v>1468</v>
      </c>
      <c r="C638" s="418"/>
      <c r="D638" s="419"/>
      <c r="E638" s="420"/>
      <c r="F638" s="420"/>
    </row>
    <row r="639" spans="1:23" ht="15" customHeight="1">
      <c r="A639" s="325"/>
      <c r="B639" s="326" t="s">
        <v>1469</v>
      </c>
      <c r="C639" s="418"/>
      <c r="D639" s="419"/>
      <c r="E639" s="420"/>
      <c r="F639" s="420"/>
    </row>
    <row r="640" spans="1:23" ht="15" customHeight="1">
      <c r="A640" s="325"/>
      <c r="B640" s="326"/>
      <c r="C640" s="418"/>
      <c r="D640" s="419"/>
      <c r="E640" s="420"/>
      <c r="F640" s="420"/>
    </row>
    <row r="641" spans="1:23" ht="60">
      <c r="A641" s="325" t="s">
        <v>1371</v>
      </c>
      <c r="B641" s="326" t="s">
        <v>1470</v>
      </c>
      <c r="C641" s="418" t="s">
        <v>74</v>
      </c>
      <c r="D641" s="419">
        <v>4</v>
      </c>
      <c r="E641" s="1075"/>
      <c r="F641" s="1075">
        <f>+E641*D641</f>
        <v>0</v>
      </c>
      <c r="G641" s="1291">
        <f>+E641*D641</f>
        <v>0</v>
      </c>
      <c r="V641" s="322">
        <f t="shared" ref="V641" si="126">SUM(H641:U641)</f>
        <v>0</v>
      </c>
      <c r="W641" s="1290"/>
    </row>
    <row r="642" spans="1:23" ht="15" customHeight="1">
      <c r="A642" s="325"/>
      <c r="B642" s="326"/>
      <c r="C642" s="418"/>
      <c r="D642" s="419"/>
      <c r="E642" s="420"/>
      <c r="F642" s="420"/>
    </row>
    <row r="643" spans="1:23" ht="60">
      <c r="A643" s="325" t="s">
        <v>1282</v>
      </c>
      <c r="B643" s="326" t="s">
        <v>1471</v>
      </c>
      <c r="C643" s="418" t="s">
        <v>74</v>
      </c>
      <c r="D643" s="419">
        <v>4</v>
      </c>
      <c r="E643" s="1075"/>
      <c r="F643" s="1075">
        <f>+E643*D643</f>
        <v>0</v>
      </c>
      <c r="G643" s="1291">
        <f>+E643*D643</f>
        <v>0</v>
      </c>
      <c r="V643" s="322">
        <f t="shared" ref="V643" si="127">SUM(H643:U643)</f>
        <v>0</v>
      </c>
      <c r="W643" s="1290"/>
    </row>
    <row r="644" spans="1:23" ht="15" customHeight="1">
      <c r="A644" s="325"/>
      <c r="B644" s="326"/>
      <c r="C644" s="418"/>
      <c r="D644" s="419"/>
      <c r="E644" s="420"/>
      <c r="F644" s="420"/>
    </row>
    <row r="645" spans="1:23" ht="60">
      <c r="A645" s="325" t="s">
        <v>1284</v>
      </c>
      <c r="B645" s="326" t="s">
        <v>1472</v>
      </c>
      <c r="C645" s="418" t="s">
        <v>74</v>
      </c>
      <c r="D645" s="419">
        <v>10</v>
      </c>
      <c r="E645" s="1075"/>
      <c r="F645" s="1075">
        <f>+E645*D645</f>
        <v>0</v>
      </c>
      <c r="G645" s="1291">
        <f>+E645*D645</f>
        <v>0</v>
      </c>
      <c r="V645" s="322">
        <f t="shared" ref="V645" si="128">SUM(H645:U645)</f>
        <v>0</v>
      </c>
      <c r="W645" s="1290"/>
    </row>
    <row r="646" spans="1:23" ht="15" customHeight="1">
      <c r="A646" s="325"/>
      <c r="B646" s="326"/>
      <c r="C646" s="418"/>
      <c r="D646" s="419"/>
      <c r="E646" s="420"/>
      <c r="F646" s="420"/>
    </row>
    <row r="647" spans="1:23" ht="15">
      <c r="A647" s="325" t="s">
        <v>1286</v>
      </c>
      <c r="B647" s="326" t="s">
        <v>1378</v>
      </c>
      <c r="C647" s="418" t="s">
        <v>1380</v>
      </c>
      <c r="D647" s="419">
        <v>1</v>
      </c>
      <c r="E647" s="1075"/>
      <c r="F647" s="1075">
        <f>+E647*D647</f>
        <v>0</v>
      </c>
      <c r="G647" s="1291">
        <f>+E647*D647</f>
        <v>0</v>
      </c>
      <c r="V647" s="322">
        <f t="shared" ref="V647" si="129">SUM(H647:U647)</f>
        <v>0</v>
      </c>
      <c r="W647" s="1290"/>
    </row>
    <row r="648" spans="1:23" ht="15.75" customHeight="1">
      <c r="A648" s="325"/>
      <c r="B648" s="326"/>
      <c r="C648" s="418"/>
      <c r="D648" s="419"/>
      <c r="E648" s="420"/>
      <c r="F648" s="421"/>
    </row>
    <row r="649" spans="1:23" ht="30">
      <c r="A649" s="325" t="s">
        <v>1288</v>
      </c>
      <c r="B649" s="326" t="s">
        <v>1473</v>
      </c>
      <c r="C649" s="418" t="s">
        <v>1380</v>
      </c>
      <c r="D649" s="419">
        <v>1</v>
      </c>
      <c r="E649" s="1075"/>
      <c r="F649" s="1075">
        <f>+E649*D649</f>
        <v>0</v>
      </c>
      <c r="G649" s="1291">
        <f>+E649*D649</f>
        <v>0</v>
      </c>
      <c r="V649" s="322">
        <f t="shared" ref="V649" si="130">SUM(H649:U649)</f>
        <v>0</v>
      </c>
      <c r="W649" s="1290"/>
    </row>
    <row r="650" spans="1:23" ht="15" customHeight="1">
      <c r="A650" s="422"/>
      <c r="B650" s="423"/>
      <c r="C650" s="424"/>
      <c r="D650" s="425"/>
      <c r="E650" s="426"/>
      <c r="F650" s="426"/>
    </row>
    <row r="651" spans="1:23" ht="15.75" customHeight="1">
      <c r="A651" s="413" t="s">
        <v>1474</v>
      </c>
      <c r="B651" s="414" t="s">
        <v>1475</v>
      </c>
      <c r="C651" s="418"/>
      <c r="D651" s="419"/>
      <c r="E651" s="420"/>
      <c r="F651" s="420"/>
    </row>
    <row r="652" spans="1:23" ht="15.75" customHeight="1">
      <c r="A652" s="413"/>
      <c r="B652" s="414"/>
      <c r="C652" s="418"/>
      <c r="D652" s="419"/>
      <c r="E652" s="420"/>
      <c r="F652" s="420"/>
    </row>
    <row r="653" spans="1:23" ht="90" customHeight="1">
      <c r="A653" s="413" t="s">
        <v>1369</v>
      </c>
      <c r="B653" s="326" t="s">
        <v>1476</v>
      </c>
      <c r="C653" s="427"/>
      <c r="D653" s="428"/>
      <c r="E653" s="421"/>
      <c r="F653" s="420"/>
    </row>
    <row r="654" spans="1:23" ht="15.75" customHeight="1">
      <c r="A654" s="413"/>
      <c r="B654" s="326"/>
      <c r="C654" s="427"/>
      <c r="D654" s="428"/>
      <c r="E654" s="421"/>
      <c r="F654" s="420"/>
    </row>
    <row r="655" spans="1:23" ht="90">
      <c r="A655" s="325" t="s">
        <v>1371</v>
      </c>
      <c r="B655" s="326" t="s">
        <v>1477</v>
      </c>
      <c r="C655" s="418" t="s">
        <v>1352</v>
      </c>
      <c r="D655" s="419">
        <v>35</v>
      </c>
      <c r="E655" s="1075"/>
      <c r="F655" s="1075">
        <f>+E655*D655</f>
        <v>0</v>
      </c>
      <c r="G655" s="1291">
        <f>+E655*D655</f>
        <v>0</v>
      </c>
      <c r="V655" s="322">
        <f t="shared" ref="V655" si="131">SUM(H655:U655)</f>
        <v>0</v>
      </c>
      <c r="W655" s="1290"/>
    </row>
    <row r="656" spans="1:23" ht="15.75" customHeight="1">
      <c r="A656" s="325"/>
      <c r="B656" s="326"/>
      <c r="C656" s="418"/>
      <c r="D656" s="419"/>
      <c r="E656" s="420"/>
      <c r="F656" s="420"/>
    </row>
    <row r="657" spans="1:23" ht="75">
      <c r="A657" s="325" t="s">
        <v>1282</v>
      </c>
      <c r="B657" s="326" t="s">
        <v>1478</v>
      </c>
      <c r="C657" s="418" t="s">
        <v>1352</v>
      </c>
      <c r="D657" s="419">
        <v>35</v>
      </c>
      <c r="E657" s="1075"/>
      <c r="F657" s="1075">
        <f>+E657*D657</f>
        <v>0</v>
      </c>
      <c r="G657" s="1291">
        <f>+E657*D657</f>
        <v>0</v>
      </c>
      <c r="V657" s="322">
        <f t="shared" ref="V657" si="132">SUM(H657:U657)</f>
        <v>0</v>
      </c>
      <c r="W657" s="1290"/>
    </row>
    <row r="658" spans="1:23" ht="15.75" customHeight="1">
      <c r="A658" s="325"/>
      <c r="B658" s="326"/>
      <c r="C658" s="418"/>
      <c r="D658" s="419"/>
      <c r="E658" s="420"/>
      <c r="F658" s="420"/>
    </row>
    <row r="659" spans="1:23" ht="90">
      <c r="A659" s="325" t="s">
        <v>1284</v>
      </c>
      <c r="B659" s="326" t="s">
        <v>1479</v>
      </c>
      <c r="C659" s="418" t="s">
        <v>1352</v>
      </c>
      <c r="D659" s="419">
        <v>25</v>
      </c>
      <c r="E659" s="1075"/>
      <c r="F659" s="1075">
        <f>+E659*D659</f>
        <v>0</v>
      </c>
      <c r="G659" s="1291">
        <f>+E659*D659</f>
        <v>0</v>
      </c>
      <c r="V659" s="322">
        <f t="shared" ref="V659" si="133">SUM(H659:U659)</f>
        <v>0</v>
      </c>
      <c r="W659" s="1290"/>
    </row>
    <row r="660" spans="1:23" ht="15.75" customHeight="1">
      <c r="A660" s="325"/>
      <c r="B660" s="326"/>
      <c r="C660" s="418"/>
      <c r="D660" s="419"/>
      <c r="E660" s="420"/>
      <c r="F660" s="420"/>
    </row>
    <row r="661" spans="1:23" ht="90">
      <c r="A661" s="325" t="s">
        <v>1286</v>
      </c>
      <c r="B661" s="326" t="s">
        <v>1480</v>
      </c>
      <c r="C661" s="418" t="s">
        <v>1352</v>
      </c>
      <c r="D661" s="419">
        <v>20</v>
      </c>
      <c r="E661" s="1075"/>
      <c r="F661" s="1075">
        <f>+E661*D661</f>
        <v>0</v>
      </c>
      <c r="G661" s="1291">
        <f>+E661*D661</f>
        <v>0</v>
      </c>
      <c r="V661" s="322">
        <f t="shared" ref="V661" si="134">SUM(H661:U661)</f>
        <v>0</v>
      </c>
      <c r="W661" s="1290"/>
    </row>
    <row r="662" spans="1:23" ht="15.75" customHeight="1">
      <c r="A662" s="325"/>
      <c r="B662" s="326"/>
      <c r="C662" s="418"/>
      <c r="D662" s="419"/>
      <c r="E662" s="420"/>
      <c r="F662" s="420"/>
    </row>
    <row r="663" spans="1:23" ht="90">
      <c r="A663" s="325" t="s">
        <v>1288</v>
      </c>
      <c r="B663" s="326" t="s">
        <v>1481</v>
      </c>
      <c r="C663" s="418" t="s">
        <v>1352</v>
      </c>
      <c r="D663" s="419">
        <v>20</v>
      </c>
      <c r="E663" s="1075"/>
      <c r="F663" s="1075">
        <f>+E663*D663</f>
        <v>0</v>
      </c>
      <c r="G663" s="1291">
        <f>+E663*D663</f>
        <v>0</v>
      </c>
      <c r="V663" s="322">
        <f t="shared" ref="V663" si="135">SUM(H663:U663)</f>
        <v>0</v>
      </c>
      <c r="W663" s="1290"/>
    </row>
    <row r="664" spans="1:23" ht="15.75" customHeight="1">
      <c r="A664" s="325"/>
      <c r="B664" s="326"/>
      <c r="C664" s="418"/>
      <c r="D664" s="419"/>
      <c r="E664" s="420"/>
      <c r="F664" s="420"/>
    </row>
    <row r="665" spans="1:23" ht="90">
      <c r="A665" s="325" t="s">
        <v>1290</v>
      </c>
      <c r="B665" s="326" t="s">
        <v>1482</v>
      </c>
      <c r="C665" s="418" t="s">
        <v>1352</v>
      </c>
      <c r="D665" s="419">
        <v>10</v>
      </c>
      <c r="E665" s="1075"/>
      <c r="F665" s="1075">
        <f t="shared" ref="F665:F666" si="136">+E665*D665</f>
        <v>0</v>
      </c>
      <c r="G665" s="1291">
        <f t="shared" ref="G665:G666" si="137">+E665*D665</f>
        <v>0</v>
      </c>
      <c r="V665" s="322">
        <f t="shared" ref="V665:V666" si="138">SUM(H665:U665)</f>
        <v>0</v>
      </c>
      <c r="W665" s="1290"/>
    </row>
    <row r="666" spans="1:23" ht="63">
      <c r="A666" s="325" t="s">
        <v>1293</v>
      </c>
      <c r="B666" s="326" t="s">
        <v>1483</v>
      </c>
      <c r="C666" s="418" t="s">
        <v>1352</v>
      </c>
      <c r="D666" s="419">
        <v>25</v>
      </c>
      <c r="E666" s="1075"/>
      <c r="F666" s="1075">
        <f t="shared" si="136"/>
        <v>0</v>
      </c>
      <c r="G666" s="1291">
        <f t="shared" si="137"/>
        <v>0</v>
      </c>
      <c r="V666" s="322">
        <f t="shared" si="138"/>
        <v>0</v>
      </c>
      <c r="W666" s="1290"/>
    </row>
    <row r="667" spans="1:23" ht="15.75" customHeight="1">
      <c r="A667" s="325"/>
      <c r="B667" s="326"/>
      <c r="C667" s="418"/>
      <c r="D667" s="419"/>
      <c r="E667" s="420"/>
      <c r="F667" s="420"/>
    </row>
    <row r="668" spans="1:23" ht="15">
      <c r="A668" s="325" t="s">
        <v>1327</v>
      </c>
      <c r="B668" s="326" t="s">
        <v>1378</v>
      </c>
      <c r="C668" s="418" t="s">
        <v>1352</v>
      </c>
      <c r="D668" s="419">
        <v>15</v>
      </c>
      <c r="E668" s="1075"/>
      <c r="F668" s="1075">
        <f>+E668*D668</f>
        <v>0</v>
      </c>
      <c r="G668" s="1291">
        <f>+E668*D668</f>
        <v>0</v>
      </c>
      <c r="V668" s="322">
        <f t="shared" ref="V668" si="139">SUM(H668:U668)</f>
        <v>0</v>
      </c>
      <c r="W668" s="1290"/>
    </row>
    <row r="669" spans="1:23" ht="15" customHeight="1">
      <c r="A669" s="721"/>
      <c r="B669" s="423" t="s">
        <v>1690</v>
      </c>
      <c r="C669" s="430"/>
      <c r="D669" s="431"/>
      <c r="E669" s="426"/>
      <c r="F669" s="432">
        <f>SUM(F632:F668)</f>
        <v>0</v>
      </c>
    </row>
    <row r="670" spans="1:23" ht="15" customHeight="1">
      <c r="A670" s="429"/>
      <c r="B670" s="423"/>
      <c r="C670" s="430"/>
      <c r="D670" s="431"/>
      <c r="E670" s="426"/>
      <c r="F670" s="432"/>
    </row>
    <row r="671" spans="1:23" ht="15.75" customHeight="1">
      <c r="A671" s="325" t="s">
        <v>1484</v>
      </c>
      <c r="B671" s="414" t="s">
        <v>1485</v>
      </c>
      <c r="C671" s="418"/>
      <c r="D671" s="419"/>
      <c r="E671" s="420"/>
      <c r="F671" s="329"/>
    </row>
    <row r="672" spans="1:23" ht="30">
      <c r="A672" s="433" t="s">
        <v>1369</v>
      </c>
      <c r="B672" s="434" t="s">
        <v>1486</v>
      </c>
      <c r="C672" s="1383" t="s">
        <v>1380</v>
      </c>
      <c r="D672" s="1165">
        <v>1</v>
      </c>
      <c r="E672" s="1075"/>
      <c r="F672" s="1075">
        <f>+E672*D672</f>
        <v>0</v>
      </c>
      <c r="G672" s="1291">
        <f>+E672*D672</f>
        <v>0</v>
      </c>
    </row>
    <row r="673" spans="1:23" ht="45" customHeight="1">
      <c r="A673" s="433"/>
      <c r="B673" s="435" t="s">
        <v>1487</v>
      </c>
      <c r="C673" s="1384"/>
      <c r="D673" s="1166"/>
      <c r="E673" s="420"/>
      <c r="F673" s="329"/>
    </row>
    <row r="674" spans="1:23" ht="15" customHeight="1">
      <c r="A674" s="433"/>
      <c r="B674" s="435" t="s">
        <v>1488</v>
      </c>
      <c r="C674" s="1384"/>
      <c r="D674" s="1166"/>
      <c r="E674" s="420"/>
      <c r="F674" s="329"/>
    </row>
    <row r="675" spans="1:23" ht="30" customHeight="1">
      <c r="A675" s="433"/>
      <c r="B675" s="435" t="s">
        <v>1489</v>
      </c>
      <c r="C675" s="1384"/>
      <c r="D675" s="1166"/>
      <c r="E675" s="420"/>
      <c r="F675" s="329"/>
    </row>
    <row r="676" spans="1:23" ht="30" customHeight="1">
      <c r="A676" s="433"/>
      <c r="B676" s="435" t="s">
        <v>1490</v>
      </c>
      <c r="C676" s="1384"/>
      <c r="D676" s="1166"/>
      <c r="E676" s="420"/>
      <c r="F676" s="329"/>
    </row>
    <row r="677" spans="1:23" ht="15" customHeight="1">
      <c r="A677" s="433"/>
      <c r="B677" s="435" t="s">
        <v>1491</v>
      </c>
      <c r="C677" s="1384"/>
      <c r="D677" s="1166"/>
      <c r="E677" s="420"/>
      <c r="F677" s="329"/>
    </row>
    <row r="678" spans="1:23" ht="45" customHeight="1">
      <c r="A678" s="433"/>
      <c r="B678" s="435" t="s">
        <v>1492</v>
      </c>
      <c r="C678" s="1384"/>
      <c r="D678" s="1166"/>
      <c r="E678" s="420"/>
      <c r="F678" s="420"/>
    </row>
    <row r="679" spans="1:23" ht="30" customHeight="1">
      <c r="A679" s="433"/>
      <c r="B679" s="436" t="s">
        <v>1493</v>
      </c>
      <c r="C679" s="1385"/>
      <c r="D679" s="1167"/>
      <c r="E679" s="312"/>
      <c r="F679" s="318"/>
      <c r="G679" s="1291">
        <f>+E679*D679</f>
        <v>0</v>
      </c>
      <c r="V679" s="322">
        <f t="shared" ref="V679" si="140">SUM(H679:U679)</f>
        <v>0</v>
      </c>
      <c r="W679" s="1290"/>
    </row>
    <row r="680" spans="1:23" ht="15.75" customHeight="1">
      <c r="A680" s="325"/>
      <c r="B680" s="437" t="s">
        <v>1494</v>
      </c>
      <c r="C680" s="418"/>
      <c r="D680" s="419"/>
      <c r="E680" s="420"/>
      <c r="F680" s="329">
        <f>SUM(F672:F679)</f>
        <v>0</v>
      </c>
    </row>
    <row r="681" spans="1:23" ht="15.75" customHeight="1">
      <c r="A681" s="438"/>
      <c r="B681" s="371" t="s">
        <v>1495</v>
      </c>
      <c r="C681" s="439"/>
      <c r="D681" s="440"/>
      <c r="E681" s="312"/>
      <c r="F681" s="442">
        <f>SUM(F680+F669+F627+F579+F564+F547+F497)</f>
        <v>0</v>
      </c>
    </row>
    <row r="682" spans="1:23" ht="15.75" customHeight="1">
      <c r="A682" s="429"/>
      <c r="B682" s="443"/>
      <c r="C682" s="444"/>
      <c r="D682" s="445"/>
      <c r="E682" s="446"/>
      <c r="F682" s="432"/>
    </row>
    <row r="683" spans="1:23" ht="15.75" customHeight="1">
      <c r="A683" s="429"/>
      <c r="B683" s="443"/>
      <c r="C683" s="444"/>
      <c r="D683" s="445"/>
      <c r="E683" s="446"/>
      <c r="F683" s="432"/>
    </row>
    <row r="684" spans="1:23" ht="15.75" customHeight="1">
      <c r="A684" s="429"/>
      <c r="B684" s="443"/>
      <c r="C684" s="444"/>
      <c r="D684" s="445"/>
      <c r="E684" s="446"/>
      <c r="F684" s="432"/>
    </row>
    <row r="685" spans="1:23" ht="15.75" customHeight="1">
      <c r="A685" s="308" t="s">
        <v>1366</v>
      </c>
      <c r="B685" s="414" t="s">
        <v>1496</v>
      </c>
      <c r="C685" s="447"/>
      <c r="D685" s="448"/>
      <c r="E685" s="442"/>
      <c r="F685" s="442"/>
    </row>
    <row r="686" spans="1:23" ht="15.75" customHeight="1">
      <c r="A686" s="449"/>
      <c r="B686" s="315"/>
      <c r="C686" s="450"/>
      <c r="D686" s="451"/>
      <c r="E686" s="334"/>
      <c r="F686" s="318"/>
    </row>
    <row r="687" spans="1:23" ht="63.75" customHeight="1">
      <c r="A687" s="320"/>
      <c r="B687" s="452" t="s">
        <v>1497</v>
      </c>
      <c r="C687" s="340"/>
      <c r="D687" s="341"/>
      <c r="E687" s="318"/>
      <c r="F687" s="318"/>
    </row>
    <row r="688" spans="1:23" ht="42.75" customHeight="1">
      <c r="A688" s="320"/>
      <c r="B688" s="453" t="s">
        <v>1498</v>
      </c>
      <c r="C688" s="447"/>
      <c r="D688" s="448"/>
      <c r="E688" s="442"/>
      <c r="F688" s="318"/>
    </row>
    <row r="689" spans="1:23" ht="15">
      <c r="A689" s="320"/>
      <c r="B689" s="454" t="s">
        <v>1499</v>
      </c>
      <c r="C689" s="327" t="s">
        <v>1428</v>
      </c>
      <c r="D689" s="327">
        <v>35</v>
      </c>
      <c r="E689" s="1075"/>
      <c r="F689" s="1075">
        <f>+E689*D689</f>
        <v>0</v>
      </c>
      <c r="G689" s="1291">
        <f>+E689*D689</f>
        <v>0</v>
      </c>
      <c r="V689" s="322">
        <f t="shared" ref="V689" si="141">SUM(H689:U689)</f>
        <v>0</v>
      </c>
      <c r="W689" s="1290"/>
    </row>
    <row r="690" spans="1:23" ht="15" customHeight="1">
      <c r="A690" s="320"/>
      <c r="B690" s="455"/>
      <c r="C690" s="447"/>
      <c r="D690" s="341"/>
      <c r="E690" s="420"/>
      <c r="F690" s="318"/>
    </row>
    <row r="691" spans="1:23" ht="15.75" customHeight="1">
      <c r="A691" s="325"/>
      <c r="B691" s="413" t="s">
        <v>1500</v>
      </c>
      <c r="C691" s="327"/>
      <c r="D691" s="327"/>
      <c r="E691" s="312"/>
      <c r="F691" s="329"/>
    </row>
    <row r="692" spans="1:23" ht="15" customHeight="1">
      <c r="A692" s="325"/>
      <c r="B692" s="456"/>
      <c r="C692" s="457"/>
      <c r="D692" s="457"/>
      <c r="E692" s="458"/>
      <c r="F692" s="459"/>
    </row>
    <row r="693" spans="1:23" ht="15" customHeight="1">
      <c r="A693" s="460"/>
      <c r="B693" s="461" t="s">
        <v>1501</v>
      </c>
      <c r="C693" s="462"/>
      <c r="D693" s="463"/>
      <c r="E693" s="464"/>
      <c r="F693" s="465"/>
    </row>
    <row r="694" spans="1:23" ht="15">
      <c r="A694" s="460"/>
      <c r="B694" s="466" t="s">
        <v>1502</v>
      </c>
      <c r="C694" s="467" t="s">
        <v>1428</v>
      </c>
      <c r="D694" s="468">
        <v>3</v>
      </c>
      <c r="E694" s="1075"/>
      <c r="F694" s="1075">
        <f>+E694*D694</f>
        <v>0</v>
      </c>
      <c r="G694" s="1291">
        <f>+E694*D694</f>
        <v>0</v>
      </c>
      <c r="V694" s="322">
        <f t="shared" ref="V694" si="142">SUM(H694:U694)</f>
        <v>0</v>
      </c>
      <c r="W694" s="1290"/>
    </row>
    <row r="695" spans="1:23" ht="15" customHeight="1">
      <c r="A695" s="460"/>
      <c r="B695" s="461" t="s">
        <v>1503</v>
      </c>
      <c r="C695" s="469"/>
      <c r="D695" s="469"/>
      <c r="E695" s="420"/>
      <c r="F695" s="465"/>
    </row>
    <row r="696" spans="1:23" ht="15">
      <c r="A696" s="460"/>
      <c r="B696" s="466" t="s">
        <v>1504</v>
      </c>
      <c r="C696" s="467" t="s">
        <v>1428</v>
      </c>
      <c r="D696" s="468">
        <v>3</v>
      </c>
      <c r="E696" s="1075"/>
      <c r="F696" s="1075">
        <f>+E696*D696</f>
        <v>0</v>
      </c>
      <c r="G696" s="1291">
        <f>+E696*D696</f>
        <v>0</v>
      </c>
      <c r="V696" s="322">
        <f t="shared" ref="V696" si="143">SUM(H696:U696)</f>
        <v>0</v>
      </c>
      <c r="W696" s="1290"/>
    </row>
    <row r="697" spans="1:23" ht="15" customHeight="1">
      <c r="A697" s="325"/>
      <c r="B697" s="470"/>
      <c r="C697" s="348"/>
      <c r="D697" s="471"/>
      <c r="E697" s="465"/>
      <c r="F697" s="465"/>
    </row>
    <row r="698" spans="1:23" ht="15.75" customHeight="1">
      <c r="A698" s="325"/>
      <c r="B698" s="413" t="s">
        <v>1505</v>
      </c>
      <c r="C698" s="327"/>
      <c r="D698" s="415"/>
      <c r="E698" s="465"/>
      <c r="F698" s="465"/>
    </row>
    <row r="699" spans="1:23" ht="15" customHeight="1">
      <c r="A699" s="325"/>
      <c r="B699" s="461"/>
      <c r="C699" s="472"/>
      <c r="D699" s="473"/>
      <c r="E699" s="465"/>
      <c r="F699" s="465"/>
    </row>
    <row r="700" spans="1:23" ht="15" customHeight="1">
      <c r="A700" s="460"/>
      <c r="B700" s="474" t="s">
        <v>1506</v>
      </c>
      <c r="C700" s="472"/>
      <c r="D700" s="473"/>
      <c r="E700" s="464"/>
      <c r="F700" s="465"/>
    </row>
    <row r="701" spans="1:23" ht="15">
      <c r="A701" s="460"/>
      <c r="B701" s="475" t="s">
        <v>1507</v>
      </c>
      <c r="C701" s="462" t="s">
        <v>1428</v>
      </c>
      <c r="D701" s="463">
        <v>4</v>
      </c>
      <c r="E701" s="1075"/>
      <c r="F701" s="1075">
        <f>+E701*D701</f>
        <v>0</v>
      </c>
      <c r="G701" s="1291">
        <f>+E701*D701</f>
        <v>0</v>
      </c>
      <c r="V701" s="322">
        <f t="shared" ref="V701" si="144">SUM(H701:U701)</f>
        <v>0</v>
      </c>
      <c r="W701" s="1290"/>
    </row>
    <row r="702" spans="1:23" ht="15" customHeight="1">
      <c r="A702" s="325"/>
      <c r="B702" s="476"/>
      <c r="C702" s="467"/>
      <c r="D702" s="468"/>
      <c r="E702" s="420"/>
      <c r="F702" s="465"/>
    </row>
    <row r="703" spans="1:23" ht="15" customHeight="1">
      <c r="A703" s="460"/>
      <c r="B703" s="474" t="s">
        <v>1508</v>
      </c>
      <c r="C703" s="472"/>
      <c r="D703" s="473"/>
      <c r="E703" s="312"/>
      <c r="F703" s="465"/>
    </row>
    <row r="704" spans="1:23" ht="15">
      <c r="A704" s="460"/>
      <c r="B704" s="475" t="s">
        <v>1509</v>
      </c>
      <c r="C704" s="467" t="s">
        <v>1428</v>
      </c>
      <c r="D704" s="468">
        <v>3</v>
      </c>
      <c r="E704" s="1075"/>
      <c r="F704" s="1075">
        <f>+E704*D704</f>
        <v>0</v>
      </c>
      <c r="G704" s="1291">
        <f>+E704*D704</f>
        <v>0</v>
      </c>
      <c r="V704" s="322">
        <f t="shared" ref="V704" si="145">SUM(H704:U704)</f>
        <v>0</v>
      </c>
      <c r="W704" s="1290"/>
    </row>
    <row r="705" spans="1:23" ht="15" customHeight="1">
      <c r="A705" s="325"/>
      <c r="B705" s="470"/>
      <c r="C705" s="467"/>
      <c r="D705" s="468"/>
      <c r="E705" s="420"/>
      <c r="F705" s="465"/>
    </row>
    <row r="706" spans="1:23" ht="15" customHeight="1">
      <c r="A706" s="325"/>
      <c r="B706" s="454" t="s">
        <v>1510</v>
      </c>
      <c r="C706" s="327"/>
      <c r="D706" s="415"/>
      <c r="E706" s="312"/>
      <c r="F706" s="465"/>
    </row>
    <row r="707" spans="1:23" ht="15">
      <c r="A707" s="325"/>
      <c r="B707" s="454" t="s">
        <v>1511</v>
      </c>
      <c r="C707" s="327" t="s">
        <v>1428</v>
      </c>
      <c r="D707" s="415">
        <v>4</v>
      </c>
      <c r="E707" s="1075"/>
      <c r="F707" s="1075">
        <f>+E707*D707</f>
        <v>0</v>
      </c>
      <c r="G707" s="1291">
        <f>+E707*D707</f>
        <v>0</v>
      </c>
      <c r="V707" s="322">
        <f t="shared" ref="V707" si="146">SUM(H707:U707)</f>
        <v>0</v>
      </c>
      <c r="W707" s="1290"/>
    </row>
    <row r="708" spans="1:23" ht="15" customHeight="1">
      <c r="A708" s="325"/>
      <c r="B708" s="453"/>
      <c r="C708" s="327"/>
      <c r="D708" s="415"/>
      <c r="E708" s="420"/>
      <c r="F708" s="465"/>
    </row>
    <row r="709" spans="1:23" ht="15" customHeight="1">
      <c r="A709" s="325"/>
      <c r="B709" s="454" t="s">
        <v>1512</v>
      </c>
      <c r="C709" s="327"/>
      <c r="D709" s="415"/>
      <c r="E709" s="312"/>
      <c r="F709" s="465"/>
    </row>
    <row r="710" spans="1:23" ht="15">
      <c r="A710" s="325"/>
      <c r="B710" s="454" t="s">
        <v>1513</v>
      </c>
      <c r="C710" s="327" t="s">
        <v>1428</v>
      </c>
      <c r="D710" s="415">
        <v>6</v>
      </c>
      <c r="E710" s="1075"/>
      <c r="F710" s="1075">
        <f>+E710*D710</f>
        <v>0</v>
      </c>
      <c r="G710" s="1291">
        <f>+E710*D710</f>
        <v>0</v>
      </c>
      <c r="V710" s="322">
        <f t="shared" ref="V710" si="147">SUM(H710:U710)</f>
        <v>0</v>
      </c>
      <c r="W710" s="1290"/>
    </row>
    <row r="711" spans="1:23" ht="15" customHeight="1">
      <c r="A711" s="325"/>
      <c r="B711" s="479"/>
      <c r="C711" s="472"/>
      <c r="D711" s="473"/>
      <c r="E711" s="420"/>
      <c r="F711" s="465"/>
    </row>
    <row r="712" spans="1:23" ht="15" customHeight="1">
      <c r="A712" s="460"/>
      <c r="B712" s="461" t="s">
        <v>1514</v>
      </c>
      <c r="C712" s="480"/>
      <c r="D712" s="473"/>
      <c r="E712" s="312"/>
      <c r="F712" s="465"/>
    </row>
    <row r="713" spans="1:23" ht="15">
      <c r="A713" s="460"/>
      <c r="B713" s="466" t="s">
        <v>1515</v>
      </c>
      <c r="C713" s="481" t="s">
        <v>1428</v>
      </c>
      <c r="D713" s="468">
        <v>4</v>
      </c>
      <c r="E713" s="1075"/>
      <c r="F713" s="1075">
        <f>+E713*D713</f>
        <v>0</v>
      </c>
      <c r="G713" s="1291">
        <f>+E713*D713</f>
        <v>0</v>
      </c>
      <c r="V713" s="322">
        <f t="shared" ref="V713" si="148">SUM(H713:U713)</f>
        <v>0</v>
      </c>
      <c r="W713" s="1290"/>
    </row>
    <row r="714" spans="1:23" ht="15" customHeight="1">
      <c r="A714" s="325"/>
      <c r="B714" s="482"/>
      <c r="C714" s="462"/>
      <c r="D714" s="463"/>
      <c r="E714" s="420"/>
      <c r="F714" s="465"/>
    </row>
    <row r="715" spans="1:23" ht="15" customHeight="1">
      <c r="A715" s="460"/>
      <c r="B715" s="474" t="s">
        <v>1516</v>
      </c>
      <c r="C715" s="483"/>
      <c r="D715" s="473"/>
      <c r="E715" s="312"/>
      <c r="F715" s="465"/>
    </row>
    <row r="716" spans="1:23" ht="15">
      <c r="A716" s="460"/>
      <c r="B716" s="475" t="s">
        <v>1517</v>
      </c>
      <c r="C716" s="484" t="s">
        <v>1428</v>
      </c>
      <c r="D716" s="468">
        <v>6</v>
      </c>
      <c r="E716" s="1075"/>
      <c r="F716" s="1075">
        <f>+E716*D716</f>
        <v>0</v>
      </c>
      <c r="G716" s="1291">
        <f>+E716*D716</f>
        <v>0</v>
      </c>
      <c r="V716" s="322">
        <f t="shared" ref="V716" si="149">SUM(H716:U716)</f>
        <v>0</v>
      </c>
      <c r="W716" s="1290"/>
    </row>
    <row r="717" spans="1:23" ht="15" customHeight="1">
      <c r="A717" s="325"/>
      <c r="B717" s="485"/>
      <c r="C717" s="462"/>
      <c r="D717" s="463"/>
      <c r="E717" s="478"/>
      <c r="F717" s="465"/>
    </row>
    <row r="718" spans="1:23" ht="28.5" customHeight="1">
      <c r="A718" s="460"/>
      <c r="B718" s="479" t="s">
        <v>1518</v>
      </c>
      <c r="C718" s="483"/>
      <c r="D718" s="473"/>
      <c r="E718" s="464"/>
      <c r="F718" s="465"/>
    </row>
    <row r="719" spans="1:23" ht="15">
      <c r="A719" s="460"/>
      <c r="B719" s="466" t="s">
        <v>1519</v>
      </c>
      <c r="C719" s="484" t="s">
        <v>1428</v>
      </c>
      <c r="D719" s="468">
        <v>10</v>
      </c>
      <c r="E719" s="1075"/>
      <c r="F719" s="1075">
        <f>+E719*D719</f>
        <v>0</v>
      </c>
      <c r="G719" s="1291">
        <f>+E719*D719</f>
        <v>0</v>
      </c>
      <c r="V719" s="322">
        <f t="shared" ref="V719" si="150">SUM(H719:U719)</f>
        <v>0</v>
      </c>
      <c r="W719" s="1290"/>
    </row>
    <row r="720" spans="1:23" ht="15" customHeight="1">
      <c r="A720" s="325"/>
      <c r="B720" s="485"/>
      <c r="C720" s="462"/>
      <c r="D720" s="463"/>
      <c r="E720" s="420"/>
      <c r="F720" s="465"/>
    </row>
    <row r="721" spans="1:23" ht="28.5" customHeight="1">
      <c r="A721" s="460"/>
      <c r="B721" s="456" t="s">
        <v>1520</v>
      </c>
      <c r="C721" s="472"/>
      <c r="D721" s="473"/>
      <c r="E721" s="312"/>
      <c r="F721" s="465"/>
    </row>
    <row r="722" spans="1:23" ht="15">
      <c r="A722" s="460"/>
      <c r="B722" s="475" t="s">
        <v>1521</v>
      </c>
      <c r="C722" s="467" t="s">
        <v>1428</v>
      </c>
      <c r="D722" s="468">
        <v>4</v>
      </c>
      <c r="E722" s="1075"/>
      <c r="F722" s="1075">
        <f>+E722*D722</f>
        <v>0</v>
      </c>
      <c r="G722" s="1291">
        <f>+E722*D722</f>
        <v>0</v>
      </c>
      <c r="V722" s="322">
        <f t="shared" ref="V722" si="151">SUM(H722:U722)</f>
        <v>0</v>
      </c>
      <c r="W722" s="1290"/>
    </row>
    <row r="723" spans="1:23" ht="15" customHeight="1">
      <c r="A723" s="325"/>
      <c r="B723" s="466"/>
      <c r="C723" s="467"/>
      <c r="D723" s="468"/>
      <c r="E723" s="478"/>
      <c r="F723" s="465"/>
    </row>
    <row r="724" spans="1:23" ht="15.75" customHeight="1">
      <c r="A724" s="325"/>
      <c r="B724" s="413" t="s">
        <v>1557</v>
      </c>
      <c r="C724" s="327"/>
      <c r="D724" s="415"/>
      <c r="E724" s="465"/>
      <c r="F724" s="465"/>
    </row>
    <row r="725" spans="1:23" ht="15" customHeight="1">
      <c r="A725" s="325"/>
      <c r="B725" s="454"/>
      <c r="C725" s="327"/>
      <c r="D725" s="415"/>
      <c r="E725" s="465"/>
      <c r="F725" s="465"/>
    </row>
    <row r="726" spans="1:23" ht="27" customHeight="1">
      <c r="A726" s="325"/>
      <c r="B726" s="502" t="s">
        <v>1558</v>
      </c>
      <c r="C726" s="327"/>
      <c r="D726" s="415"/>
      <c r="E726" s="465"/>
      <c r="F726" s="465"/>
    </row>
    <row r="727" spans="1:23" ht="15">
      <c r="A727" s="325"/>
      <c r="B727" s="454" t="s">
        <v>1559</v>
      </c>
      <c r="C727" s="327" t="s">
        <v>1428</v>
      </c>
      <c r="D727" s="415">
        <v>7</v>
      </c>
      <c r="E727" s="1075"/>
      <c r="F727" s="1075">
        <f>+E727*D727</f>
        <v>0</v>
      </c>
      <c r="G727" s="1291">
        <f>+E727*D727</f>
        <v>0</v>
      </c>
      <c r="V727" s="322">
        <f t="shared" ref="V727" si="152">SUM(H727:U727)</f>
        <v>0</v>
      </c>
      <c r="W727" s="1290"/>
    </row>
    <row r="728" spans="1:23" ht="15" customHeight="1">
      <c r="A728" s="325"/>
      <c r="B728" s="454"/>
      <c r="C728" s="327"/>
      <c r="D728" s="415"/>
      <c r="E728" s="420"/>
      <c r="F728" s="465"/>
    </row>
    <row r="729" spans="1:23" ht="15.75" customHeight="1">
      <c r="A729" s="325"/>
      <c r="B729" s="413" t="s">
        <v>1522</v>
      </c>
      <c r="C729" s="327"/>
      <c r="D729" s="415"/>
      <c r="E729" s="312"/>
      <c r="F729" s="465"/>
    </row>
    <row r="730" spans="1:23" ht="15" customHeight="1">
      <c r="A730" s="325"/>
      <c r="B730" s="461"/>
      <c r="C730" s="472"/>
      <c r="D730" s="473"/>
      <c r="E730" s="312"/>
      <c r="F730" s="465"/>
    </row>
    <row r="731" spans="1:23" ht="25.5" customHeight="1">
      <c r="A731" s="460"/>
      <c r="B731" s="486" t="s">
        <v>1523</v>
      </c>
      <c r="C731" s="487"/>
      <c r="D731" s="473"/>
      <c r="E731" s="464"/>
      <c r="F731" s="465"/>
    </row>
    <row r="732" spans="1:23" ht="15">
      <c r="A732" s="460"/>
      <c r="B732" s="466" t="s">
        <v>1524</v>
      </c>
      <c r="C732" s="488" t="s">
        <v>335</v>
      </c>
      <c r="D732" s="468">
        <v>35</v>
      </c>
      <c r="E732" s="1075"/>
      <c r="F732" s="1075">
        <f>+E732*D732</f>
        <v>0</v>
      </c>
      <c r="G732" s="1291">
        <f>+E732*D732</f>
        <v>0</v>
      </c>
      <c r="V732" s="322">
        <f t="shared" ref="V732" si="153">SUM(H732:U732)</f>
        <v>0</v>
      </c>
      <c r="W732" s="1290"/>
    </row>
    <row r="733" spans="1:23" ht="15.75" customHeight="1">
      <c r="A733" s="325"/>
      <c r="B733" s="489"/>
      <c r="C733" s="348"/>
      <c r="D733" s="348"/>
      <c r="E733" s="465"/>
      <c r="F733" s="415"/>
    </row>
    <row r="734" spans="1:23" ht="15.75" customHeight="1">
      <c r="A734" s="325"/>
      <c r="B734" s="413" t="s">
        <v>1525</v>
      </c>
      <c r="C734" s="327"/>
      <c r="D734" s="415"/>
      <c r="E734" s="464"/>
      <c r="F734" s="465"/>
    </row>
    <row r="735" spans="1:23" ht="15" customHeight="1">
      <c r="A735" s="325"/>
      <c r="B735" s="461"/>
      <c r="C735" s="472"/>
      <c r="D735" s="473"/>
      <c r="E735" s="312"/>
      <c r="F735" s="318"/>
    </row>
    <row r="736" spans="1:23" ht="25.5" customHeight="1">
      <c r="A736" s="460"/>
      <c r="B736" s="486" t="s">
        <v>1526</v>
      </c>
      <c r="C736" s="487"/>
      <c r="D736" s="473"/>
      <c r="E736" s="465"/>
      <c r="F736" s="465"/>
    </row>
    <row r="737" spans="1:23" ht="15">
      <c r="A737" s="460"/>
      <c r="B737" s="466" t="s">
        <v>1527</v>
      </c>
      <c r="C737" s="488" t="s">
        <v>74</v>
      </c>
      <c r="D737" s="468">
        <v>250</v>
      </c>
      <c r="E737" s="1075"/>
      <c r="F737" s="1075">
        <f>+E737*D737</f>
        <v>0</v>
      </c>
      <c r="G737" s="1291">
        <f>+E737*D737</f>
        <v>0</v>
      </c>
      <c r="V737" s="322">
        <f t="shared" ref="V737" si="154">SUM(H737:U737)</f>
        <v>0</v>
      </c>
      <c r="W737" s="1290"/>
    </row>
    <row r="738" spans="1:23" ht="15" customHeight="1">
      <c r="A738" s="325"/>
      <c r="B738" s="485"/>
      <c r="C738" s="348"/>
      <c r="D738" s="348"/>
      <c r="E738" s="465"/>
      <c r="F738" s="465"/>
    </row>
    <row r="739" spans="1:23" ht="15" customHeight="1">
      <c r="A739" s="460"/>
      <c r="B739" s="490" t="s">
        <v>1528</v>
      </c>
      <c r="C739" s="483"/>
      <c r="D739" s="473"/>
      <c r="E739" s="464"/>
      <c r="F739" s="465"/>
    </row>
    <row r="740" spans="1:23" ht="15">
      <c r="A740" s="460"/>
      <c r="B740" s="475" t="s">
        <v>1529</v>
      </c>
      <c r="C740" s="484" t="s">
        <v>1292</v>
      </c>
      <c r="D740" s="468">
        <v>16</v>
      </c>
      <c r="E740" s="1075"/>
      <c r="F740" s="1075">
        <f>+E740*D740</f>
        <v>0</v>
      </c>
      <c r="G740" s="1291">
        <f>+E740*D740</f>
        <v>0</v>
      </c>
      <c r="V740" s="322">
        <f t="shared" ref="V740" si="155">SUM(H740:U740)</f>
        <v>0</v>
      </c>
      <c r="W740" s="1290"/>
    </row>
    <row r="741" spans="1:23" ht="15" customHeight="1">
      <c r="A741" s="325"/>
      <c r="B741" s="485"/>
      <c r="C741" s="348"/>
      <c r="D741" s="348"/>
      <c r="E741" s="465"/>
      <c r="F741" s="465"/>
    </row>
    <row r="742" spans="1:23" ht="15" customHeight="1">
      <c r="A742" s="460"/>
      <c r="B742" s="490" t="s">
        <v>1530</v>
      </c>
      <c r="C742" s="472"/>
      <c r="D742" s="473"/>
      <c r="E742" s="465"/>
      <c r="F742" s="465"/>
    </row>
    <row r="743" spans="1:23" ht="15">
      <c r="A743" s="460"/>
      <c r="B743" s="475" t="s">
        <v>1531</v>
      </c>
      <c r="C743" s="467" t="s">
        <v>1292</v>
      </c>
      <c r="D743" s="468">
        <v>20</v>
      </c>
      <c r="E743" s="1075"/>
      <c r="F743" s="1075">
        <f>+E743*D743</f>
        <v>0</v>
      </c>
      <c r="G743" s="1291">
        <f>+E743*D743</f>
        <v>0</v>
      </c>
      <c r="V743" s="322">
        <f t="shared" ref="V743" si="156">SUM(H743:U743)</f>
        <v>0</v>
      </c>
      <c r="W743" s="1290"/>
    </row>
    <row r="744" spans="1:23" ht="15" customHeight="1">
      <c r="A744" s="325"/>
      <c r="B744" s="466"/>
      <c r="C744" s="348"/>
      <c r="D744" s="348"/>
      <c r="E744" s="478"/>
      <c r="F744" s="465"/>
    </row>
    <row r="745" spans="1:23" ht="15" customHeight="1">
      <c r="A745" s="325"/>
      <c r="B745" s="454"/>
      <c r="C745" s="327"/>
      <c r="D745" s="415"/>
      <c r="E745" s="465"/>
      <c r="F745" s="465"/>
    </row>
    <row r="746" spans="1:23" ht="15" customHeight="1">
      <c r="A746" s="305"/>
      <c r="B746" s="491" t="s">
        <v>1532</v>
      </c>
      <c r="C746" s="313"/>
      <c r="D746" s="289"/>
      <c r="E746" s="385"/>
      <c r="F746" s="385"/>
    </row>
    <row r="747" spans="1:23" ht="15" customHeight="1">
      <c r="A747" s="305"/>
      <c r="B747" s="492" t="s">
        <v>1533</v>
      </c>
      <c r="C747" s="340"/>
      <c r="D747" s="289"/>
      <c r="E747" s="385"/>
      <c r="F747" s="385"/>
    </row>
    <row r="748" spans="1:23" ht="99.75" customHeight="1">
      <c r="A748" s="305"/>
      <c r="B748" s="493" t="s">
        <v>1534</v>
      </c>
      <c r="C748" s="313"/>
      <c r="D748" s="289"/>
      <c r="E748" s="385"/>
      <c r="F748" s="385"/>
    </row>
    <row r="749" spans="1:23" ht="15.75" customHeight="1">
      <c r="A749" s="305"/>
      <c r="B749" s="333" t="s">
        <v>1535</v>
      </c>
      <c r="C749" s="313"/>
      <c r="D749" s="289"/>
      <c r="E749" s="385"/>
      <c r="F749" s="385">
        <f>SUM(F686:F748)</f>
        <v>0</v>
      </c>
    </row>
    <row r="750" spans="1:23" ht="15" customHeight="1">
      <c r="A750" s="305"/>
      <c r="B750" s="337"/>
      <c r="C750" s="313"/>
      <c r="D750" s="289"/>
      <c r="E750" s="385"/>
      <c r="F750" s="385"/>
    </row>
    <row r="751" spans="1:23" ht="15" customHeight="1">
      <c r="A751" s="305"/>
      <c r="B751" s="337"/>
      <c r="C751" s="313"/>
      <c r="D751" s="289"/>
      <c r="E751" s="385"/>
      <c r="F751" s="385"/>
    </row>
    <row r="752" spans="1:23" ht="15.75" customHeight="1">
      <c r="A752" s="308" t="s">
        <v>1536</v>
      </c>
      <c r="B752" s="319" t="s">
        <v>1537</v>
      </c>
      <c r="C752" s="313"/>
      <c r="D752" s="311"/>
      <c r="E752" s="312"/>
      <c r="F752" s="312"/>
    </row>
    <row r="753" spans="1:23" ht="15" customHeight="1">
      <c r="A753" s="494"/>
      <c r="B753" s="306"/>
      <c r="C753" s="313"/>
      <c r="D753" s="311"/>
      <c r="E753" s="312"/>
      <c r="F753" s="312"/>
    </row>
    <row r="754" spans="1:23" ht="75" customHeight="1">
      <c r="A754" s="305">
        <v>1</v>
      </c>
      <c r="B754" s="306" t="s">
        <v>1538</v>
      </c>
      <c r="C754" s="313"/>
      <c r="D754" s="311"/>
      <c r="E754" s="312"/>
      <c r="F754" s="312"/>
    </row>
    <row r="755" spans="1:23" ht="15.75">
      <c r="A755" s="349"/>
      <c r="B755" s="333" t="s">
        <v>1539</v>
      </c>
      <c r="C755" s="313" t="s">
        <v>1292</v>
      </c>
      <c r="D755" s="311">
        <v>1</v>
      </c>
      <c r="E755" s="1075"/>
      <c r="F755" s="1075">
        <f>+E755*D755</f>
        <v>0</v>
      </c>
      <c r="G755" s="1291">
        <f>+E755*D755</f>
        <v>0</v>
      </c>
      <c r="V755" s="322">
        <f t="shared" ref="V755" si="157">SUM(H755:U755)</f>
        <v>0</v>
      </c>
      <c r="W755" s="1290"/>
    </row>
    <row r="756" spans="1:23" ht="15.75" customHeight="1">
      <c r="A756" s="305"/>
      <c r="B756" s="319"/>
      <c r="C756" s="313"/>
      <c r="D756" s="311"/>
      <c r="E756" s="312"/>
      <c r="F756" s="312"/>
    </row>
    <row r="757" spans="1:23" ht="15.75" customHeight="1">
      <c r="A757" s="308" t="s">
        <v>1540</v>
      </c>
      <c r="B757" s="319" t="s">
        <v>1541</v>
      </c>
      <c r="C757" s="313"/>
      <c r="D757" s="311"/>
      <c r="E757" s="312"/>
      <c r="F757" s="312"/>
    </row>
    <row r="758" spans="1:23" ht="15" customHeight="1">
      <c r="A758" s="305"/>
      <c r="B758" s="306"/>
      <c r="C758" s="313"/>
      <c r="D758" s="311"/>
      <c r="E758" s="312"/>
      <c r="F758" s="312"/>
    </row>
    <row r="759" spans="1:23" ht="60" customHeight="1">
      <c r="A759" s="305">
        <v>1</v>
      </c>
      <c r="B759" s="306" t="s">
        <v>1542</v>
      </c>
      <c r="C759" s="313"/>
      <c r="D759" s="311"/>
      <c r="E759" s="312"/>
      <c r="F759" s="312"/>
    </row>
    <row r="760" spans="1:23" ht="15.75">
      <c r="A760" s="305"/>
      <c r="B760" s="333" t="s">
        <v>1543</v>
      </c>
      <c r="C760" s="313" t="s">
        <v>1292</v>
      </c>
      <c r="D760" s="311">
        <v>1</v>
      </c>
      <c r="E760" s="1075"/>
      <c r="F760" s="1075">
        <f>+E760*D760</f>
        <v>0</v>
      </c>
      <c r="G760" s="1291">
        <f>+E760*D760</f>
        <v>0</v>
      </c>
      <c r="V760" s="322">
        <f t="shared" ref="V760" si="158">SUM(H760:U760)</f>
        <v>0</v>
      </c>
      <c r="W760" s="1290"/>
    </row>
    <row r="761" spans="1:23" ht="15.75">
      <c r="A761" s="305"/>
      <c r="B761" s="319"/>
      <c r="C761" s="313"/>
      <c r="D761" s="311"/>
      <c r="E761" s="312"/>
      <c r="F761" s="312"/>
    </row>
    <row r="762" spans="1:23" ht="31.5">
      <c r="A762" s="349"/>
      <c r="B762" s="319" t="s">
        <v>1544</v>
      </c>
      <c r="C762" s="313"/>
      <c r="D762" s="311"/>
      <c r="E762" s="312"/>
      <c r="F762" s="312"/>
    </row>
    <row r="763" spans="1:23" ht="15">
      <c r="A763" s="305"/>
      <c r="B763" s="306"/>
      <c r="C763" s="313"/>
      <c r="D763" s="311"/>
      <c r="E763" s="312"/>
      <c r="F763" s="312"/>
    </row>
    <row r="764" spans="1:23" ht="15.75">
      <c r="A764" s="308" t="s">
        <v>1235</v>
      </c>
      <c r="B764" s="319" t="s">
        <v>1236</v>
      </c>
      <c r="C764" s="313"/>
      <c r="D764" s="311"/>
      <c r="E764" s="312"/>
      <c r="F764" s="290">
        <f>F285</f>
        <v>0</v>
      </c>
    </row>
    <row r="765" spans="1:23" ht="15.75">
      <c r="A765" s="308" t="s">
        <v>1245</v>
      </c>
      <c r="B765" s="319" t="s">
        <v>1246</v>
      </c>
      <c r="C765" s="313"/>
      <c r="D765" s="311"/>
      <c r="E765" s="312"/>
      <c r="F765" s="290">
        <f>F311</f>
        <v>0</v>
      </c>
    </row>
    <row r="766" spans="1:23" ht="31.5">
      <c r="A766" s="308" t="s">
        <v>1265</v>
      </c>
      <c r="B766" s="319" t="s">
        <v>1545</v>
      </c>
      <c r="C766" s="313"/>
      <c r="D766" s="311"/>
      <c r="E766" s="312"/>
      <c r="F766" s="290">
        <f>F326</f>
        <v>0</v>
      </c>
    </row>
    <row r="767" spans="1:23" ht="15.75">
      <c r="A767" s="308" t="s">
        <v>1277</v>
      </c>
      <c r="B767" s="319" t="s">
        <v>1546</v>
      </c>
      <c r="C767" s="313"/>
      <c r="D767" s="311"/>
      <c r="E767" s="312"/>
      <c r="F767" s="290">
        <f>F347</f>
        <v>0</v>
      </c>
    </row>
    <row r="768" spans="1:23" ht="15.75">
      <c r="A768" s="308" t="s">
        <v>1296</v>
      </c>
      <c r="B768" s="308" t="s">
        <v>1547</v>
      </c>
      <c r="C768" s="313"/>
      <c r="D768" s="311"/>
      <c r="E768" s="312"/>
      <c r="F768" s="290">
        <f>F376</f>
        <v>0</v>
      </c>
    </row>
    <row r="769" spans="1:8" ht="15.75">
      <c r="A769" s="308" t="s">
        <v>1318</v>
      </c>
      <c r="B769" s="308" t="s">
        <v>1548</v>
      </c>
      <c r="C769" s="313"/>
      <c r="D769" s="311"/>
      <c r="E769" s="312"/>
      <c r="F769" s="290">
        <f>F401</f>
        <v>0</v>
      </c>
    </row>
    <row r="770" spans="1:8" ht="15.75">
      <c r="A770" s="308" t="s">
        <v>1329</v>
      </c>
      <c r="B770" s="308" t="s">
        <v>1549</v>
      </c>
      <c r="C770" s="313"/>
      <c r="D770" s="311"/>
      <c r="E770" s="312"/>
      <c r="F770" s="290">
        <f>F425</f>
        <v>0</v>
      </c>
    </row>
    <row r="771" spans="1:8" ht="31.5">
      <c r="A771" s="308" t="s">
        <v>1341</v>
      </c>
      <c r="B771" s="319" t="s">
        <v>1550</v>
      </c>
      <c r="C771" s="313"/>
      <c r="D771" s="311"/>
      <c r="E771" s="312"/>
      <c r="F771" s="290">
        <f>F451</f>
        <v>0</v>
      </c>
    </row>
    <row r="772" spans="1:8" ht="15.75">
      <c r="A772" s="308"/>
      <c r="B772" s="661" t="s">
        <v>1360</v>
      </c>
      <c r="C772" s="313"/>
      <c r="D772" s="311"/>
      <c r="E772" s="312"/>
      <c r="F772" s="290">
        <f>F463</f>
        <v>0</v>
      </c>
    </row>
    <row r="773" spans="1:8" ht="15.75">
      <c r="A773" s="308" t="s">
        <v>1359</v>
      </c>
      <c r="B773" s="319" t="s">
        <v>1551</v>
      </c>
      <c r="C773" s="313"/>
      <c r="D773" s="311"/>
      <c r="E773" s="312"/>
      <c r="F773" s="290">
        <f>F681</f>
        <v>0</v>
      </c>
    </row>
    <row r="774" spans="1:8" ht="15.75">
      <c r="A774" s="308" t="s">
        <v>1366</v>
      </c>
      <c r="B774" s="319" t="s">
        <v>1496</v>
      </c>
      <c r="C774" s="313"/>
      <c r="D774" s="311"/>
      <c r="E774" s="312"/>
      <c r="F774" s="290">
        <f>F749</f>
        <v>0</v>
      </c>
    </row>
    <row r="775" spans="1:8" ht="15.75">
      <c r="A775" s="308" t="s">
        <v>1536</v>
      </c>
      <c r="B775" s="319" t="s">
        <v>1552</v>
      </c>
      <c r="C775" s="313"/>
      <c r="D775" s="311"/>
      <c r="E775" s="312"/>
      <c r="F775" s="290">
        <f>F755</f>
        <v>0</v>
      </c>
    </row>
    <row r="776" spans="1:8" ht="16.5" thickBot="1">
      <c r="A776" s="308" t="s">
        <v>1540</v>
      </c>
      <c r="B776" s="495" t="s">
        <v>1541</v>
      </c>
      <c r="C776" s="496"/>
      <c r="D776" s="497"/>
      <c r="E776" s="498"/>
      <c r="F776" s="722">
        <f>F760</f>
        <v>0</v>
      </c>
    </row>
    <row r="777" spans="1:8" ht="16.5" thickTop="1">
      <c r="A777" s="349"/>
      <c r="B777" s="1536" t="s">
        <v>1686</v>
      </c>
      <c r="C777" s="1537"/>
      <c r="D777" s="1537"/>
      <c r="E777" s="1538"/>
      <c r="F777" s="506">
        <f>SUM(F764:F776)</f>
        <v>0</v>
      </c>
      <c r="H777" s="1291">
        <f>SUM(G267:G777)</f>
        <v>0</v>
      </c>
    </row>
    <row r="778" spans="1:8" ht="15">
      <c r="A778" s="1539" t="s">
        <v>1553</v>
      </c>
      <c r="B778" s="1540"/>
      <c r="C778" s="1540"/>
      <c r="D778" s="1540"/>
      <c r="E778" s="1541"/>
      <c r="F778" s="723"/>
      <c r="H778" s="1291">
        <f>SUM(H7:H777)</f>
        <v>0</v>
      </c>
    </row>
    <row r="780" spans="1:8">
      <c r="G780" s="1291">
        <f>SUBTOTAL(9,G1:G779)</f>
        <v>0</v>
      </c>
    </row>
  </sheetData>
  <pageMargins left="0.7" right="0.7" top="0.75" bottom="0.75" header="0.3" footer="0.3"/>
  <pageSetup paperSize="9" scale="39" orientation="portrait" r:id="rId1"/>
  <rowBreaks count="19" manualBreakCount="19">
    <brk id="33" max="5" man="1"/>
    <brk id="46" max="16383" man="1"/>
    <brk id="54" max="5" man="1"/>
    <brk id="69" max="5" man="1"/>
    <brk id="81" max="5" man="1"/>
    <brk id="94" max="5" man="1"/>
    <brk id="118" max="5" man="1"/>
    <brk id="149" max="5" man="1"/>
    <brk id="177" max="5" man="1"/>
    <brk id="194" max="16383" man="1"/>
    <brk id="229" max="5" man="1"/>
    <brk id="285" max="5" man="1"/>
    <brk id="334" max="5" man="1"/>
    <brk id="411" max="5" man="1"/>
    <brk id="451" max="5" man="1"/>
    <brk id="553" max="5" man="1"/>
    <brk id="596" max="5" man="1"/>
    <brk id="658" max="5" man="1"/>
    <brk id="67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70"/>
  <sheetViews>
    <sheetView view="pageBreakPreview" topLeftCell="A761" zoomScale="85" zoomScaleNormal="100" zoomScaleSheetLayoutView="85" workbookViewId="0">
      <selection activeCell="K773" sqref="K773"/>
    </sheetView>
  </sheetViews>
  <sheetFormatPr defaultRowHeight="14.25"/>
  <cols>
    <col min="2" max="2" width="36.25" customWidth="1"/>
  </cols>
  <sheetData>
    <row r="1" spans="1:7" ht="16.5" thickBot="1">
      <c r="A1" s="842" t="s">
        <v>423</v>
      </c>
      <c r="B1" s="843"/>
      <c r="C1" s="843"/>
      <c r="D1" s="843"/>
      <c r="E1" s="843"/>
      <c r="F1" s="844"/>
    </row>
    <row r="2" spans="1:7" ht="29.25" thickBot="1">
      <c r="A2" s="1" t="s">
        <v>3</v>
      </c>
      <c r="B2" s="2" t="s">
        <v>3</v>
      </c>
      <c r="C2" s="16" t="s">
        <v>157</v>
      </c>
      <c r="D2" s="16" t="s">
        <v>158</v>
      </c>
      <c r="E2" s="16"/>
      <c r="F2" s="15" t="s">
        <v>159</v>
      </c>
    </row>
    <row r="3" spans="1:7" ht="15.75" customHeight="1" thickBot="1">
      <c r="A3" s="845" t="s">
        <v>4</v>
      </c>
      <c r="B3" s="846"/>
      <c r="C3" s="846"/>
      <c r="D3" s="846"/>
      <c r="E3" s="846"/>
      <c r="F3" s="847"/>
    </row>
    <row r="4" spans="1:7" ht="15" customHeight="1">
      <c r="A4" s="848" t="s">
        <v>5</v>
      </c>
      <c r="B4" s="849"/>
      <c r="C4" s="849"/>
      <c r="D4" s="849"/>
      <c r="E4" s="849"/>
      <c r="F4" s="850"/>
    </row>
    <row r="5" spans="1:7" ht="87.75" customHeight="1">
      <c r="A5" s="838">
        <v>1</v>
      </c>
      <c r="B5" s="871" t="s">
        <v>0</v>
      </c>
      <c r="C5" s="839"/>
      <c r="D5" s="219"/>
      <c r="E5" s="3"/>
      <c r="F5" s="3"/>
    </row>
    <row r="6" spans="1:7" ht="54" customHeight="1">
      <c r="A6" s="838"/>
      <c r="B6" s="880" t="s">
        <v>1</v>
      </c>
      <c r="C6" s="839" t="s">
        <v>2</v>
      </c>
      <c r="D6" s="219">
        <v>2.81</v>
      </c>
      <c r="E6" s="1075"/>
      <c r="F6" s="1075">
        <f>+E6*D6</f>
        <v>0</v>
      </c>
      <c r="G6">
        <f>+E6*D6</f>
        <v>0</v>
      </c>
    </row>
    <row r="7" spans="1:7" ht="45" customHeight="1">
      <c r="A7" s="838">
        <v>2</v>
      </c>
      <c r="B7" s="871" t="s">
        <v>6</v>
      </c>
      <c r="C7" s="839" t="s">
        <v>2</v>
      </c>
      <c r="D7" s="219">
        <v>0.24</v>
      </c>
      <c r="E7" s="1075"/>
      <c r="F7" s="1075">
        <f>+E7*D7</f>
        <v>0</v>
      </c>
      <c r="G7" s="1291">
        <f>+E7*D7</f>
        <v>0</v>
      </c>
    </row>
    <row r="8" spans="1:7" ht="41.25" customHeight="1">
      <c r="A8" s="838"/>
      <c r="B8" s="880" t="s">
        <v>7</v>
      </c>
      <c r="C8" s="839"/>
      <c r="D8" s="220"/>
      <c r="E8" s="3"/>
      <c r="F8" s="3"/>
    </row>
    <row r="9" spans="1:7" ht="63" customHeight="1">
      <c r="A9" s="838">
        <v>3</v>
      </c>
      <c r="B9" s="871" t="s">
        <v>153</v>
      </c>
      <c r="C9" s="839" t="s">
        <v>15</v>
      </c>
      <c r="D9" s="219">
        <v>3.08</v>
      </c>
      <c r="E9" s="1075"/>
      <c r="F9" s="1075">
        <f>+E9*D9</f>
        <v>0</v>
      </c>
      <c r="G9" s="1291">
        <f>+E9*D9</f>
        <v>0</v>
      </c>
    </row>
    <row r="10" spans="1:7" ht="36" customHeight="1">
      <c r="A10" s="838"/>
      <c r="B10" s="880" t="s">
        <v>154</v>
      </c>
      <c r="C10" s="839"/>
      <c r="D10" s="220"/>
      <c r="E10" s="3"/>
      <c r="F10" s="3"/>
    </row>
    <row r="11" spans="1:7" ht="15" customHeight="1">
      <c r="A11" s="774" t="s">
        <v>8</v>
      </c>
      <c r="B11" s="775"/>
      <c r="C11" s="775"/>
      <c r="D11" s="775"/>
      <c r="E11" s="776"/>
      <c r="F11" s="3">
        <f>SUM(F5:F10)</f>
        <v>0</v>
      </c>
    </row>
    <row r="12" spans="1:7">
      <c r="A12" s="10">
        <v>1.2</v>
      </c>
      <c r="B12" s="800" t="s">
        <v>133</v>
      </c>
      <c r="C12" s="801"/>
      <c r="D12" s="801"/>
      <c r="E12" s="801"/>
      <c r="F12" s="802"/>
    </row>
    <row r="13" spans="1:7" ht="57">
      <c r="A13" s="851">
        <v>1</v>
      </c>
      <c r="B13" s="854" t="s">
        <v>391</v>
      </c>
      <c r="C13" s="839" t="s">
        <v>2</v>
      </c>
      <c r="D13" s="219">
        <v>1.1000000000000001</v>
      </c>
      <c r="E13" s="1075"/>
      <c r="F13" s="1075">
        <f>+E13*D13</f>
        <v>0</v>
      </c>
      <c r="G13" s="1291">
        <f>+E13*D13</f>
        <v>0</v>
      </c>
    </row>
    <row r="14" spans="1:7" ht="14.25" customHeight="1">
      <c r="A14" s="851"/>
      <c r="B14" s="854" t="s">
        <v>392</v>
      </c>
      <c r="C14" s="839"/>
      <c r="D14" s="220"/>
      <c r="E14" s="3"/>
      <c r="F14" s="3"/>
    </row>
    <row r="15" spans="1:7" ht="15">
      <c r="A15" s="3"/>
      <c r="B15" s="841" t="s">
        <v>393</v>
      </c>
      <c r="C15" s="841"/>
      <c r="D15" s="3"/>
      <c r="E15" s="3"/>
      <c r="F15" s="3">
        <f>SUM(F13:F14)</f>
        <v>0</v>
      </c>
    </row>
    <row r="16" spans="1:7" ht="30" customHeight="1">
      <c r="A16" s="3"/>
      <c r="B16" s="841" t="s">
        <v>394</v>
      </c>
      <c r="C16" s="841"/>
      <c r="D16" s="3"/>
      <c r="E16" s="3"/>
      <c r="F16" s="3"/>
    </row>
    <row r="17" spans="1:7" ht="30.75" customHeight="1">
      <c r="A17" s="852" t="s">
        <v>10</v>
      </c>
      <c r="B17" s="818"/>
      <c r="C17" s="818"/>
      <c r="D17" s="818"/>
      <c r="E17" s="818"/>
      <c r="F17" s="853"/>
    </row>
    <row r="18" spans="1:7" ht="85.5">
      <c r="A18" s="838">
        <v>1</v>
      </c>
      <c r="B18" s="871" t="s">
        <v>11</v>
      </c>
      <c r="C18" s="5"/>
      <c r="D18" s="219">
        <v>0</v>
      </c>
      <c r="E18" s="1075"/>
      <c r="F18" s="1075">
        <f>+E18*D18</f>
        <v>0</v>
      </c>
      <c r="G18" s="1291">
        <f>+E18*D18</f>
        <v>0</v>
      </c>
    </row>
    <row r="19" spans="1:7" ht="14.25" customHeight="1">
      <c r="A19" s="838"/>
      <c r="B19" s="880" t="s">
        <v>12</v>
      </c>
      <c r="C19" s="839" t="s">
        <v>13</v>
      </c>
      <c r="D19" s="220"/>
      <c r="E19" s="220"/>
      <c r="F19" s="3"/>
    </row>
    <row r="20" spans="1:7" ht="71.25">
      <c r="A20" s="838">
        <v>2</v>
      </c>
      <c r="B20" s="871" t="s">
        <v>14</v>
      </c>
      <c r="C20" s="839" t="s">
        <v>15</v>
      </c>
      <c r="D20" s="219">
        <v>0</v>
      </c>
      <c r="E20" s="1075"/>
      <c r="F20" s="1075">
        <f>+E20*D20</f>
        <v>0</v>
      </c>
      <c r="G20" s="1291">
        <f>+E20*D20</f>
        <v>0</v>
      </c>
    </row>
    <row r="21" spans="1:7" ht="14.25" customHeight="1">
      <c r="A21" s="838"/>
      <c r="B21" s="880" t="s">
        <v>12</v>
      </c>
      <c r="C21" s="839"/>
      <c r="D21" s="220"/>
      <c r="E21" s="220"/>
      <c r="F21" s="3"/>
    </row>
    <row r="22" spans="1:7" ht="28.5">
      <c r="A22" s="838">
        <v>3</v>
      </c>
      <c r="B22" s="871" t="s">
        <v>395</v>
      </c>
      <c r="C22" s="839" t="s">
        <v>46</v>
      </c>
      <c r="D22" s="219">
        <v>1</v>
      </c>
      <c r="E22" s="1075"/>
      <c r="F22" s="1075">
        <f>+E22*D22</f>
        <v>0</v>
      </c>
      <c r="G22" s="1291">
        <f>+E22*D22</f>
        <v>0</v>
      </c>
    </row>
    <row r="23" spans="1:7" ht="14.25" customHeight="1">
      <c r="A23" s="838"/>
      <c r="B23" s="871" t="s">
        <v>396</v>
      </c>
      <c r="C23" s="839"/>
      <c r="D23" s="220"/>
      <c r="E23" s="3"/>
      <c r="F23" s="3"/>
    </row>
    <row r="24" spans="1:7" ht="18" customHeight="1">
      <c r="A24" s="774" t="s">
        <v>397</v>
      </c>
      <c r="B24" s="775"/>
      <c r="C24" s="775"/>
      <c r="D24" s="775"/>
      <c r="E24" s="776"/>
      <c r="F24" s="3">
        <f>SUM(F18:F22)</f>
        <v>0</v>
      </c>
    </row>
    <row r="25" spans="1:7" ht="15">
      <c r="A25" s="3"/>
      <c r="B25" s="841" t="s">
        <v>398</v>
      </c>
      <c r="C25" s="841"/>
      <c r="D25" s="3"/>
      <c r="E25" s="3"/>
      <c r="F25" s="3"/>
    </row>
    <row r="26" spans="1:7" ht="71.25">
      <c r="A26" s="838">
        <v>1</v>
      </c>
      <c r="B26" s="871" t="s">
        <v>348</v>
      </c>
      <c r="C26" s="839" t="s">
        <v>15</v>
      </c>
      <c r="D26" s="219"/>
      <c r="E26" s="3"/>
      <c r="F26" s="3"/>
    </row>
    <row r="27" spans="1:7" ht="14.25" customHeight="1">
      <c r="A27" s="838"/>
      <c r="B27" s="880" t="s">
        <v>19</v>
      </c>
      <c r="C27" s="839"/>
      <c r="D27" s="220">
        <v>11.65</v>
      </c>
      <c r="E27" s="1075"/>
      <c r="F27" s="1075">
        <f>+E27*D27</f>
        <v>0</v>
      </c>
      <c r="G27" s="1291">
        <f>+E27*D27</f>
        <v>0</v>
      </c>
    </row>
    <row r="28" spans="1:7" ht="85.5">
      <c r="A28" s="838">
        <v>2</v>
      </c>
      <c r="B28" s="871" t="s">
        <v>20</v>
      </c>
      <c r="C28" s="839" t="s">
        <v>15</v>
      </c>
      <c r="D28" s="219"/>
      <c r="E28" s="3"/>
      <c r="F28" s="3"/>
    </row>
    <row r="29" spans="1:7" ht="14.25" customHeight="1">
      <c r="A29" s="838"/>
      <c r="B29" s="880" t="s">
        <v>19</v>
      </c>
      <c r="C29" s="839"/>
      <c r="D29" s="220">
        <v>6.17</v>
      </c>
      <c r="E29" s="1075"/>
      <c r="F29" s="1075">
        <f>+E29*D29</f>
        <v>0</v>
      </c>
      <c r="G29" s="1291">
        <f>+E29*D29</f>
        <v>0</v>
      </c>
    </row>
    <row r="30" spans="1:7" ht="71.25">
      <c r="A30" s="838">
        <v>3</v>
      </c>
      <c r="B30" s="871" t="s">
        <v>349</v>
      </c>
      <c r="C30" s="839" t="s">
        <v>26</v>
      </c>
      <c r="D30" s="219"/>
      <c r="E30" s="3"/>
      <c r="F30" s="3"/>
    </row>
    <row r="31" spans="1:7" ht="28.5">
      <c r="A31" s="838"/>
      <c r="B31" s="880" t="s">
        <v>25</v>
      </c>
      <c r="C31" s="839"/>
      <c r="D31" s="220">
        <v>3</v>
      </c>
      <c r="E31" s="1075"/>
      <c r="F31" s="1075">
        <f>+E31*D31</f>
        <v>0</v>
      </c>
      <c r="G31" s="1291">
        <f>+E31*D31</f>
        <v>0</v>
      </c>
    </row>
    <row r="32" spans="1:7" ht="71.25">
      <c r="A32" s="838">
        <v>4</v>
      </c>
      <c r="B32" s="871" t="s">
        <v>24</v>
      </c>
      <c r="C32" s="839" t="s">
        <v>26</v>
      </c>
      <c r="D32" s="219"/>
      <c r="E32" s="3"/>
      <c r="F32" s="3"/>
    </row>
    <row r="33" spans="1:7" ht="28.5">
      <c r="A33" s="838"/>
      <c r="B33" s="880" t="s">
        <v>25</v>
      </c>
      <c r="C33" s="839"/>
      <c r="D33" s="220">
        <v>2</v>
      </c>
      <c r="E33" s="1075"/>
      <c r="F33" s="1075">
        <f>+E33*D33</f>
        <v>0</v>
      </c>
      <c r="G33" s="1291">
        <f>+E33*D33</f>
        <v>0</v>
      </c>
    </row>
    <row r="34" spans="1:7" ht="99.75">
      <c r="A34" s="838">
        <v>5</v>
      </c>
      <c r="B34" s="871" t="s">
        <v>29</v>
      </c>
      <c r="C34" s="839" t="s">
        <v>15</v>
      </c>
      <c r="D34" s="219"/>
      <c r="E34" s="3"/>
      <c r="F34" s="3"/>
    </row>
    <row r="35" spans="1:7" ht="14.25" customHeight="1">
      <c r="A35" s="838"/>
      <c r="B35" s="880" t="s">
        <v>30</v>
      </c>
      <c r="C35" s="839"/>
      <c r="D35" s="220">
        <v>17.829999999999998</v>
      </c>
      <c r="E35" s="1075"/>
      <c r="F35" s="1075">
        <f>+E35*D35</f>
        <v>0</v>
      </c>
      <c r="G35" s="1291">
        <f>+E35*D35</f>
        <v>0</v>
      </c>
    </row>
    <row r="36" spans="1:7" ht="15">
      <c r="A36" s="3"/>
      <c r="B36" s="841" t="s">
        <v>399</v>
      </c>
      <c r="C36" s="3"/>
      <c r="D36" s="3"/>
      <c r="E36" s="3"/>
      <c r="F36" s="3">
        <f>SUM(F25:F35)</f>
        <v>0</v>
      </c>
    </row>
    <row r="37" spans="1:7" ht="15">
      <c r="A37" s="3"/>
      <c r="B37" s="841" t="s">
        <v>51</v>
      </c>
      <c r="C37" s="3"/>
      <c r="D37" s="3"/>
      <c r="E37" s="3"/>
      <c r="F37" s="3">
        <f>F36+F24+F15+F11</f>
        <v>0</v>
      </c>
    </row>
    <row r="38" spans="1:7" ht="15">
      <c r="A38" s="3"/>
      <c r="B38" s="841" t="s">
        <v>52</v>
      </c>
      <c r="C38" s="3"/>
      <c r="D38" s="3"/>
      <c r="E38" s="3"/>
      <c r="F38" s="3"/>
    </row>
    <row r="39" spans="1:7" ht="15">
      <c r="A39" s="3"/>
      <c r="B39" s="841" t="s">
        <v>5</v>
      </c>
      <c r="C39" s="3"/>
      <c r="D39" s="3"/>
      <c r="E39" s="3"/>
      <c r="F39" s="3"/>
    </row>
    <row r="40" spans="1:7" ht="71.25">
      <c r="A40" s="838">
        <v>1</v>
      </c>
      <c r="B40" s="871" t="s">
        <v>53</v>
      </c>
      <c r="C40" s="839" t="s">
        <v>2</v>
      </c>
      <c r="D40" s="219">
        <v>0.59</v>
      </c>
      <c r="E40" s="1075"/>
      <c r="F40" s="1075">
        <f>+E40*D40</f>
        <v>0</v>
      </c>
      <c r="G40" s="1291">
        <f>+E40*D40</f>
        <v>0</v>
      </c>
    </row>
    <row r="41" spans="1:7" ht="16.5">
      <c r="A41" s="838"/>
      <c r="B41" s="871" t="s">
        <v>54</v>
      </c>
      <c r="C41" s="839"/>
      <c r="D41" s="1085"/>
      <c r="E41" s="3"/>
      <c r="F41" s="3"/>
    </row>
    <row r="42" spans="1:7" ht="14.25" customHeight="1">
      <c r="A42" s="838"/>
      <c r="B42" s="871" t="s">
        <v>400</v>
      </c>
      <c r="C42" s="839"/>
      <c r="D42" s="220"/>
      <c r="E42" s="3"/>
      <c r="F42" s="3"/>
    </row>
    <row r="43" spans="1:7" ht="28.5">
      <c r="A43" s="838">
        <v>2</v>
      </c>
      <c r="B43" s="871" t="s">
        <v>6</v>
      </c>
      <c r="C43" s="839" t="s">
        <v>2</v>
      </c>
      <c r="D43" s="219">
        <v>0.31</v>
      </c>
      <c r="E43" s="1075"/>
      <c r="F43" s="1075">
        <f>+E43*D43</f>
        <v>0</v>
      </c>
      <c r="G43" s="1291">
        <f>+E43*D43</f>
        <v>0</v>
      </c>
    </row>
    <row r="44" spans="1:7" ht="16.5">
      <c r="A44" s="838"/>
      <c r="B44" s="871" t="s">
        <v>54</v>
      </c>
      <c r="C44" s="839"/>
      <c r="D44" s="1085"/>
      <c r="E44" s="3"/>
      <c r="F44" s="3"/>
    </row>
    <row r="45" spans="1:7" ht="14.25" customHeight="1">
      <c r="A45" s="838"/>
      <c r="B45" s="871" t="s">
        <v>401</v>
      </c>
      <c r="C45" s="839"/>
      <c r="D45" s="220"/>
      <c r="E45" s="3"/>
      <c r="F45" s="3"/>
    </row>
    <row r="46" spans="1:7" ht="42.75">
      <c r="A46" s="838">
        <v>3</v>
      </c>
      <c r="B46" s="871" t="s">
        <v>57</v>
      </c>
      <c r="C46" s="839" t="s">
        <v>15</v>
      </c>
      <c r="D46" s="219">
        <v>0.55000000000000004</v>
      </c>
      <c r="E46" s="1075"/>
      <c r="F46" s="1075">
        <f>+E46*D46</f>
        <v>0</v>
      </c>
      <c r="G46" s="1291">
        <f>+E46*D46</f>
        <v>0</v>
      </c>
    </row>
    <row r="47" spans="1:7" ht="16.5">
      <c r="A47" s="838"/>
      <c r="B47" s="871" t="s">
        <v>54</v>
      </c>
      <c r="C47" s="839"/>
      <c r="D47" s="1085"/>
      <c r="E47" s="3"/>
      <c r="F47" s="3"/>
    </row>
    <row r="48" spans="1:7" ht="14.25" customHeight="1">
      <c r="A48" s="838"/>
      <c r="B48" s="871" t="s">
        <v>402</v>
      </c>
      <c r="C48" s="839"/>
      <c r="D48" s="220"/>
      <c r="E48" s="3"/>
      <c r="F48" s="3"/>
    </row>
    <row r="49" spans="1:7" ht="15">
      <c r="A49" s="3"/>
      <c r="B49" s="856" t="s">
        <v>59</v>
      </c>
      <c r="C49" s="857"/>
      <c r="D49" s="857"/>
      <c r="E49" s="858"/>
      <c r="F49" s="3">
        <f>SUM(F39:F48)</f>
        <v>0</v>
      </c>
    </row>
    <row r="50" spans="1:7" ht="30" customHeight="1">
      <c r="A50" s="3"/>
      <c r="B50" s="856" t="s">
        <v>60</v>
      </c>
      <c r="C50" s="859"/>
      <c r="D50" s="857"/>
      <c r="E50" s="857"/>
      <c r="F50" s="858"/>
    </row>
    <row r="51" spans="1:7" ht="18" customHeight="1">
      <c r="A51" s="860" t="s">
        <v>61</v>
      </c>
      <c r="B51" s="861"/>
      <c r="C51" s="861"/>
      <c r="D51" s="861"/>
      <c r="E51" s="861"/>
      <c r="F51" s="862"/>
    </row>
    <row r="52" spans="1:7">
      <c r="A52" s="863"/>
      <c r="B52" s="864"/>
      <c r="C52" s="864"/>
      <c r="D52" s="864"/>
      <c r="E52" s="864"/>
      <c r="F52" s="865"/>
    </row>
    <row r="53" spans="1:7" ht="85.5">
      <c r="A53" s="838">
        <v>1</v>
      </c>
      <c r="B53" s="871" t="s">
        <v>62</v>
      </c>
      <c r="C53" s="5"/>
      <c r="D53" s="219">
        <v>0</v>
      </c>
      <c r="E53" s="1075"/>
      <c r="F53" s="1075">
        <f>+E53*D53</f>
        <v>0</v>
      </c>
      <c r="G53" s="1291">
        <f>+E53*D53</f>
        <v>0</v>
      </c>
    </row>
    <row r="54" spans="1:7" ht="14.25" customHeight="1">
      <c r="A54" s="838"/>
      <c r="B54" s="880" t="s">
        <v>12</v>
      </c>
      <c r="C54" s="839" t="s">
        <v>46</v>
      </c>
      <c r="D54" s="220"/>
      <c r="E54" s="3"/>
      <c r="F54" s="3"/>
    </row>
    <row r="55" spans="1:7" ht="71.25">
      <c r="A55" s="838">
        <v>2</v>
      </c>
      <c r="B55" s="871" t="s">
        <v>63</v>
      </c>
      <c r="C55" s="839" t="s">
        <v>15</v>
      </c>
      <c r="D55" s="219">
        <v>0</v>
      </c>
      <c r="E55" s="1075"/>
      <c r="F55" s="1075">
        <f>+E55*D55</f>
        <v>0</v>
      </c>
      <c r="G55" s="1291">
        <f>+E55*D55</f>
        <v>0</v>
      </c>
    </row>
    <row r="56" spans="1:7" ht="14.25" customHeight="1">
      <c r="A56" s="838"/>
      <c r="B56" s="871" t="s">
        <v>12</v>
      </c>
      <c r="C56" s="839"/>
      <c r="D56" s="220"/>
      <c r="E56" s="3"/>
      <c r="F56" s="3"/>
    </row>
    <row r="57" spans="1:7" ht="21" customHeight="1">
      <c r="A57" s="856" t="s">
        <v>66</v>
      </c>
      <c r="B57" s="859"/>
      <c r="C57" s="859"/>
      <c r="D57" s="857"/>
      <c r="E57" s="858"/>
      <c r="F57" s="3">
        <f>SUM(F53:F56)</f>
        <v>0</v>
      </c>
    </row>
    <row r="58" spans="1:7" ht="15">
      <c r="A58" s="7">
        <v>2.2999999999999998</v>
      </c>
      <c r="B58" s="762" t="s">
        <v>67</v>
      </c>
      <c r="C58" s="763"/>
      <c r="D58" s="763"/>
      <c r="E58" s="763"/>
      <c r="F58" s="764"/>
    </row>
    <row r="59" spans="1:7" ht="33.75" customHeight="1">
      <c r="A59" s="866" t="s">
        <v>68</v>
      </c>
      <c r="B59" s="867"/>
      <c r="C59" s="867"/>
      <c r="D59" s="867"/>
      <c r="E59" s="867"/>
      <c r="F59" s="868"/>
    </row>
    <row r="60" spans="1:7" ht="15">
      <c r="A60" s="854">
        <v>1</v>
      </c>
      <c r="B60" s="7" t="s">
        <v>69</v>
      </c>
      <c r="C60" s="854"/>
      <c r="D60" s="217"/>
      <c r="E60" s="3"/>
      <c r="F60" s="3"/>
    </row>
    <row r="61" spans="1:7" ht="256.5">
      <c r="A61" s="854"/>
      <c r="B61" s="873" t="s">
        <v>70</v>
      </c>
      <c r="C61" s="854"/>
      <c r="D61" s="254"/>
      <c r="E61" s="3"/>
      <c r="F61" s="3"/>
    </row>
    <row r="62" spans="1:7" ht="57">
      <c r="A62" s="854"/>
      <c r="B62" s="873" t="s">
        <v>71</v>
      </c>
      <c r="C62" s="854"/>
      <c r="D62" s="254"/>
      <c r="E62" s="3"/>
      <c r="F62" s="3"/>
    </row>
    <row r="63" spans="1:7">
      <c r="A63" s="854"/>
      <c r="B63" s="873" t="s">
        <v>72</v>
      </c>
      <c r="C63" s="854"/>
      <c r="D63" s="218"/>
      <c r="E63" s="3"/>
      <c r="F63" s="3"/>
    </row>
    <row r="64" spans="1:7">
      <c r="A64" s="854"/>
      <c r="B64" s="873" t="s">
        <v>350</v>
      </c>
      <c r="C64" s="854" t="s">
        <v>74</v>
      </c>
      <c r="D64" s="855">
        <v>1.1000000000000001</v>
      </c>
      <c r="E64" s="1075"/>
      <c r="F64" s="1075">
        <f>+E64*D64</f>
        <v>0</v>
      </c>
      <c r="G64" s="1291">
        <f>+E64*D64</f>
        <v>0</v>
      </c>
    </row>
    <row r="65" spans="1:7">
      <c r="A65" s="854"/>
      <c r="B65" s="873"/>
      <c r="C65" s="854"/>
      <c r="D65" s="855"/>
      <c r="E65" s="3"/>
      <c r="F65" s="3"/>
    </row>
    <row r="66" spans="1:7" ht="15">
      <c r="A66" s="854">
        <v>2</v>
      </c>
      <c r="B66" s="7" t="s">
        <v>86</v>
      </c>
      <c r="C66" s="854"/>
      <c r="D66" s="855"/>
      <c r="E66" s="3"/>
      <c r="F66" s="3"/>
    </row>
    <row r="67" spans="1:7" ht="199.5">
      <c r="A67" s="854"/>
      <c r="B67" s="873" t="s">
        <v>87</v>
      </c>
      <c r="C67" s="854"/>
      <c r="D67" s="855"/>
      <c r="E67" s="3"/>
      <c r="F67" s="3"/>
    </row>
    <row r="68" spans="1:7">
      <c r="A68" s="854"/>
      <c r="B68" s="873" t="s">
        <v>88</v>
      </c>
      <c r="C68" s="854"/>
      <c r="D68" s="855"/>
      <c r="E68" s="3"/>
      <c r="F68" s="3"/>
    </row>
    <row r="69" spans="1:7">
      <c r="A69" s="854"/>
      <c r="B69" s="894"/>
      <c r="C69" s="854" t="s">
        <v>74</v>
      </c>
      <c r="D69" s="855">
        <v>1.1000000000000001</v>
      </c>
      <c r="E69" s="1075"/>
      <c r="F69" s="1075">
        <f>+E69*D69</f>
        <v>0</v>
      </c>
      <c r="G69" s="1291">
        <f>+E69*D69</f>
        <v>0</v>
      </c>
    </row>
    <row r="70" spans="1:7" ht="15" customHeight="1">
      <c r="A70" s="759" t="s">
        <v>89</v>
      </c>
      <c r="B70" s="760"/>
      <c r="C70" s="760"/>
      <c r="D70" s="760"/>
      <c r="E70" s="761"/>
      <c r="F70" s="3">
        <f>SUM(F60:F69)</f>
        <v>0</v>
      </c>
    </row>
    <row r="71" spans="1:7" ht="15" customHeight="1">
      <c r="A71" s="856" t="s">
        <v>90</v>
      </c>
      <c r="B71" s="857"/>
      <c r="C71" s="857"/>
      <c r="D71" s="857"/>
      <c r="E71" s="858"/>
      <c r="F71" s="3">
        <f>SUM(F70+F57+F49)</f>
        <v>0</v>
      </c>
    </row>
    <row r="72" spans="1:7" ht="15" customHeight="1">
      <c r="A72" s="856" t="s">
        <v>91</v>
      </c>
      <c r="B72" s="857"/>
      <c r="C72" s="857"/>
      <c r="D72" s="857"/>
      <c r="E72" s="857"/>
      <c r="F72" s="858"/>
    </row>
    <row r="73" spans="1:7">
      <c r="A73" s="869"/>
      <c r="B73" s="857"/>
      <c r="C73" s="857"/>
      <c r="D73" s="857"/>
      <c r="E73" s="857"/>
      <c r="F73" s="858"/>
    </row>
    <row r="74" spans="1:7" ht="15" customHeight="1">
      <c r="A74" s="870" t="s">
        <v>92</v>
      </c>
      <c r="B74" s="857"/>
      <c r="C74" s="857"/>
      <c r="D74" s="857"/>
      <c r="E74" s="857"/>
      <c r="F74" s="858"/>
    </row>
    <row r="75" spans="1:7" ht="57">
      <c r="A75" s="3"/>
      <c r="B75" s="27" t="s">
        <v>93</v>
      </c>
      <c r="C75" s="3"/>
      <c r="D75" s="3"/>
      <c r="E75" s="3"/>
      <c r="F75" s="3"/>
    </row>
    <row r="76" spans="1:7" ht="71.25">
      <c r="A76" s="838">
        <v>1</v>
      </c>
      <c r="B76" s="871" t="s">
        <v>94</v>
      </c>
      <c r="C76" s="839" t="s">
        <v>2</v>
      </c>
      <c r="D76" s="219"/>
      <c r="E76" s="1075"/>
      <c r="F76" s="3"/>
    </row>
    <row r="77" spans="1:7" ht="16.5">
      <c r="A77" s="838"/>
      <c r="B77" s="871" t="s">
        <v>95</v>
      </c>
      <c r="C77" s="839"/>
      <c r="D77" s="220"/>
      <c r="E77" s="220"/>
      <c r="F77" s="3"/>
    </row>
    <row r="78" spans="1:7" ht="28.5">
      <c r="A78" s="838">
        <v>2</v>
      </c>
      <c r="B78" s="871" t="s">
        <v>6</v>
      </c>
      <c r="C78" s="839" t="s">
        <v>2</v>
      </c>
      <c r="D78" s="219"/>
      <c r="E78" s="1075"/>
      <c r="F78" s="3"/>
    </row>
    <row r="79" spans="1:7" ht="16.5">
      <c r="A79" s="838"/>
      <c r="B79" s="871" t="s">
        <v>54</v>
      </c>
      <c r="C79" s="839"/>
      <c r="D79" s="220"/>
      <c r="E79" s="220"/>
      <c r="F79" s="3"/>
    </row>
    <row r="80" spans="1:7" ht="42.75">
      <c r="A80" s="838">
        <v>3</v>
      </c>
      <c r="B80" s="871" t="s">
        <v>57</v>
      </c>
      <c r="C80" s="839" t="s">
        <v>15</v>
      </c>
      <c r="D80" s="219"/>
      <c r="E80" s="1075"/>
      <c r="F80" s="3"/>
    </row>
    <row r="81" spans="1:7" ht="16.5">
      <c r="A81" s="838"/>
      <c r="B81" s="871" t="s">
        <v>54</v>
      </c>
      <c r="C81" s="839"/>
      <c r="D81" s="220"/>
      <c r="E81" s="220"/>
      <c r="F81" s="3"/>
    </row>
    <row r="82" spans="1:7" ht="15" customHeight="1">
      <c r="A82" s="856" t="s">
        <v>351</v>
      </c>
      <c r="B82" s="857"/>
      <c r="C82" s="857"/>
      <c r="D82" s="857"/>
      <c r="E82" s="858"/>
      <c r="F82" s="3">
        <f>SUM(F75:F81)</f>
        <v>0</v>
      </c>
    </row>
    <row r="83" spans="1:7" ht="18.75" customHeight="1">
      <c r="A83" s="856" t="s">
        <v>97</v>
      </c>
      <c r="B83" s="857"/>
      <c r="C83" s="857"/>
      <c r="D83" s="857"/>
      <c r="E83" s="857"/>
      <c r="F83" s="858"/>
    </row>
    <row r="84" spans="1:7" ht="57" customHeight="1">
      <c r="A84" s="3"/>
      <c r="B84" s="871" t="s">
        <v>61</v>
      </c>
      <c r="C84" s="871"/>
      <c r="D84" s="3"/>
      <c r="E84" s="3"/>
      <c r="F84" s="3"/>
    </row>
    <row r="85" spans="1:7" ht="85.5">
      <c r="A85" s="838">
        <v>1</v>
      </c>
      <c r="B85" s="871" t="s">
        <v>62</v>
      </c>
      <c r="C85" s="5"/>
      <c r="D85" s="219">
        <v>0.05</v>
      </c>
      <c r="E85" s="1075"/>
      <c r="F85" s="1075">
        <f>+E85*D85</f>
        <v>0</v>
      </c>
      <c r="G85" s="1291">
        <f>+E85*D85</f>
        <v>0</v>
      </c>
    </row>
    <row r="86" spans="1:7" ht="14.25" customHeight="1">
      <c r="A86" s="838"/>
      <c r="B86" s="871" t="s">
        <v>12</v>
      </c>
      <c r="C86" s="839" t="s">
        <v>13</v>
      </c>
      <c r="D86" s="220"/>
      <c r="E86" s="220"/>
      <c r="F86" s="3"/>
    </row>
    <row r="87" spans="1:7" ht="71.25">
      <c r="A87" s="838">
        <v>2</v>
      </c>
      <c r="B87" s="871" t="s">
        <v>63</v>
      </c>
      <c r="C87" s="839" t="s">
        <v>15</v>
      </c>
      <c r="D87" s="219">
        <v>5.0000000000000001E-3</v>
      </c>
      <c r="E87" s="1075"/>
      <c r="F87" s="1075">
        <f>+E87*D87</f>
        <v>0</v>
      </c>
      <c r="G87" s="1291">
        <f>+E87*D87</f>
        <v>0</v>
      </c>
    </row>
    <row r="88" spans="1:7" ht="14.25" customHeight="1">
      <c r="A88" s="838"/>
      <c r="B88" s="871" t="s">
        <v>12</v>
      </c>
      <c r="C88" s="839"/>
      <c r="D88" s="220"/>
      <c r="E88" s="220"/>
      <c r="F88" s="3"/>
    </row>
    <row r="89" spans="1:7" ht="15" customHeight="1">
      <c r="A89" s="856" t="s">
        <v>98</v>
      </c>
      <c r="B89" s="857"/>
      <c r="C89" s="857"/>
      <c r="D89" s="857"/>
      <c r="E89" s="858"/>
      <c r="F89" s="3">
        <f>SUM(F84:F88)</f>
        <v>0</v>
      </c>
    </row>
    <row r="90" spans="1:7" ht="15" customHeight="1">
      <c r="A90" s="856" t="s">
        <v>99</v>
      </c>
      <c r="B90" s="857"/>
      <c r="C90" s="857"/>
      <c r="D90" s="857"/>
      <c r="E90" s="857"/>
      <c r="F90" s="858"/>
    </row>
    <row r="91" spans="1:7" ht="85.5">
      <c r="A91" s="838">
        <v>1</v>
      </c>
      <c r="B91" s="880" t="s">
        <v>352</v>
      </c>
      <c r="C91" s="839" t="s">
        <v>15</v>
      </c>
      <c r="D91" s="840">
        <v>4.97</v>
      </c>
      <c r="E91" s="1075"/>
      <c r="F91" s="1075">
        <f t="shared" ref="F91:F104" si="0">+E91*D91</f>
        <v>0</v>
      </c>
      <c r="G91" s="1291">
        <f t="shared" ref="G91:G104" si="1">+E91*D91</f>
        <v>0</v>
      </c>
    </row>
    <row r="92" spans="1:7" ht="99.75">
      <c r="A92" s="838">
        <v>2</v>
      </c>
      <c r="B92" s="880" t="s">
        <v>353</v>
      </c>
      <c r="C92" s="839" t="s">
        <v>15</v>
      </c>
      <c r="D92" s="840">
        <v>8.69</v>
      </c>
      <c r="E92" s="1075"/>
      <c r="F92" s="1075">
        <f t="shared" si="0"/>
        <v>0</v>
      </c>
      <c r="G92" s="1291">
        <f t="shared" si="1"/>
        <v>0</v>
      </c>
    </row>
    <row r="93" spans="1:7" ht="85.5">
      <c r="A93" s="838">
        <v>3</v>
      </c>
      <c r="B93" s="880" t="s">
        <v>403</v>
      </c>
      <c r="C93" s="839" t="s">
        <v>15</v>
      </c>
      <c r="D93" s="840">
        <v>38.4</v>
      </c>
      <c r="E93" s="1075"/>
      <c r="F93" s="1075">
        <f t="shared" si="0"/>
        <v>0</v>
      </c>
      <c r="G93" s="1291">
        <f t="shared" si="1"/>
        <v>0</v>
      </c>
    </row>
    <row r="94" spans="1:7" ht="85.5">
      <c r="A94" s="838">
        <v>4</v>
      </c>
      <c r="B94" s="880" t="s">
        <v>103</v>
      </c>
      <c r="C94" s="839" t="s">
        <v>15</v>
      </c>
      <c r="D94" s="840">
        <v>22.33</v>
      </c>
      <c r="E94" s="1075"/>
      <c r="F94" s="1075">
        <f t="shared" si="0"/>
        <v>0</v>
      </c>
      <c r="G94" s="1291">
        <f t="shared" si="1"/>
        <v>0</v>
      </c>
    </row>
    <row r="95" spans="1:7" ht="85.5">
      <c r="A95" s="838">
        <v>5</v>
      </c>
      <c r="B95" s="880" t="s">
        <v>104</v>
      </c>
      <c r="C95" s="839" t="s">
        <v>15</v>
      </c>
      <c r="D95" s="840">
        <v>18.899999999999999</v>
      </c>
      <c r="E95" s="1075"/>
      <c r="F95" s="1075">
        <f t="shared" si="0"/>
        <v>0</v>
      </c>
      <c r="G95" s="1291">
        <f t="shared" si="1"/>
        <v>0</v>
      </c>
    </row>
    <row r="96" spans="1:7" ht="85.5">
      <c r="A96" s="838">
        <v>6</v>
      </c>
      <c r="B96" s="880" t="s">
        <v>356</v>
      </c>
      <c r="C96" s="839" t="s">
        <v>15</v>
      </c>
      <c r="D96" s="840">
        <v>15.99</v>
      </c>
      <c r="E96" s="1075"/>
      <c r="F96" s="1075">
        <f t="shared" si="0"/>
        <v>0</v>
      </c>
      <c r="G96" s="1291">
        <f t="shared" si="1"/>
        <v>0</v>
      </c>
    </row>
    <row r="97" spans="1:7" ht="87.75">
      <c r="A97" s="838">
        <v>7</v>
      </c>
      <c r="B97" s="880" t="s">
        <v>404</v>
      </c>
      <c r="C97" s="839" t="s">
        <v>15</v>
      </c>
      <c r="D97" s="840">
        <v>12.13</v>
      </c>
      <c r="E97" s="1075"/>
      <c r="F97" s="1075">
        <f t="shared" si="0"/>
        <v>0</v>
      </c>
      <c r="G97" s="1291">
        <f t="shared" si="1"/>
        <v>0</v>
      </c>
    </row>
    <row r="98" spans="1:7" ht="42.75">
      <c r="A98" s="838">
        <v>8</v>
      </c>
      <c r="B98" s="880" t="s">
        <v>107</v>
      </c>
      <c r="C98" s="839" t="s">
        <v>15</v>
      </c>
      <c r="D98" s="840">
        <v>21</v>
      </c>
      <c r="E98" s="1075"/>
      <c r="F98" s="1075">
        <f t="shared" si="0"/>
        <v>0</v>
      </c>
      <c r="G98" s="1291">
        <f t="shared" si="1"/>
        <v>0</v>
      </c>
    </row>
    <row r="99" spans="1:7" ht="42.75">
      <c r="A99" s="838">
        <v>9</v>
      </c>
      <c r="B99" s="880" t="s">
        <v>357</v>
      </c>
      <c r="C99" s="839" t="s">
        <v>15</v>
      </c>
      <c r="D99" s="840">
        <v>9</v>
      </c>
      <c r="E99" s="1075"/>
      <c r="F99" s="1075">
        <f t="shared" si="0"/>
        <v>0</v>
      </c>
      <c r="G99" s="1291">
        <f t="shared" si="1"/>
        <v>0</v>
      </c>
    </row>
    <row r="100" spans="1:7" ht="28.5">
      <c r="A100" s="838">
        <v>10</v>
      </c>
      <c r="B100" s="880" t="s">
        <v>405</v>
      </c>
      <c r="C100" s="839" t="s">
        <v>46</v>
      </c>
      <c r="D100" s="840">
        <v>2</v>
      </c>
      <c r="E100" s="1075"/>
      <c r="F100" s="1075">
        <f t="shared" si="0"/>
        <v>0</v>
      </c>
      <c r="G100" s="1291">
        <f t="shared" si="1"/>
        <v>0</v>
      </c>
    </row>
    <row r="101" spans="1:7" ht="42.75">
      <c r="A101" s="838">
        <v>11</v>
      </c>
      <c r="B101" s="873" t="s">
        <v>110</v>
      </c>
      <c r="C101" s="839" t="s">
        <v>46</v>
      </c>
      <c r="D101" s="840">
        <v>2</v>
      </c>
      <c r="E101" s="1075"/>
      <c r="F101" s="1075">
        <f t="shared" si="0"/>
        <v>0</v>
      </c>
      <c r="G101" s="1291">
        <f t="shared" si="1"/>
        <v>0</v>
      </c>
    </row>
    <row r="102" spans="1:7" ht="42.75">
      <c r="A102" s="838">
        <v>12</v>
      </c>
      <c r="B102" s="873" t="s">
        <v>111</v>
      </c>
      <c r="C102" s="839" t="s">
        <v>46</v>
      </c>
      <c r="D102" s="840">
        <v>2</v>
      </c>
      <c r="E102" s="1075"/>
      <c r="F102" s="1075">
        <f t="shared" si="0"/>
        <v>0</v>
      </c>
      <c r="G102" s="1291">
        <f t="shared" si="1"/>
        <v>0</v>
      </c>
    </row>
    <row r="103" spans="1:7" ht="28.5">
      <c r="A103" s="838">
        <v>13</v>
      </c>
      <c r="B103" s="873" t="s">
        <v>359</v>
      </c>
      <c r="C103" s="839" t="s">
        <v>46</v>
      </c>
      <c r="D103" s="840">
        <v>3</v>
      </c>
      <c r="E103" s="1075"/>
      <c r="F103" s="1075">
        <f t="shared" si="0"/>
        <v>0</v>
      </c>
      <c r="G103" s="1291">
        <f t="shared" si="1"/>
        <v>0</v>
      </c>
    </row>
    <row r="104" spans="1:7" ht="28.5">
      <c r="A104" s="838">
        <v>14</v>
      </c>
      <c r="B104" s="873" t="s">
        <v>360</v>
      </c>
      <c r="C104" s="839" t="s">
        <v>46</v>
      </c>
      <c r="D104" s="840">
        <v>1</v>
      </c>
      <c r="E104" s="1075"/>
      <c r="F104" s="1075">
        <f t="shared" si="0"/>
        <v>0</v>
      </c>
      <c r="G104" s="1291">
        <f t="shared" si="1"/>
        <v>0</v>
      </c>
    </row>
    <row r="105" spans="1:7" ht="27.75" customHeight="1">
      <c r="A105" s="838">
        <v>15</v>
      </c>
      <c r="B105" s="854" t="s">
        <v>113</v>
      </c>
      <c r="C105" s="883"/>
      <c r="D105" s="855"/>
      <c r="E105" s="3"/>
      <c r="F105" s="3"/>
    </row>
    <row r="106" spans="1:7" ht="14.25" customHeight="1">
      <c r="A106" s="838"/>
      <c r="B106" s="854"/>
      <c r="C106" s="883"/>
      <c r="D106" s="855"/>
      <c r="E106" s="3"/>
      <c r="F106" s="3"/>
    </row>
    <row r="107" spans="1:7" ht="14.25" customHeight="1">
      <c r="A107" s="838"/>
      <c r="B107" s="854"/>
      <c r="C107" s="883" t="s">
        <v>46</v>
      </c>
      <c r="D107" s="855">
        <v>1</v>
      </c>
      <c r="E107" s="1075"/>
      <c r="F107" s="1075">
        <f t="shared" ref="F107:F108" si="2">+E107*D107</f>
        <v>0</v>
      </c>
      <c r="G107" s="1291">
        <f t="shared" ref="G107:G108" si="3">+E107*D107</f>
        <v>0</v>
      </c>
    </row>
    <row r="108" spans="1:7" ht="28.5">
      <c r="A108" s="838">
        <v>16</v>
      </c>
      <c r="B108" s="880" t="s">
        <v>114</v>
      </c>
      <c r="C108" s="839" t="s">
        <v>74</v>
      </c>
      <c r="D108" s="840">
        <v>4.7</v>
      </c>
      <c r="E108" s="1075"/>
      <c r="F108" s="1075">
        <f t="shared" si="2"/>
        <v>0</v>
      </c>
      <c r="G108" s="1291">
        <f t="shared" si="3"/>
        <v>0</v>
      </c>
    </row>
    <row r="109" spans="1:7" ht="14.25" customHeight="1">
      <c r="A109" s="838">
        <v>17</v>
      </c>
      <c r="B109" s="854" t="s">
        <v>115</v>
      </c>
      <c r="C109" s="883"/>
      <c r="D109" s="855"/>
      <c r="E109" s="3"/>
      <c r="F109" s="3"/>
    </row>
    <row r="110" spans="1:7" ht="14.25" customHeight="1">
      <c r="A110" s="838"/>
      <c r="B110" s="854"/>
      <c r="C110" s="883"/>
      <c r="D110" s="855"/>
      <c r="E110" s="3"/>
      <c r="F110" s="3"/>
    </row>
    <row r="111" spans="1:7" ht="14.25" customHeight="1">
      <c r="A111" s="838"/>
      <c r="B111" s="854"/>
      <c r="C111" s="883" t="s">
        <v>46</v>
      </c>
      <c r="D111" s="855">
        <v>1</v>
      </c>
      <c r="E111" s="1075"/>
      <c r="F111" s="1075">
        <f>+E111*D111</f>
        <v>0</v>
      </c>
      <c r="G111" s="1291">
        <f>+E111*D111</f>
        <v>0</v>
      </c>
    </row>
    <row r="112" spans="1:7" ht="27.75" customHeight="1">
      <c r="A112" s="838">
        <v>18</v>
      </c>
      <c r="B112" s="854" t="s">
        <v>116</v>
      </c>
      <c r="C112" s="883"/>
      <c r="D112" s="855"/>
      <c r="E112" s="3"/>
      <c r="F112" s="3"/>
    </row>
    <row r="113" spans="1:7" ht="14.25" customHeight="1">
      <c r="A113" s="838"/>
      <c r="B113" s="854"/>
      <c r="C113" s="883"/>
      <c r="D113" s="855"/>
      <c r="E113" s="3"/>
      <c r="F113" s="3"/>
    </row>
    <row r="114" spans="1:7" ht="14.25" customHeight="1">
      <c r="A114" s="838"/>
      <c r="B114" s="854"/>
      <c r="C114" s="883" t="s">
        <v>46</v>
      </c>
      <c r="D114" s="855">
        <v>1</v>
      </c>
      <c r="E114" s="1075"/>
      <c r="F114" s="1075">
        <f t="shared" ref="F114:F115" si="4">+E114*D114</f>
        <v>0</v>
      </c>
      <c r="G114" s="1291">
        <f t="shared" ref="G114:G115" si="5">+E114*D114</f>
        <v>0</v>
      </c>
    </row>
    <row r="115" spans="1:7" ht="99.75">
      <c r="A115" s="838">
        <v>19</v>
      </c>
      <c r="B115" s="880" t="s">
        <v>117</v>
      </c>
      <c r="C115" s="839" t="s">
        <v>26</v>
      </c>
      <c r="D115" s="840">
        <v>3</v>
      </c>
      <c r="E115" s="1075"/>
      <c r="F115" s="1075">
        <f t="shared" si="4"/>
        <v>0</v>
      </c>
      <c r="G115" s="1291">
        <f t="shared" si="5"/>
        <v>0</v>
      </c>
    </row>
    <row r="116" spans="1:7" ht="99.75">
      <c r="A116" s="838">
        <v>20</v>
      </c>
      <c r="B116" s="871" t="s">
        <v>29</v>
      </c>
      <c r="C116" s="839" t="s">
        <v>15</v>
      </c>
      <c r="E116" s="3"/>
      <c r="F116" s="3"/>
    </row>
    <row r="117" spans="1:7" ht="15">
      <c r="A117" s="838"/>
      <c r="B117" s="880" t="s">
        <v>22</v>
      </c>
      <c r="C117" s="839"/>
      <c r="D117" s="219">
        <v>167.89</v>
      </c>
      <c r="E117" s="1075"/>
      <c r="F117" s="1075">
        <f>+E117*D117</f>
        <v>0</v>
      </c>
      <c r="G117" s="1291">
        <f>+E117*D117</f>
        <v>0</v>
      </c>
    </row>
    <row r="118" spans="1:7" ht="15" customHeight="1">
      <c r="A118" s="856" t="s">
        <v>122</v>
      </c>
      <c r="B118" s="857"/>
      <c r="C118" s="857"/>
      <c r="D118" s="857"/>
      <c r="E118" s="858"/>
      <c r="F118" s="3">
        <f>SUM(F91:F117)</f>
        <v>0</v>
      </c>
    </row>
    <row r="119" spans="1:7" ht="15" customHeight="1">
      <c r="A119" s="759" t="s">
        <v>123</v>
      </c>
      <c r="B119" s="760"/>
      <c r="C119" s="760"/>
      <c r="D119" s="760"/>
      <c r="E119" s="761"/>
      <c r="F119" s="892">
        <f>F118+F89+F82</f>
        <v>0</v>
      </c>
    </row>
    <row r="120" spans="1:7">
      <c r="A120" s="869"/>
      <c r="B120" s="857"/>
      <c r="C120" s="857"/>
      <c r="D120" s="857"/>
      <c r="E120" s="857"/>
      <c r="F120" s="858"/>
    </row>
    <row r="121" spans="1:7" ht="15" customHeight="1">
      <c r="A121" s="774" t="s">
        <v>124</v>
      </c>
      <c r="B121" s="881"/>
      <c r="C121" s="881"/>
      <c r="D121" s="881"/>
      <c r="E121" s="881"/>
      <c r="F121" s="882"/>
    </row>
    <row r="122" spans="1:7">
      <c r="A122" s="3"/>
      <c r="B122" s="10" t="s">
        <v>125</v>
      </c>
      <c r="C122" s="880"/>
      <c r="D122" s="880"/>
      <c r="E122" s="3"/>
      <c r="F122" s="3"/>
    </row>
    <row r="123" spans="1:7" ht="57">
      <c r="A123" s="851">
        <v>1</v>
      </c>
      <c r="B123" s="854" t="s">
        <v>127</v>
      </c>
      <c r="C123" s="855" t="s">
        <v>2</v>
      </c>
      <c r="D123" s="872">
        <v>31.24</v>
      </c>
      <c r="E123" s="1075"/>
      <c r="F123" s="1075">
        <f t="shared" ref="F123:F125" si="6">+E123*D123</f>
        <v>0</v>
      </c>
      <c r="G123" s="1291">
        <f t="shared" ref="G123:G125" si="7">+E123*D123</f>
        <v>0</v>
      </c>
    </row>
    <row r="124" spans="1:7" ht="28.5">
      <c r="A124" s="851">
        <v>2</v>
      </c>
      <c r="B124" s="854" t="s">
        <v>128</v>
      </c>
      <c r="C124" s="855" t="s">
        <v>2</v>
      </c>
      <c r="D124" s="872">
        <v>18.72</v>
      </c>
      <c r="E124" s="1075"/>
      <c r="F124" s="1075">
        <f t="shared" si="6"/>
        <v>0</v>
      </c>
      <c r="G124" s="1291">
        <f t="shared" si="7"/>
        <v>0</v>
      </c>
    </row>
    <row r="125" spans="1:7" ht="28.5">
      <c r="A125" s="851">
        <v>3</v>
      </c>
      <c r="B125" s="854" t="s">
        <v>129</v>
      </c>
      <c r="C125" s="855" t="s">
        <v>2</v>
      </c>
      <c r="D125" s="1086">
        <v>15.02</v>
      </c>
      <c r="E125" s="1075"/>
      <c r="F125" s="1075">
        <f t="shared" si="6"/>
        <v>0</v>
      </c>
      <c r="G125" s="1291">
        <f t="shared" si="7"/>
        <v>0</v>
      </c>
    </row>
    <row r="126" spans="1:7" ht="14.25" customHeight="1">
      <c r="A126" s="851"/>
      <c r="B126" s="854" t="s">
        <v>130</v>
      </c>
      <c r="C126" s="855"/>
      <c r="D126" s="1087"/>
      <c r="E126" s="3"/>
      <c r="F126" s="3"/>
    </row>
    <row r="127" spans="1:7" ht="42.75">
      <c r="A127" s="851">
        <v>4</v>
      </c>
      <c r="B127" s="854" t="s">
        <v>131</v>
      </c>
      <c r="C127" s="855" t="s">
        <v>2</v>
      </c>
      <c r="D127" s="872">
        <v>2.68</v>
      </c>
      <c r="E127" s="1075"/>
      <c r="F127" s="1075">
        <f>+E127*D127</f>
        <v>0</v>
      </c>
      <c r="G127" s="1291">
        <f>+E127*D127</f>
        <v>0</v>
      </c>
    </row>
    <row r="128" spans="1:7" ht="14.25" customHeight="1">
      <c r="A128" s="874" t="s">
        <v>132</v>
      </c>
      <c r="B128" s="857"/>
      <c r="C128" s="857"/>
      <c r="D128" s="857"/>
      <c r="E128" s="858"/>
      <c r="F128" s="3">
        <f>SUM(F123:F127)</f>
        <v>0</v>
      </c>
    </row>
    <row r="129" spans="1:7">
      <c r="A129" s="10">
        <v>4.2</v>
      </c>
      <c r="B129" s="875" t="s">
        <v>133</v>
      </c>
      <c r="C129" s="857"/>
      <c r="D129" s="857"/>
      <c r="E129" s="857"/>
      <c r="F129" s="858"/>
    </row>
    <row r="130" spans="1:7" ht="28.5">
      <c r="A130" s="854">
        <v>1</v>
      </c>
      <c r="B130" s="873" t="s">
        <v>134</v>
      </c>
      <c r="C130" s="855" t="s">
        <v>2</v>
      </c>
      <c r="D130" s="872">
        <v>1.08</v>
      </c>
      <c r="E130" s="1075"/>
      <c r="F130" s="1075">
        <f t="shared" ref="F130:F132" si="8">+E130*D130</f>
        <v>0</v>
      </c>
      <c r="G130" s="1291">
        <f t="shared" ref="G130:G132" si="9">+E130*D130</f>
        <v>0</v>
      </c>
    </row>
    <row r="131" spans="1:7" ht="42.75">
      <c r="A131" s="854">
        <v>2</v>
      </c>
      <c r="B131" s="873" t="s">
        <v>135</v>
      </c>
      <c r="C131" s="855" t="s">
        <v>2</v>
      </c>
      <c r="D131" s="872">
        <v>3.86</v>
      </c>
      <c r="E131" s="1075"/>
      <c r="F131" s="1075">
        <f t="shared" si="8"/>
        <v>0</v>
      </c>
      <c r="G131" s="1291">
        <f t="shared" si="9"/>
        <v>0</v>
      </c>
    </row>
    <row r="132" spans="1:7" ht="27.75" customHeight="1">
      <c r="A132" s="854">
        <v>3</v>
      </c>
      <c r="B132" s="873" t="s">
        <v>136</v>
      </c>
      <c r="C132" s="855"/>
      <c r="D132" s="1086">
        <v>31.24</v>
      </c>
      <c r="E132" s="1075"/>
      <c r="F132" s="1075">
        <f t="shared" si="8"/>
        <v>0</v>
      </c>
      <c r="G132" s="1291">
        <f t="shared" si="9"/>
        <v>0</v>
      </c>
    </row>
    <row r="133" spans="1:7" ht="14.25" customHeight="1">
      <c r="A133" s="854"/>
      <c r="B133" s="873"/>
      <c r="C133" s="855"/>
      <c r="D133" s="1087"/>
      <c r="E133" s="3"/>
      <c r="F133" s="3"/>
    </row>
    <row r="134" spans="1:7">
      <c r="A134" s="854"/>
      <c r="B134" s="873" t="s">
        <v>137</v>
      </c>
      <c r="C134" s="855" t="s">
        <v>138</v>
      </c>
      <c r="D134" s="855"/>
      <c r="E134" s="3"/>
      <c r="F134" s="3"/>
    </row>
    <row r="135" spans="1:7">
      <c r="A135" s="854"/>
      <c r="B135" s="873" t="s">
        <v>139</v>
      </c>
      <c r="C135" s="855" t="s">
        <v>138</v>
      </c>
      <c r="D135" s="855"/>
      <c r="E135" s="3"/>
      <c r="F135" s="3"/>
    </row>
    <row r="136" spans="1:7" ht="16.5" customHeight="1">
      <c r="A136" s="10"/>
      <c r="B136" s="875" t="s">
        <v>140</v>
      </c>
      <c r="C136" s="857"/>
      <c r="D136" s="857"/>
      <c r="E136" s="858"/>
      <c r="F136" s="3">
        <f>SUM(F130:F135)</f>
        <v>0</v>
      </c>
    </row>
    <row r="137" spans="1:7" ht="14.25" customHeight="1">
      <c r="A137" s="10" t="s">
        <v>141</v>
      </c>
      <c r="B137" s="878" t="s">
        <v>67</v>
      </c>
      <c r="C137" s="857"/>
      <c r="D137" s="857"/>
      <c r="E137" s="857"/>
      <c r="F137" s="858"/>
    </row>
    <row r="138" spans="1:7" ht="28.5">
      <c r="A138" s="854">
        <v>1</v>
      </c>
      <c r="B138" s="873" t="s">
        <v>142</v>
      </c>
      <c r="C138" s="855" t="s">
        <v>13</v>
      </c>
      <c r="D138" s="855">
        <v>6</v>
      </c>
      <c r="E138" s="1075"/>
      <c r="F138" s="1075">
        <f>+E138*D138</f>
        <v>0</v>
      </c>
      <c r="G138" s="1291">
        <f>+E138*D138</f>
        <v>0</v>
      </c>
    </row>
    <row r="139" spans="1:7">
      <c r="A139" s="854">
        <v>2</v>
      </c>
      <c r="B139" s="873" t="s">
        <v>143</v>
      </c>
      <c r="C139" s="855"/>
      <c r="D139" s="855"/>
      <c r="E139" s="3"/>
      <c r="F139" s="3"/>
    </row>
    <row r="140" spans="1:7">
      <c r="A140" s="854"/>
      <c r="B140" s="873" t="s">
        <v>144</v>
      </c>
      <c r="C140" s="855" t="s">
        <v>13</v>
      </c>
      <c r="D140" s="855">
        <v>2</v>
      </c>
      <c r="E140" s="1075"/>
      <c r="F140" s="1075">
        <f t="shared" ref="F140:F142" si="10">+E140*D140</f>
        <v>0</v>
      </c>
      <c r="G140" s="1291">
        <f t="shared" ref="G140:G142" si="11">+E140*D140</f>
        <v>0</v>
      </c>
    </row>
    <row r="141" spans="1:7">
      <c r="A141" s="854"/>
      <c r="B141" s="873" t="s">
        <v>145</v>
      </c>
      <c r="C141" s="855" t="s">
        <v>13</v>
      </c>
      <c r="D141" s="855">
        <v>2</v>
      </c>
      <c r="E141" s="1075"/>
      <c r="F141" s="1075">
        <f t="shared" si="10"/>
        <v>0</v>
      </c>
      <c r="G141" s="1291">
        <f t="shared" si="11"/>
        <v>0</v>
      </c>
    </row>
    <row r="142" spans="1:7">
      <c r="A142" s="854"/>
      <c r="B142" s="873" t="s">
        <v>146</v>
      </c>
      <c r="C142" s="855" t="s">
        <v>13</v>
      </c>
      <c r="D142" s="855">
        <v>2</v>
      </c>
      <c r="E142" s="1075"/>
      <c r="F142" s="1075">
        <f t="shared" si="10"/>
        <v>0</v>
      </c>
      <c r="G142" s="1291">
        <f t="shared" si="11"/>
        <v>0</v>
      </c>
    </row>
    <row r="143" spans="1:7">
      <c r="A143" s="854">
        <v>4.3</v>
      </c>
      <c r="B143" s="879" t="s">
        <v>147</v>
      </c>
      <c r="C143" s="857"/>
      <c r="D143" s="857"/>
      <c r="E143" s="858"/>
      <c r="F143" s="3">
        <f>SUM(F138:F142)</f>
        <v>0</v>
      </c>
    </row>
    <row r="144" spans="1:7" ht="14.25" customHeight="1">
      <c r="A144" s="10">
        <v>4</v>
      </c>
      <c r="B144" s="878" t="s">
        <v>148</v>
      </c>
      <c r="C144" s="857"/>
      <c r="D144" s="857"/>
      <c r="E144" s="858"/>
      <c r="F144" s="3">
        <f>F143+F136+F128</f>
        <v>0</v>
      </c>
    </row>
    <row r="145" spans="1:6" ht="15.75">
      <c r="A145" s="3"/>
      <c r="B145" s="804" t="s">
        <v>149</v>
      </c>
      <c r="C145" s="805"/>
      <c r="D145" s="857"/>
      <c r="E145" s="858"/>
      <c r="F145" s="3"/>
    </row>
    <row r="146" spans="1:6" ht="15">
      <c r="A146" s="3"/>
      <c r="B146" s="856" t="s">
        <v>4</v>
      </c>
      <c r="C146" s="857"/>
      <c r="D146" s="857"/>
      <c r="E146" s="858"/>
      <c r="F146" s="3">
        <f>F37</f>
        <v>0</v>
      </c>
    </row>
    <row r="147" spans="1:6" ht="15">
      <c r="A147" s="3"/>
      <c r="B147" s="856" t="s">
        <v>150</v>
      </c>
      <c r="C147" s="857"/>
      <c r="D147" s="857"/>
      <c r="E147" s="858"/>
      <c r="F147" s="3">
        <f>F119</f>
        <v>0</v>
      </c>
    </row>
    <row r="148" spans="1:6" ht="15">
      <c r="A148" s="3"/>
      <c r="B148" s="856" t="s">
        <v>151</v>
      </c>
      <c r="C148" s="857"/>
      <c r="D148" s="857"/>
      <c r="E148" s="858"/>
      <c r="F148" s="3">
        <f>F71</f>
        <v>0</v>
      </c>
    </row>
    <row r="149" spans="1:6" ht="15">
      <c r="A149" s="3"/>
      <c r="B149" s="856" t="s">
        <v>124</v>
      </c>
      <c r="C149" s="857"/>
      <c r="D149" s="857"/>
      <c r="E149" s="858"/>
      <c r="F149" s="3">
        <f>F144</f>
        <v>0</v>
      </c>
    </row>
    <row r="150" spans="1:6" ht="15.75" thickBot="1">
      <c r="A150" s="4"/>
      <c r="B150" s="877" t="s">
        <v>152</v>
      </c>
      <c r="C150" s="861"/>
      <c r="D150" s="861"/>
      <c r="E150" s="862"/>
      <c r="F150" s="4">
        <f>SUM(F146:F149)</f>
        <v>0</v>
      </c>
    </row>
    <row r="151" spans="1:6" ht="15">
      <c r="A151" s="28"/>
      <c r="B151" s="29"/>
      <c r="C151" s="30"/>
      <c r="D151" s="31"/>
      <c r="E151" s="31"/>
      <c r="F151" s="32"/>
    </row>
    <row r="152" spans="1:6">
      <c r="A152" s="836" t="s">
        <v>347</v>
      </c>
      <c r="B152" s="803"/>
      <c r="C152" s="803"/>
      <c r="D152" s="803"/>
      <c r="E152" s="803"/>
      <c r="F152" s="837"/>
    </row>
    <row r="153" spans="1:6">
      <c r="A153" s="33"/>
      <c r="B153" s="34"/>
      <c r="C153" s="34"/>
      <c r="D153" s="34"/>
      <c r="E153" s="34"/>
      <c r="F153" s="35"/>
    </row>
    <row r="154" spans="1:6" ht="44.25">
      <c r="A154" s="854" t="s">
        <v>155</v>
      </c>
      <c r="B154" s="854" t="s">
        <v>156</v>
      </c>
      <c r="C154" s="883" t="s">
        <v>157</v>
      </c>
      <c r="D154" s="883" t="s">
        <v>158</v>
      </c>
      <c r="E154" s="883"/>
      <c r="F154" s="883" t="s">
        <v>159</v>
      </c>
    </row>
    <row r="155" spans="1:6" ht="59.25">
      <c r="A155" s="876">
        <v>1</v>
      </c>
      <c r="B155" s="854" t="s">
        <v>406</v>
      </c>
      <c r="C155" s="883"/>
      <c r="D155" s="883"/>
      <c r="E155" s="884"/>
      <c r="F155" s="884"/>
    </row>
    <row r="156" spans="1:6" ht="57">
      <c r="A156" s="876"/>
      <c r="B156" s="854" t="s">
        <v>161</v>
      </c>
      <c r="C156" s="883"/>
      <c r="D156" s="883"/>
      <c r="E156" s="884"/>
      <c r="F156" s="884"/>
    </row>
    <row r="157" spans="1:6" ht="14.25" customHeight="1">
      <c r="A157" s="876"/>
      <c r="B157" s="854" t="s">
        <v>162</v>
      </c>
      <c r="C157" s="883"/>
      <c r="D157" s="883"/>
      <c r="E157" s="884"/>
      <c r="F157" s="884"/>
    </row>
    <row r="158" spans="1:6" ht="33">
      <c r="A158" s="876"/>
      <c r="B158" s="38" t="s">
        <v>163</v>
      </c>
      <c r="C158" s="883"/>
      <c r="D158" s="883"/>
      <c r="E158" s="884"/>
      <c r="F158" s="884"/>
    </row>
    <row r="159" spans="1:6" ht="14.25" customHeight="1">
      <c r="A159" s="876"/>
      <c r="B159" s="854" t="s">
        <v>164</v>
      </c>
      <c r="C159" s="883"/>
      <c r="D159" s="883"/>
      <c r="E159" s="884"/>
      <c r="F159" s="884"/>
    </row>
    <row r="160" spans="1:6" ht="33">
      <c r="A160" s="876"/>
      <c r="B160" s="38" t="s">
        <v>165</v>
      </c>
      <c r="C160" s="883"/>
      <c r="D160" s="883"/>
      <c r="E160" s="884"/>
      <c r="F160" s="884"/>
    </row>
    <row r="161" spans="1:7" ht="14.25" customHeight="1">
      <c r="A161" s="876"/>
      <c r="B161" s="854" t="s">
        <v>166</v>
      </c>
      <c r="C161" s="883"/>
      <c r="D161" s="883"/>
      <c r="E161" s="884"/>
      <c r="F161" s="884"/>
    </row>
    <row r="162" spans="1:7" ht="14.25" customHeight="1">
      <c r="A162" s="876"/>
      <c r="B162" s="854" t="s">
        <v>175</v>
      </c>
      <c r="C162" s="883"/>
      <c r="D162" s="883"/>
      <c r="E162" s="884"/>
      <c r="F162" s="884"/>
    </row>
    <row r="163" spans="1:7" ht="14.25" customHeight="1">
      <c r="A163" s="876"/>
      <c r="B163" s="854" t="s">
        <v>168</v>
      </c>
      <c r="C163" s="883"/>
      <c r="D163" s="883"/>
      <c r="E163" s="884"/>
      <c r="F163" s="884"/>
    </row>
    <row r="164" spans="1:7" ht="28.5">
      <c r="A164" s="876"/>
      <c r="B164" s="854" t="s">
        <v>169</v>
      </c>
      <c r="C164" s="883"/>
      <c r="D164" s="883"/>
      <c r="E164" s="884"/>
      <c r="F164" s="884"/>
    </row>
    <row r="165" spans="1:7" ht="15">
      <c r="A165" s="876"/>
      <c r="B165" s="854" t="s">
        <v>170</v>
      </c>
      <c r="C165" s="883"/>
      <c r="D165" s="883"/>
      <c r="E165" s="884"/>
      <c r="F165" s="884"/>
    </row>
    <row r="166" spans="1:7" ht="30.75">
      <c r="A166" s="876"/>
      <c r="B166" s="854" t="s">
        <v>172</v>
      </c>
      <c r="C166" s="883"/>
      <c r="D166" s="883"/>
      <c r="E166" s="884"/>
      <c r="F166" s="884"/>
    </row>
    <row r="167" spans="1:7" ht="28.5">
      <c r="A167" s="876"/>
      <c r="B167" s="854" t="s">
        <v>363</v>
      </c>
      <c r="C167" s="883"/>
      <c r="D167" s="883"/>
      <c r="E167" s="884"/>
      <c r="F167" s="884"/>
    </row>
    <row r="168" spans="1:7" ht="15">
      <c r="A168" s="876"/>
      <c r="B168" s="854" t="s">
        <v>173</v>
      </c>
      <c r="C168" s="883"/>
      <c r="D168" s="883"/>
      <c r="E168" s="884"/>
      <c r="F168" s="884"/>
    </row>
    <row r="169" spans="1:7" ht="42.75">
      <c r="A169" s="876"/>
      <c r="B169" s="854" t="s">
        <v>407</v>
      </c>
      <c r="C169" s="883"/>
      <c r="D169" s="883"/>
      <c r="E169" s="884"/>
      <c r="F169" s="884"/>
    </row>
    <row r="170" spans="1:7">
      <c r="A170" s="876"/>
      <c r="B170" s="894"/>
      <c r="C170" s="883" t="s">
        <v>182</v>
      </c>
      <c r="D170" s="883">
        <v>1</v>
      </c>
      <c r="E170" s="1075"/>
      <c r="F170" s="1075">
        <f>+E170*D170</f>
        <v>0</v>
      </c>
      <c r="G170" s="1291">
        <f>+E170*D170</f>
        <v>0</v>
      </c>
    </row>
    <row r="171" spans="1:7" ht="42.75">
      <c r="A171" s="876">
        <v>2</v>
      </c>
      <c r="B171" s="854" t="s">
        <v>183</v>
      </c>
      <c r="C171" s="883"/>
      <c r="D171" s="883"/>
      <c r="E171" s="884"/>
      <c r="F171" s="884"/>
    </row>
    <row r="172" spans="1:7" ht="16.5">
      <c r="A172" s="876"/>
      <c r="B172" s="854" t="s">
        <v>184</v>
      </c>
      <c r="C172" s="883"/>
      <c r="D172" s="883"/>
      <c r="E172" s="884"/>
      <c r="F172" s="884"/>
    </row>
    <row r="173" spans="1:7" ht="14.25" customHeight="1">
      <c r="A173" s="876"/>
      <c r="B173" s="854" t="s">
        <v>185</v>
      </c>
      <c r="C173" s="883"/>
      <c r="D173" s="883"/>
      <c r="E173" s="884"/>
      <c r="F173" s="884"/>
    </row>
    <row r="174" spans="1:7" ht="42.75">
      <c r="A174" s="876"/>
      <c r="B174" s="854" t="s">
        <v>186</v>
      </c>
      <c r="C174" s="883"/>
      <c r="D174" s="883"/>
      <c r="E174" s="884"/>
      <c r="F174" s="884"/>
    </row>
    <row r="175" spans="1:7" ht="45">
      <c r="A175" s="876"/>
      <c r="B175" s="854" t="s">
        <v>408</v>
      </c>
      <c r="C175" s="883"/>
      <c r="D175" s="883"/>
      <c r="E175" s="884"/>
      <c r="F175" s="884"/>
    </row>
    <row r="176" spans="1:7" ht="30.75">
      <c r="A176" s="876"/>
      <c r="B176" s="854" t="s">
        <v>368</v>
      </c>
      <c r="C176" s="883"/>
      <c r="D176" s="883"/>
      <c r="E176" s="884"/>
      <c r="F176" s="884"/>
    </row>
    <row r="177" spans="1:7" ht="42.75">
      <c r="A177" s="876"/>
      <c r="B177" s="854" t="s">
        <v>189</v>
      </c>
      <c r="C177" s="883"/>
      <c r="D177" s="883"/>
      <c r="E177" s="884"/>
      <c r="F177" s="884"/>
    </row>
    <row r="178" spans="1:7">
      <c r="A178" s="876"/>
      <c r="B178" s="894"/>
      <c r="C178" s="883" t="s">
        <v>182</v>
      </c>
      <c r="D178" s="883">
        <v>1</v>
      </c>
      <c r="E178" s="1075"/>
      <c r="F178" s="1075">
        <f>+E178*D178</f>
        <v>0</v>
      </c>
      <c r="G178" s="1291">
        <f>+E178*D178</f>
        <v>0</v>
      </c>
    </row>
    <row r="179" spans="1:7" ht="15">
      <c r="A179" s="876">
        <v>3</v>
      </c>
      <c r="B179" s="854" t="s">
        <v>190</v>
      </c>
      <c r="C179" s="883"/>
      <c r="D179" s="883"/>
      <c r="E179" s="884"/>
      <c r="F179" s="884"/>
    </row>
    <row r="180" spans="1:7" ht="14.25" customHeight="1">
      <c r="A180" s="876"/>
      <c r="B180" s="854" t="s">
        <v>191</v>
      </c>
      <c r="C180" s="883"/>
      <c r="D180" s="883"/>
      <c r="E180" s="884"/>
      <c r="F180" s="884"/>
    </row>
    <row r="181" spans="1:7" ht="28.5">
      <c r="A181" s="876"/>
      <c r="B181" s="854" t="s">
        <v>192</v>
      </c>
      <c r="C181" s="883"/>
      <c r="D181" s="883"/>
      <c r="E181" s="884"/>
      <c r="F181" s="884"/>
    </row>
    <row r="182" spans="1:7" ht="14.25" customHeight="1">
      <c r="A182" s="876"/>
      <c r="B182" s="854" t="s">
        <v>193</v>
      </c>
      <c r="C182" s="883"/>
      <c r="D182" s="883"/>
      <c r="E182" s="884"/>
      <c r="F182" s="884"/>
    </row>
    <row r="183" spans="1:7" ht="14.25" customHeight="1">
      <c r="A183" s="876"/>
      <c r="B183" s="854" t="s">
        <v>194</v>
      </c>
      <c r="C183" s="883"/>
      <c r="D183" s="883"/>
      <c r="E183" s="884"/>
      <c r="F183" s="884"/>
    </row>
    <row r="184" spans="1:7" ht="28.5">
      <c r="A184" s="876"/>
      <c r="B184" s="854" t="s">
        <v>195</v>
      </c>
      <c r="C184" s="883"/>
      <c r="D184" s="883"/>
      <c r="E184" s="884"/>
      <c r="F184" s="884"/>
    </row>
    <row r="185" spans="1:7" ht="28.5">
      <c r="A185" s="876"/>
      <c r="B185" s="854" t="s">
        <v>369</v>
      </c>
      <c r="C185" s="883"/>
      <c r="D185" s="883"/>
      <c r="E185" s="884"/>
      <c r="F185" s="884"/>
    </row>
    <row r="186" spans="1:7">
      <c r="A186" s="876"/>
      <c r="B186" s="894"/>
      <c r="C186" s="883" t="s">
        <v>182</v>
      </c>
      <c r="D186" s="883">
        <v>1</v>
      </c>
      <c r="E186" s="1075"/>
      <c r="F186" s="1075">
        <f>+E186*D186</f>
        <v>0</v>
      </c>
      <c r="G186" s="1291">
        <f>+E186*D186</f>
        <v>0</v>
      </c>
    </row>
    <row r="187" spans="1:7" ht="71.25">
      <c r="A187" s="876">
        <v>4</v>
      </c>
      <c r="B187" s="854" t="s">
        <v>370</v>
      </c>
      <c r="C187" s="883"/>
      <c r="D187" s="883"/>
      <c r="E187" s="884"/>
      <c r="F187" s="884"/>
    </row>
    <row r="188" spans="1:7" ht="42.75">
      <c r="A188" s="876"/>
      <c r="B188" s="854" t="s">
        <v>371</v>
      </c>
      <c r="C188" s="883"/>
      <c r="D188" s="883"/>
      <c r="E188" s="884"/>
      <c r="F188" s="884"/>
    </row>
    <row r="189" spans="1:7" ht="14.25" customHeight="1">
      <c r="A189" s="876"/>
      <c r="B189" s="854" t="s">
        <v>372</v>
      </c>
      <c r="C189" s="883"/>
      <c r="D189" s="883"/>
      <c r="E189" s="884"/>
      <c r="F189" s="884"/>
    </row>
    <row r="190" spans="1:7" ht="57">
      <c r="A190" s="876"/>
      <c r="B190" s="854" t="s">
        <v>380</v>
      </c>
      <c r="C190" s="883"/>
      <c r="D190" s="883"/>
      <c r="E190" s="884"/>
      <c r="F190" s="884"/>
    </row>
    <row r="191" spans="1:7" ht="15">
      <c r="A191" s="876"/>
      <c r="B191" s="854" t="s">
        <v>409</v>
      </c>
      <c r="C191" s="883"/>
      <c r="D191" s="883"/>
      <c r="E191" s="884"/>
      <c r="F191" s="884"/>
    </row>
    <row r="192" spans="1:7" ht="15">
      <c r="A192" s="876"/>
      <c r="B192" s="854" t="s">
        <v>410</v>
      </c>
      <c r="C192" s="883"/>
      <c r="D192" s="883"/>
      <c r="E192" s="884"/>
      <c r="F192" s="884"/>
    </row>
    <row r="193" spans="1:7" ht="14.25" customHeight="1">
      <c r="A193" s="876"/>
      <c r="B193" s="854" t="s">
        <v>411</v>
      </c>
      <c r="C193" s="883" t="s">
        <v>201</v>
      </c>
      <c r="D193" s="883">
        <v>1</v>
      </c>
      <c r="E193" s="1075"/>
      <c r="F193" s="1075">
        <f>+E193*D193</f>
        <v>0</v>
      </c>
      <c r="G193" s="1291">
        <f>+E193*D193</f>
        <v>0</v>
      </c>
    </row>
    <row r="194" spans="1:7" ht="14.25" customHeight="1">
      <c r="A194" s="876"/>
      <c r="B194" s="854" t="s">
        <v>412</v>
      </c>
      <c r="C194" s="883"/>
      <c r="D194" s="883"/>
      <c r="E194" s="884"/>
      <c r="F194" s="884"/>
    </row>
    <row r="195" spans="1:7" ht="14.25" customHeight="1">
      <c r="A195" s="876"/>
      <c r="B195" s="854" t="s">
        <v>225</v>
      </c>
      <c r="C195" s="883"/>
      <c r="D195" s="883"/>
      <c r="E195" s="884"/>
      <c r="F195" s="884"/>
    </row>
    <row r="196" spans="1:7" ht="14.25" customHeight="1">
      <c r="A196" s="876"/>
      <c r="B196" s="854" t="s">
        <v>413</v>
      </c>
      <c r="C196" s="883"/>
      <c r="D196" s="883"/>
      <c r="E196" s="884"/>
      <c r="F196" s="884"/>
    </row>
    <row r="197" spans="1:7" ht="14.25" customHeight="1">
      <c r="A197" s="876"/>
      <c r="B197" s="894"/>
      <c r="C197" s="883" t="s">
        <v>201</v>
      </c>
      <c r="D197" s="883">
        <v>2</v>
      </c>
      <c r="E197" s="1075"/>
      <c r="F197" s="1075">
        <f t="shared" ref="F197:F199" si="12">+E197*D197</f>
        <v>0</v>
      </c>
      <c r="G197" s="1291">
        <f t="shared" ref="G197:G199" si="13">+E197*D197</f>
        <v>0</v>
      </c>
    </row>
    <row r="198" spans="1:7" ht="14.25" customHeight="1">
      <c r="A198" s="876"/>
      <c r="B198" s="894"/>
      <c r="C198" s="883" t="s">
        <v>201</v>
      </c>
      <c r="D198" s="883">
        <v>1</v>
      </c>
      <c r="E198" s="1075"/>
      <c r="F198" s="1075">
        <f t="shared" si="12"/>
        <v>0</v>
      </c>
      <c r="G198" s="1291">
        <f t="shared" si="13"/>
        <v>0</v>
      </c>
    </row>
    <row r="199" spans="1:7" ht="14.25" customHeight="1">
      <c r="A199" s="876"/>
      <c r="B199" s="894"/>
      <c r="C199" s="883" t="s">
        <v>201</v>
      </c>
      <c r="D199" s="883">
        <v>6</v>
      </c>
      <c r="E199" s="1075"/>
      <c r="F199" s="1075">
        <f t="shared" si="12"/>
        <v>0</v>
      </c>
      <c r="G199" s="1291">
        <f t="shared" si="13"/>
        <v>0</v>
      </c>
    </row>
    <row r="200" spans="1:7" ht="14.25" customHeight="1">
      <c r="A200" s="876"/>
      <c r="B200" s="894"/>
      <c r="C200" s="883"/>
      <c r="D200" s="883"/>
      <c r="E200" s="884"/>
      <c r="F200" s="884"/>
    </row>
    <row r="201" spans="1:7" ht="14.25" customHeight="1">
      <c r="A201" s="876"/>
      <c r="B201" s="894"/>
      <c r="C201" s="883" t="s">
        <v>201</v>
      </c>
      <c r="D201" s="854">
        <v>1</v>
      </c>
      <c r="E201" s="1075"/>
      <c r="F201" s="1075">
        <f>+E201*D201</f>
        <v>0</v>
      </c>
      <c r="G201" s="1291">
        <f>+E201*D201</f>
        <v>0</v>
      </c>
    </row>
    <row r="202" spans="1:7" ht="14.25" customHeight="1">
      <c r="A202" s="876"/>
      <c r="B202" s="894"/>
      <c r="C202" s="894"/>
      <c r="D202" s="883"/>
      <c r="E202" s="884"/>
      <c r="F202" s="884"/>
    </row>
    <row r="203" spans="1:7" ht="42.75">
      <c r="A203" s="876">
        <v>5</v>
      </c>
      <c r="B203" s="854" t="s">
        <v>414</v>
      </c>
      <c r="C203" s="883"/>
      <c r="D203" s="883"/>
      <c r="E203" s="884"/>
      <c r="F203" s="884"/>
    </row>
    <row r="204" spans="1:7" ht="15">
      <c r="A204" s="876"/>
      <c r="B204" s="854" t="s">
        <v>415</v>
      </c>
      <c r="C204" s="883"/>
      <c r="D204" s="883"/>
      <c r="E204" s="884"/>
      <c r="F204" s="884"/>
    </row>
    <row r="205" spans="1:7" ht="14.25" customHeight="1">
      <c r="A205" s="876"/>
      <c r="B205" s="854" t="s">
        <v>416</v>
      </c>
      <c r="C205" s="883"/>
      <c r="D205" s="883"/>
      <c r="E205" s="884"/>
      <c r="F205" s="884"/>
    </row>
    <row r="206" spans="1:7" ht="14.25" customHeight="1">
      <c r="A206" s="876"/>
      <c r="B206" s="854" t="s">
        <v>417</v>
      </c>
      <c r="C206" s="883"/>
      <c r="D206" s="883"/>
      <c r="E206" s="884"/>
      <c r="F206" s="884"/>
    </row>
    <row r="207" spans="1:7" ht="14.25" customHeight="1">
      <c r="A207" s="876"/>
      <c r="B207" s="854" t="s">
        <v>418</v>
      </c>
      <c r="C207" s="883"/>
      <c r="D207" s="883"/>
      <c r="E207" s="884"/>
      <c r="F207" s="884"/>
    </row>
    <row r="208" spans="1:7" ht="28.5">
      <c r="A208" s="876"/>
      <c r="B208" s="854" t="s">
        <v>419</v>
      </c>
      <c r="C208" s="883"/>
      <c r="D208" s="883"/>
      <c r="E208" s="884"/>
      <c r="F208" s="884"/>
    </row>
    <row r="209" spans="1:7" ht="14.25" customHeight="1">
      <c r="A209" s="876"/>
      <c r="B209" s="854" t="s">
        <v>420</v>
      </c>
      <c r="C209" s="854"/>
      <c r="D209" s="854"/>
      <c r="E209" s="884"/>
      <c r="F209" s="884"/>
    </row>
    <row r="210" spans="1:7" ht="14.25" customHeight="1">
      <c r="A210" s="876"/>
      <c r="B210" s="894"/>
      <c r="C210" s="854"/>
      <c r="D210" s="883"/>
      <c r="E210" s="884"/>
      <c r="F210" s="884"/>
    </row>
    <row r="211" spans="1:7" ht="14.25" customHeight="1">
      <c r="A211" s="876"/>
      <c r="B211" s="894"/>
      <c r="C211" s="883" t="s">
        <v>182</v>
      </c>
      <c r="D211" s="883">
        <v>1</v>
      </c>
      <c r="E211" s="1075"/>
      <c r="F211" s="1075">
        <f>+E211*D211</f>
        <v>0</v>
      </c>
      <c r="G211" s="1291">
        <f>+E211*D211</f>
        <v>0</v>
      </c>
    </row>
    <row r="212" spans="1:7" ht="70.5" customHeight="1">
      <c r="A212" s="876">
        <v>6</v>
      </c>
      <c r="B212" s="854" t="s">
        <v>387</v>
      </c>
      <c r="C212" s="883"/>
      <c r="D212" s="158"/>
      <c r="E212" s="884"/>
      <c r="F212" s="884"/>
    </row>
    <row r="213" spans="1:7" ht="14.25" customHeight="1">
      <c r="A213" s="876"/>
      <c r="B213" s="854"/>
      <c r="C213" s="883"/>
      <c r="D213" s="158"/>
      <c r="E213" s="884"/>
      <c r="F213" s="884"/>
    </row>
    <row r="214" spans="1:7" ht="14.25" customHeight="1">
      <c r="A214" s="876"/>
      <c r="B214" s="854"/>
      <c r="C214" s="883"/>
      <c r="D214" s="158"/>
      <c r="E214" s="884"/>
      <c r="F214" s="884"/>
    </row>
    <row r="215" spans="1:7" ht="14.25" customHeight="1">
      <c r="A215" s="876"/>
      <c r="B215" s="854"/>
      <c r="C215" s="883"/>
      <c r="D215" s="158"/>
      <c r="E215" s="884"/>
      <c r="F215" s="884"/>
    </row>
    <row r="216" spans="1:7">
      <c r="A216" s="876"/>
      <c r="B216" s="854"/>
      <c r="C216" s="883" t="s">
        <v>244</v>
      </c>
      <c r="D216" s="159">
        <v>450</v>
      </c>
      <c r="E216" s="1075"/>
      <c r="F216" s="1075">
        <f>+E216*D216</f>
        <v>0</v>
      </c>
      <c r="G216" s="1291">
        <f>+E216*D216</f>
        <v>0</v>
      </c>
    </row>
    <row r="217" spans="1:7" ht="71.25">
      <c r="A217" s="876">
        <v>7</v>
      </c>
      <c r="B217" s="854" t="s">
        <v>245</v>
      </c>
      <c r="C217" s="883"/>
      <c r="D217" s="883"/>
      <c r="E217" s="884"/>
      <c r="F217" s="884"/>
    </row>
    <row r="218" spans="1:7" ht="16.5">
      <c r="A218" s="876"/>
      <c r="B218" s="854" t="s">
        <v>246</v>
      </c>
      <c r="C218" s="883"/>
      <c r="D218" s="883"/>
      <c r="E218" s="884"/>
      <c r="F218" s="884"/>
    </row>
    <row r="219" spans="1:7" ht="16.5">
      <c r="A219" s="876"/>
      <c r="B219" s="894"/>
      <c r="C219" s="883" t="s">
        <v>247</v>
      </c>
      <c r="D219" s="159">
        <v>65</v>
      </c>
      <c r="E219" s="1075"/>
      <c r="F219" s="1075">
        <f>+E219*D219</f>
        <v>0</v>
      </c>
      <c r="G219" s="1291">
        <f>+E219*D219</f>
        <v>0</v>
      </c>
    </row>
    <row r="220" spans="1:7" ht="27.75" customHeight="1">
      <c r="A220" s="876">
        <v>7</v>
      </c>
      <c r="B220" s="854" t="s">
        <v>248</v>
      </c>
      <c r="C220" s="854" t="s">
        <v>249</v>
      </c>
      <c r="D220" s="217"/>
      <c r="E220" s="884"/>
      <c r="F220" s="884"/>
    </row>
    <row r="221" spans="1:7">
      <c r="A221" s="876"/>
      <c r="B221" s="854"/>
      <c r="C221" s="854"/>
      <c r="D221" s="218">
        <v>1</v>
      </c>
      <c r="E221" s="1075"/>
      <c r="F221" s="1075">
        <f>+E221*D221</f>
        <v>0</v>
      </c>
      <c r="G221" s="1291">
        <f>+E221*D221</f>
        <v>0</v>
      </c>
    </row>
    <row r="222" spans="1:7" ht="15">
      <c r="A222" s="883"/>
      <c r="B222" s="851" t="s">
        <v>388</v>
      </c>
      <c r="C222" s="884"/>
      <c r="D222" s="883"/>
      <c r="E222" s="883"/>
      <c r="F222" s="883">
        <f>SUM(F170:F221)</f>
        <v>0</v>
      </c>
    </row>
    <row r="223" spans="1:7" ht="14.25" customHeight="1">
      <c r="A223" s="883"/>
      <c r="B223" s="851"/>
      <c r="C223" s="884"/>
      <c r="D223" s="217"/>
      <c r="E223" s="854"/>
      <c r="F223" s="854"/>
    </row>
    <row r="224" spans="1:7" ht="14.25" customHeight="1">
      <c r="A224" s="883"/>
      <c r="B224" s="851"/>
      <c r="C224" s="884"/>
      <c r="D224" s="218"/>
      <c r="E224" s="854"/>
      <c r="F224" s="854"/>
    </row>
    <row r="225" spans="1:7">
      <c r="A225" s="97"/>
      <c r="B225" s="3"/>
      <c r="C225" s="3"/>
      <c r="D225" s="3"/>
      <c r="E225" s="3"/>
      <c r="F225" s="3"/>
    </row>
    <row r="226" spans="1:7">
      <c r="A226" s="97"/>
      <c r="B226" s="3"/>
      <c r="C226" s="3"/>
      <c r="D226" s="3"/>
      <c r="E226" s="3"/>
      <c r="F226" s="3"/>
    </row>
    <row r="227" spans="1:7">
      <c r="A227" s="97"/>
      <c r="B227" s="3"/>
      <c r="C227" s="3"/>
      <c r="D227" s="3"/>
      <c r="E227" s="3"/>
      <c r="F227" s="3"/>
    </row>
    <row r="228" spans="1:7" ht="44.25">
      <c r="A228" s="854" t="s">
        <v>155</v>
      </c>
      <c r="B228" s="854" t="s">
        <v>252</v>
      </c>
      <c r="C228" s="883" t="s">
        <v>157</v>
      </c>
      <c r="D228" s="883" t="s">
        <v>158</v>
      </c>
      <c r="E228" s="883"/>
      <c r="F228" s="854" t="s">
        <v>159</v>
      </c>
    </row>
    <row r="229" spans="1:7" ht="57">
      <c r="A229" s="883">
        <v>1</v>
      </c>
      <c r="B229" s="854" t="s">
        <v>253</v>
      </c>
      <c r="C229" s="883"/>
      <c r="D229" s="883"/>
      <c r="E229" s="854"/>
      <c r="F229" s="854"/>
    </row>
    <row r="230" spans="1:7">
      <c r="A230" s="883"/>
      <c r="B230" s="40" t="s">
        <v>254</v>
      </c>
      <c r="C230" s="883"/>
      <c r="D230" s="883"/>
      <c r="E230" s="854"/>
      <c r="F230" s="854"/>
    </row>
    <row r="231" spans="1:7" ht="28.5">
      <c r="A231" s="883"/>
      <c r="B231" s="40" t="s">
        <v>255</v>
      </c>
      <c r="C231" s="883"/>
      <c r="D231" s="883"/>
      <c r="E231" s="854"/>
      <c r="F231" s="854"/>
    </row>
    <row r="232" spans="1:7">
      <c r="A232" s="883"/>
      <c r="B232" s="40" t="s">
        <v>256</v>
      </c>
      <c r="C232" s="883"/>
      <c r="D232" s="883"/>
      <c r="E232" s="854"/>
      <c r="F232" s="854"/>
    </row>
    <row r="233" spans="1:7" ht="16.5">
      <c r="A233" s="883"/>
      <c r="B233" s="40" t="s">
        <v>257</v>
      </c>
      <c r="C233" s="883"/>
      <c r="D233" s="883"/>
      <c r="E233" s="854"/>
      <c r="F233" s="854"/>
    </row>
    <row r="234" spans="1:7">
      <c r="A234" s="883"/>
      <c r="B234" s="40" t="s">
        <v>258</v>
      </c>
      <c r="C234" s="883"/>
      <c r="D234" s="883"/>
      <c r="E234" s="854"/>
      <c r="F234" s="854"/>
    </row>
    <row r="235" spans="1:7">
      <c r="A235" s="883"/>
      <c r="B235" s="40" t="s">
        <v>259</v>
      </c>
      <c r="C235" s="883"/>
      <c r="D235" s="883"/>
      <c r="E235" s="854"/>
      <c r="F235" s="854"/>
    </row>
    <row r="236" spans="1:7">
      <c r="A236" s="883"/>
      <c r="B236" s="40" t="s">
        <v>260</v>
      </c>
      <c r="C236" s="883"/>
      <c r="D236" s="883"/>
      <c r="E236" s="854"/>
      <c r="F236" s="854"/>
    </row>
    <row r="237" spans="1:7">
      <c r="A237" s="883"/>
      <c r="B237" s="894"/>
      <c r="C237" s="883"/>
      <c r="D237" s="854"/>
      <c r="E237" s="854"/>
      <c r="F237" s="854"/>
    </row>
    <row r="238" spans="1:7">
      <c r="A238" s="883"/>
      <c r="B238" s="894"/>
      <c r="C238" s="883" t="s">
        <v>182</v>
      </c>
      <c r="D238" s="883">
        <v>1</v>
      </c>
      <c r="E238" s="1075"/>
      <c r="F238" s="1075">
        <f>+E238*D238</f>
        <v>0</v>
      </c>
      <c r="G238" s="1291">
        <f>+E238*D238</f>
        <v>0</v>
      </c>
    </row>
    <row r="239" spans="1:7" ht="14.25" customHeight="1">
      <c r="A239" s="883">
        <v>2</v>
      </c>
      <c r="B239" s="854" t="s">
        <v>261</v>
      </c>
      <c r="C239" s="883" t="s">
        <v>201</v>
      </c>
      <c r="D239" s="883"/>
      <c r="E239" s="854"/>
      <c r="F239" s="854"/>
    </row>
    <row r="240" spans="1:7">
      <c r="A240" s="883"/>
      <c r="B240" s="854"/>
      <c r="C240" s="883"/>
      <c r="D240" s="883">
        <v>1</v>
      </c>
      <c r="E240" s="1075"/>
      <c r="F240" s="1075">
        <f>+E240*D240</f>
        <v>0</v>
      </c>
      <c r="G240" s="1291">
        <f>+E240*D240</f>
        <v>0</v>
      </c>
    </row>
    <row r="241" spans="1:7" ht="14.25" customHeight="1">
      <c r="A241" s="883">
        <v>3</v>
      </c>
      <c r="B241" s="854" t="s">
        <v>262</v>
      </c>
      <c r="C241" s="854"/>
      <c r="D241" s="883"/>
      <c r="E241" s="854"/>
      <c r="F241" s="854"/>
    </row>
    <row r="242" spans="1:7">
      <c r="A242" s="883"/>
      <c r="B242" s="854"/>
      <c r="C242" s="883" t="s">
        <v>74</v>
      </c>
      <c r="D242" s="883">
        <v>18</v>
      </c>
      <c r="E242" s="1075"/>
      <c r="F242" s="1075">
        <f>+E242*D242</f>
        <v>0</v>
      </c>
      <c r="G242" s="1291">
        <f>+E242*D242</f>
        <v>0</v>
      </c>
    </row>
    <row r="243" spans="1:7" ht="14.25" customHeight="1">
      <c r="A243" s="883">
        <v>4</v>
      </c>
      <c r="B243" s="854" t="s">
        <v>263</v>
      </c>
      <c r="C243" s="854"/>
      <c r="D243" s="883"/>
      <c r="E243" s="854"/>
      <c r="F243" s="854"/>
    </row>
    <row r="244" spans="1:7">
      <c r="A244" s="883"/>
      <c r="B244" s="854"/>
      <c r="C244" s="883" t="s">
        <v>264</v>
      </c>
      <c r="D244" s="883"/>
      <c r="E244" s="854"/>
      <c r="F244" s="854"/>
    </row>
    <row r="245" spans="1:7">
      <c r="A245" s="883"/>
      <c r="B245" s="854"/>
      <c r="C245" s="894"/>
      <c r="D245" s="883">
        <v>6</v>
      </c>
      <c r="E245" s="1075"/>
      <c r="F245" s="1075">
        <f>+E245*D245</f>
        <v>0</v>
      </c>
      <c r="G245" s="1291">
        <f>+E245*D245</f>
        <v>0</v>
      </c>
    </row>
    <row r="246" spans="1:7" ht="14.25" customHeight="1">
      <c r="A246" s="883">
        <v>5</v>
      </c>
      <c r="B246" s="854" t="s">
        <v>389</v>
      </c>
      <c r="C246" s="854"/>
      <c r="D246" s="883"/>
      <c r="E246" s="854"/>
      <c r="F246" s="854"/>
    </row>
    <row r="247" spans="1:7">
      <c r="A247" s="883"/>
      <c r="B247" s="854"/>
      <c r="C247" s="883"/>
      <c r="D247" s="883"/>
      <c r="E247" s="854"/>
      <c r="F247" s="854"/>
    </row>
    <row r="248" spans="1:7">
      <c r="A248" s="883"/>
      <c r="B248" s="854"/>
      <c r="C248" s="883" t="s">
        <v>201</v>
      </c>
      <c r="D248" s="883">
        <v>4</v>
      </c>
      <c r="E248" s="1075"/>
      <c r="F248" s="1075">
        <f>+E248*D248</f>
        <v>0</v>
      </c>
      <c r="G248" s="1291">
        <f>+E248*D248</f>
        <v>0</v>
      </c>
    </row>
    <row r="249" spans="1:7" ht="42.75">
      <c r="A249" s="883">
        <v>6</v>
      </c>
      <c r="B249" s="854" t="s">
        <v>421</v>
      </c>
      <c r="C249" s="883"/>
      <c r="D249" s="883"/>
      <c r="E249" s="854"/>
      <c r="F249" s="854"/>
    </row>
    <row r="250" spans="1:7">
      <c r="A250" s="883"/>
      <c r="B250" s="854" t="s">
        <v>267</v>
      </c>
      <c r="C250" s="883"/>
      <c r="D250" s="883"/>
      <c r="E250" s="854"/>
      <c r="F250" s="854"/>
    </row>
    <row r="251" spans="1:7">
      <c r="A251" s="883"/>
      <c r="B251" s="894"/>
      <c r="C251" s="883" t="s">
        <v>201</v>
      </c>
      <c r="D251" s="883">
        <v>2</v>
      </c>
      <c r="E251" s="1075"/>
      <c r="F251" s="1075">
        <f>+E251*D251</f>
        <v>0</v>
      </c>
      <c r="G251" s="1291">
        <f>+E251*D251</f>
        <v>0</v>
      </c>
    </row>
    <row r="252" spans="1:7" ht="42" customHeight="1">
      <c r="A252" s="883">
        <v>7</v>
      </c>
      <c r="B252" s="854" t="s">
        <v>268</v>
      </c>
      <c r="C252" s="883"/>
      <c r="D252" s="883"/>
      <c r="E252" s="854"/>
      <c r="F252" s="854"/>
    </row>
    <row r="253" spans="1:7">
      <c r="A253" s="883"/>
      <c r="B253" s="854"/>
      <c r="C253" s="883" t="s">
        <v>201</v>
      </c>
      <c r="D253" s="883">
        <v>1</v>
      </c>
      <c r="E253" s="1075"/>
      <c r="F253" s="1075">
        <f>+E253*D253</f>
        <v>0</v>
      </c>
      <c r="G253" s="1291">
        <f>+E253*D253</f>
        <v>0</v>
      </c>
    </row>
    <row r="254" spans="1:7" ht="27.75" customHeight="1">
      <c r="A254" s="883">
        <v>8</v>
      </c>
      <c r="B254" s="854" t="s">
        <v>269</v>
      </c>
      <c r="C254" s="883"/>
      <c r="D254" s="883"/>
      <c r="E254" s="854"/>
      <c r="F254" s="854"/>
    </row>
    <row r="255" spans="1:7">
      <c r="A255" s="883"/>
      <c r="B255" s="854"/>
      <c r="C255" s="883" t="s">
        <v>201</v>
      </c>
      <c r="D255" s="883">
        <v>6</v>
      </c>
      <c r="E255" s="1075"/>
      <c r="F255" s="1075">
        <f t="shared" ref="F255:F256" si="14">+E255*D255</f>
        <v>0</v>
      </c>
      <c r="G255" s="1291">
        <f t="shared" ref="G255:G256" si="15">+E255*D255</f>
        <v>0</v>
      </c>
    </row>
    <row r="256" spans="1:7" ht="28.5">
      <c r="A256" s="883">
        <v>9</v>
      </c>
      <c r="B256" s="854" t="s">
        <v>390</v>
      </c>
      <c r="C256" s="883" t="s">
        <v>271</v>
      </c>
      <c r="D256" s="883">
        <v>1</v>
      </c>
      <c r="E256" s="1075"/>
      <c r="F256" s="1075">
        <f t="shared" si="14"/>
        <v>0</v>
      </c>
      <c r="G256" s="1291">
        <f t="shared" si="15"/>
        <v>0</v>
      </c>
    </row>
    <row r="257" spans="1:7" ht="27.75" customHeight="1">
      <c r="A257" s="883">
        <v>10</v>
      </c>
      <c r="B257" s="854" t="s">
        <v>272</v>
      </c>
      <c r="C257" s="883" t="s">
        <v>271</v>
      </c>
      <c r="D257" s="883"/>
      <c r="E257" s="854"/>
      <c r="F257" s="854"/>
    </row>
    <row r="258" spans="1:7">
      <c r="A258" s="883"/>
      <c r="B258" s="854"/>
      <c r="C258" s="883"/>
      <c r="D258" s="883">
        <v>1</v>
      </c>
      <c r="E258" s="1075"/>
      <c r="F258" s="1075">
        <f>+E258*D258</f>
        <v>0</v>
      </c>
      <c r="G258" s="1291">
        <f>+E258*D258</f>
        <v>0</v>
      </c>
    </row>
    <row r="259" spans="1:7" ht="15">
      <c r="A259" s="883"/>
      <c r="B259" s="851" t="s">
        <v>274</v>
      </c>
      <c r="C259" s="883"/>
      <c r="D259" s="883"/>
      <c r="E259" s="883"/>
      <c r="F259" s="883">
        <f>SUM(F229:F258)</f>
        <v>0</v>
      </c>
    </row>
    <row r="260" spans="1:7" ht="15" customHeight="1">
      <c r="A260" s="758" t="s">
        <v>1221</v>
      </c>
      <c r="B260" s="758"/>
      <c r="C260" s="758"/>
      <c r="D260" s="758"/>
      <c r="E260" s="758"/>
      <c r="F260">
        <f>F259+F222+F150</f>
        <v>0</v>
      </c>
    </row>
    <row r="261" spans="1:7" ht="15.75">
      <c r="A261" s="885" t="s">
        <v>1223</v>
      </c>
      <c r="B261" s="886"/>
      <c r="C261" s="886"/>
      <c r="D261" s="886"/>
      <c r="E261" s="886"/>
      <c r="F261" s="887"/>
    </row>
    <row r="262" spans="1:7">
      <c r="A262" s="286"/>
      <c r="B262" s="288"/>
      <c r="C262" s="1010"/>
      <c r="D262" s="289"/>
      <c r="E262" s="286"/>
      <c r="F262" s="286"/>
    </row>
    <row r="263" spans="1:7" ht="15.75">
      <c r="A263" s="290" t="s">
        <v>1224</v>
      </c>
      <c r="B263" s="778" t="s">
        <v>1225</v>
      </c>
      <c r="C263" s="779"/>
      <c r="D263" s="779"/>
      <c r="E263" s="779"/>
      <c r="F263" s="780"/>
    </row>
    <row r="264" spans="1:7">
      <c r="A264" s="286"/>
      <c r="B264" s="288"/>
      <c r="C264" s="1010"/>
      <c r="D264" s="289"/>
      <c r="E264" s="286"/>
      <c r="F264" s="286"/>
    </row>
    <row r="265" spans="1:7" ht="225">
      <c r="A265" s="291"/>
      <c r="B265" s="292" t="s">
        <v>1226</v>
      </c>
      <c r="C265" s="293"/>
      <c r="D265" s="294"/>
      <c r="E265" s="295"/>
      <c r="F265" s="296"/>
    </row>
    <row r="266" spans="1:7" ht="15.75" customHeight="1">
      <c r="A266" s="297" t="s">
        <v>1227</v>
      </c>
      <c r="B266" s="781" t="s">
        <v>1228</v>
      </c>
      <c r="C266" s="782"/>
      <c r="D266" s="782"/>
      <c r="E266" s="298"/>
      <c r="F266" s="299"/>
    </row>
    <row r="267" spans="1:7" ht="15.75">
      <c r="A267" s="287"/>
      <c r="B267" s="300"/>
      <c r="C267" s="301"/>
      <c r="D267" s="302"/>
      <c r="E267" s="300"/>
      <c r="F267" s="303"/>
    </row>
    <row r="268" spans="1:7" ht="15" customHeight="1">
      <c r="A268" s="304" t="s">
        <v>1229</v>
      </c>
      <c r="B268" s="304" t="s">
        <v>1230</v>
      </c>
      <c r="C268" s="783" t="s">
        <v>1231</v>
      </c>
      <c r="D268" s="1088" t="s">
        <v>1232</v>
      </c>
      <c r="E268" s="1089"/>
      <c r="F268" s="1090"/>
    </row>
    <row r="269" spans="1:7" ht="15">
      <c r="A269" s="305"/>
      <c r="B269" s="306"/>
      <c r="C269" s="784"/>
      <c r="D269" s="1091"/>
      <c r="E269" s="307"/>
      <c r="F269" s="307" t="s">
        <v>1234</v>
      </c>
    </row>
    <row r="270" spans="1:7" ht="15.75">
      <c r="A270" s="308" t="s">
        <v>1235</v>
      </c>
      <c r="B270" s="309" t="s">
        <v>1236</v>
      </c>
      <c r="C270" s="310"/>
      <c r="D270" s="311"/>
      <c r="E270" s="312"/>
      <c r="F270" s="312"/>
    </row>
    <row r="271" spans="1:7" ht="45">
      <c r="A271" s="308"/>
      <c r="B271" s="306" t="s">
        <v>1237</v>
      </c>
      <c r="C271" s="313"/>
      <c r="D271" s="311"/>
      <c r="E271" s="312"/>
      <c r="F271" s="312"/>
    </row>
    <row r="272" spans="1:7" ht="15.75">
      <c r="A272" s="314"/>
      <c r="B272" s="315"/>
      <c r="C272" s="316"/>
      <c r="D272" s="317"/>
      <c r="E272" s="318"/>
      <c r="F272" s="318"/>
    </row>
    <row r="273" spans="1:7" ht="31.5">
      <c r="A273" s="308" t="s">
        <v>1238</v>
      </c>
      <c r="B273" s="319" t="s">
        <v>1560</v>
      </c>
      <c r="C273" s="316"/>
      <c r="D273" s="317"/>
      <c r="E273" s="318"/>
      <c r="F273" s="318"/>
    </row>
    <row r="274" spans="1:7" ht="135">
      <c r="A274" s="320"/>
      <c r="B274" s="306" t="s">
        <v>1561</v>
      </c>
      <c r="C274" s="316"/>
      <c r="D274" s="317"/>
      <c r="E274" s="318"/>
      <c r="F274" s="318"/>
    </row>
    <row r="275" spans="1:7" ht="15">
      <c r="A275" s="320"/>
      <c r="B275" s="321"/>
      <c r="C275" s="316"/>
      <c r="D275" s="317"/>
      <c r="E275" s="318"/>
      <c r="F275" s="318"/>
    </row>
    <row r="276" spans="1:7" ht="78.75">
      <c r="A276" s="305"/>
      <c r="B276" s="319" t="s">
        <v>1241</v>
      </c>
      <c r="C276" s="313"/>
      <c r="D276" s="311"/>
      <c r="E276" s="312"/>
      <c r="F276" s="312"/>
    </row>
    <row r="277" spans="1:7" ht="15">
      <c r="A277" s="305"/>
      <c r="B277" s="306" t="s">
        <v>1242</v>
      </c>
      <c r="C277" s="313" t="s">
        <v>1243</v>
      </c>
      <c r="D277" s="311">
        <v>1</v>
      </c>
      <c r="E277" s="1075"/>
      <c r="F277" s="1075">
        <f>+E277*D277</f>
        <v>0</v>
      </c>
      <c r="G277" s="1291">
        <f>+E277*D277</f>
        <v>0</v>
      </c>
    </row>
    <row r="278" spans="1:7" ht="15">
      <c r="A278" s="320"/>
      <c r="B278" s="321"/>
      <c r="C278" s="316"/>
      <c r="D278" s="317"/>
      <c r="E278" s="318"/>
      <c r="F278" s="318"/>
    </row>
    <row r="279" spans="1:7" ht="15.75">
      <c r="A279" s="320"/>
      <c r="B279" s="319" t="s">
        <v>1244</v>
      </c>
      <c r="C279" s="316"/>
      <c r="D279" s="317"/>
      <c r="E279" s="318"/>
      <c r="F279" s="318"/>
    </row>
    <row r="280" spans="1:7" ht="15">
      <c r="A280" s="320"/>
      <c r="B280" s="321"/>
      <c r="C280" s="316"/>
      <c r="D280" s="317"/>
      <c r="E280" s="318"/>
      <c r="F280" s="318"/>
    </row>
    <row r="281" spans="1:7" ht="15.75">
      <c r="A281" s="308" t="s">
        <v>1245</v>
      </c>
      <c r="B281" s="309" t="s">
        <v>1246</v>
      </c>
      <c r="C281" s="323"/>
      <c r="D281" s="324"/>
      <c r="E281" s="290"/>
      <c r="F281" s="290"/>
    </row>
    <row r="282" spans="1:7" ht="15.75">
      <c r="A282" s="308"/>
      <c r="B282" s="319"/>
      <c r="C282" s="323"/>
      <c r="D282" s="324"/>
      <c r="E282" s="290"/>
      <c r="F282" s="290"/>
    </row>
    <row r="283" spans="1:7" ht="75">
      <c r="A283" s="305">
        <v>1</v>
      </c>
      <c r="B283" s="306" t="s">
        <v>1247</v>
      </c>
      <c r="C283" s="313"/>
      <c r="D283" s="311"/>
      <c r="E283" s="312"/>
      <c r="F283" s="312"/>
    </row>
    <row r="284" spans="1:7" ht="15">
      <c r="A284" s="320"/>
      <c r="B284" s="321"/>
      <c r="C284" s="316"/>
      <c r="D284" s="317"/>
      <c r="E284" s="318"/>
      <c r="F284" s="318"/>
    </row>
    <row r="285" spans="1:7" ht="15">
      <c r="A285" s="320"/>
      <c r="B285" s="306" t="s">
        <v>1249</v>
      </c>
      <c r="C285" s="313" t="s">
        <v>74</v>
      </c>
      <c r="D285" s="311">
        <v>50</v>
      </c>
      <c r="E285" s="1075"/>
      <c r="F285" s="1075">
        <f t="shared" ref="F285:F293" si="16">+E285*D285</f>
        <v>0</v>
      </c>
      <c r="G285" s="1291">
        <f t="shared" ref="G285:G293" si="17">+E285*D285</f>
        <v>0</v>
      </c>
    </row>
    <row r="286" spans="1:7" ht="15">
      <c r="A286" s="320"/>
      <c r="B286" s="306" t="s">
        <v>1250</v>
      </c>
      <c r="C286" s="313" t="s">
        <v>74</v>
      </c>
      <c r="D286" s="311">
        <v>10</v>
      </c>
      <c r="E286" s="1075"/>
      <c r="F286" s="1075">
        <f t="shared" si="16"/>
        <v>0</v>
      </c>
      <c r="G286" s="1291">
        <f t="shared" si="17"/>
        <v>0</v>
      </c>
    </row>
    <row r="287" spans="1:7" ht="15">
      <c r="A287" s="320"/>
      <c r="B287" s="306" t="s">
        <v>1251</v>
      </c>
      <c r="C287" s="313" t="s">
        <v>74</v>
      </c>
      <c r="D287" s="311">
        <v>20</v>
      </c>
      <c r="E287" s="1075"/>
      <c r="F287" s="1075">
        <f t="shared" si="16"/>
        <v>0</v>
      </c>
      <c r="G287" s="1291">
        <f t="shared" si="17"/>
        <v>0</v>
      </c>
    </row>
    <row r="288" spans="1:7" ht="15">
      <c r="A288" s="320"/>
      <c r="B288" s="306" t="s">
        <v>1252</v>
      </c>
      <c r="C288" s="313" t="s">
        <v>74</v>
      </c>
      <c r="D288" s="311">
        <v>15</v>
      </c>
      <c r="E288" s="1075"/>
      <c r="F288" s="1075">
        <f t="shared" si="16"/>
        <v>0</v>
      </c>
      <c r="G288" s="1291">
        <f t="shared" si="17"/>
        <v>0</v>
      </c>
    </row>
    <row r="289" spans="1:7" ht="15">
      <c r="A289" s="320"/>
      <c r="B289" s="306" t="s">
        <v>1253</v>
      </c>
      <c r="C289" s="313" t="s">
        <v>74</v>
      </c>
      <c r="D289" s="311">
        <v>15</v>
      </c>
      <c r="E289" s="1075"/>
      <c r="F289" s="1075">
        <f t="shared" si="16"/>
        <v>0</v>
      </c>
      <c r="G289" s="1291">
        <f t="shared" si="17"/>
        <v>0</v>
      </c>
    </row>
    <row r="290" spans="1:7" ht="15">
      <c r="A290" s="320"/>
      <c r="B290" s="306" t="s">
        <v>1254</v>
      </c>
      <c r="C290" s="313" t="s">
        <v>74</v>
      </c>
      <c r="D290" s="311">
        <v>10</v>
      </c>
      <c r="E290" s="1075"/>
      <c r="F290" s="1075">
        <f t="shared" si="16"/>
        <v>0</v>
      </c>
      <c r="G290" s="1291">
        <f t="shared" si="17"/>
        <v>0</v>
      </c>
    </row>
    <row r="291" spans="1:7" ht="15">
      <c r="A291" s="320"/>
      <c r="B291" s="306" t="s">
        <v>1255</v>
      </c>
      <c r="C291" s="313" t="s">
        <v>74</v>
      </c>
      <c r="D291" s="311">
        <v>20</v>
      </c>
      <c r="E291" s="1075"/>
      <c r="F291" s="1075">
        <f t="shared" si="16"/>
        <v>0</v>
      </c>
      <c r="G291" s="1291">
        <f t="shared" si="17"/>
        <v>0</v>
      </c>
    </row>
    <row r="292" spans="1:7" ht="15">
      <c r="A292" s="320"/>
      <c r="B292" s="306" t="s">
        <v>1256</v>
      </c>
      <c r="C292" s="313" t="s">
        <v>74</v>
      </c>
      <c r="D292" s="311">
        <v>10</v>
      </c>
      <c r="E292" s="1075"/>
      <c r="F292" s="1075">
        <f t="shared" si="16"/>
        <v>0</v>
      </c>
      <c r="G292" s="1291">
        <f t="shared" si="17"/>
        <v>0</v>
      </c>
    </row>
    <row r="293" spans="1:7" ht="15">
      <c r="A293" s="320"/>
      <c r="B293" s="306" t="s">
        <v>1257</v>
      </c>
      <c r="C293" s="313" t="s">
        <v>74</v>
      </c>
      <c r="D293" s="311">
        <v>25</v>
      </c>
      <c r="E293" s="1075"/>
      <c r="F293" s="1075">
        <f t="shared" si="16"/>
        <v>0</v>
      </c>
      <c r="G293" s="1291">
        <f t="shared" si="17"/>
        <v>0</v>
      </c>
    </row>
    <row r="294" spans="1:7" ht="15">
      <c r="A294" s="320"/>
      <c r="B294" s="321"/>
      <c r="C294" s="316"/>
      <c r="D294" s="317"/>
      <c r="E294" s="318"/>
      <c r="F294" s="318"/>
    </row>
    <row r="295" spans="1:7" ht="105">
      <c r="A295" s="325">
        <v>2</v>
      </c>
      <c r="B295" s="326" t="s">
        <v>1258</v>
      </c>
      <c r="C295" s="327"/>
      <c r="D295" s="328"/>
      <c r="E295" s="329"/>
      <c r="F295" s="329"/>
    </row>
    <row r="296" spans="1:7" ht="15">
      <c r="A296" s="325"/>
      <c r="B296" s="325"/>
      <c r="C296" s="327"/>
      <c r="D296" s="328"/>
      <c r="E296" s="329"/>
      <c r="F296" s="329"/>
    </row>
    <row r="297" spans="1:7" ht="15">
      <c r="A297" s="325"/>
      <c r="B297" s="325" t="s">
        <v>1259</v>
      </c>
      <c r="C297" s="327" t="s">
        <v>74</v>
      </c>
      <c r="D297" s="328">
        <v>90</v>
      </c>
      <c r="E297" s="1075"/>
      <c r="F297" s="1075">
        <f>+E297*D297</f>
        <v>0</v>
      </c>
      <c r="G297" s="1291">
        <f>+E297*D297</f>
        <v>0</v>
      </c>
    </row>
    <row r="298" spans="1:7" ht="15">
      <c r="A298" s="320"/>
      <c r="B298" s="321"/>
      <c r="C298" s="316"/>
      <c r="D298" s="317"/>
      <c r="E298" s="318"/>
      <c r="F298" s="318"/>
    </row>
    <row r="299" spans="1:7" ht="30">
      <c r="A299" s="305">
        <v>3</v>
      </c>
      <c r="B299" s="306" t="s">
        <v>1260</v>
      </c>
      <c r="C299" s="1010" t="s">
        <v>474</v>
      </c>
      <c r="D299" s="1011">
        <v>20</v>
      </c>
      <c r="E299" s="1075"/>
      <c r="F299" s="1075">
        <f>+E299*D299</f>
        <v>0</v>
      </c>
      <c r="G299" s="1291">
        <f>+E299*D299</f>
        <v>0</v>
      </c>
    </row>
    <row r="300" spans="1:7" ht="15">
      <c r="A300" s="320"/>
      <c r="B300" s="321"/>
      <c r="C300" s="331"/>
      <c r="D300" s="332"/>
      <c r="E300" s="318"/>
      <c r="F300" s="318"/>
    </row>
    <row r="301" spans="1:7" ht="15">
      <c r="A301" s="305">
        <v>4</v>
      </c>
      <c r="B301" s="306" t="s">
        <v>1261</v>
      </c>
      <c r="C301" s="313" t="s">
        <v>1262</v>
      </c>
      <c r="D301" s="311">
        <v>1</v>
      </c>
      <c r="E301" s="1075"/>
      <c r="F301" s="1075">
        <f>+E301*D301</f>
        <v>0</v>
      </c>
      <c r="G301" s="1291">
        <f>+E301*D301</f>
        <v>0</v>
      </c>
    </row>
    <row r="302" spans="1:7" ht="15">
      <c r="A302" s="305"/>
      <c r="B302" s="306"/>
      <c r="C302" s="313"/>
      <c r="D302" s="311"/>
      <c r="E302" s="312"/>
      <c r="F302" s="318"/>
    </row>
    <row r="303" spans="1:7" ht="45">
      <c r="A303" s="305">
        <v>5</v>
      </c>
      <c r="B303" s="306" t="s">
        <v>1263</v>
      </c>
      <c r="C303" s="313" t="s">
        <v>1262</v>
      </c>
      <c r="D303" s="311">
        <v>1</v>
      </c>
      <c r="E303" s="1075"/>
      <c r="F303" s="1075">
        <f>+E303*D303</f>
        <v>0</v>
      </c>
      <c r="G303" s="1291">
        <f>+E303*D303</f>
        <v>0</v>
      </c>
    </row>
    <row r="304" spans="1:7" ht="15.75">
      <c r="A304" s="719"/>
      <c r="B304" s="333" t="s">
        <v>1264</v>
      </c>
      <c r="C304" s="316"/>
      <c r="D304" s="317"/>
      <c r="E304" s="318"/>
      <c r="F304" s="334">
        <f>SUM(F271:F303)</f>
        <v>0</v>
      </c>
    </row>
    <row r="305" spans="1:7" ht="15.75">
      <c r="A305" s="320"/>
      <c r="B305" s="315"/>
      <c r="C305" s="316"/>
      <c r="D305" s="317"/>
      <c r="E305" s="318"/>
      <c r="F305" s="334"/>
    </row>
    <row r="306" spans="1:7" ht="15.75">
      <c r="A306" s="320"/>
      <c r="B306" s="314"/>
      <c r="C306" s="316"/>
      <c r="D306" s="317"/>
      <c r="E306" s="318"/>
      <c r="F306" s="318"/>
    </row>
    <row r="307" spans="1:7" ht="31.5">
      <c r="A307" s="308" t="s">
        <v>1265</v>
      </c>
      <c r="B307" s="309" t="s">
        <v>1266</v>
      </c>
      <c r="C307" s="323"/>
      <c r="D307" s="324"/>
      <c r="E307" s="290"/>
      <c r="F307" s="312"/>
    </row>
    <row r="308" spans="1:7" ht="15.75">
      <c r="A308" s="308"/>
      <c r="B308" s="319"/>
      <c r="C308" s="323"/>
      <c r="D308" s="324"/>
      <c r="E308" s="290"/>
      <c r="F308" s="312"/>
    </row>
    <row r="309" spans="1:7" ht="120">
      <c r="A309" s="305"/>
      <c r="B309" s="306" t="s">
        <v>1267</v>
      </c>
      <c r="C309" s="313"/>
      <c r="D309" s="311"/>
      <c r="E309" s="312"/>
      <c r="F309" s="312"/>
    </row>
    <row r="310" spans="1:7" ht="75">
      <c r="A310" s="305">
        <v>1</v>
      </c>
      <c r="B310" s="306" t="s">
        <v>1268</v>
      </c>
      <c r="C310" s="313"/>
      <c r="D310" s="311"/>
      <c r="E310" s="312"/>
      <c r="F310" s="312"/>
    </row>
    <row r="311" spans="1:7" ht="15">
      <c r="A311" s="305"/>
      <c r="B311" s="306" t="s">
        <v>1269</v>
      </c>
      <c r="C311" s="313" t="s">
        <v>74</v>
      </c>
      <c r="D311" s="311">
        <v>14</v>
      </c>
      <c r="E311" s="1075"/>
      <c r="F311" s="1075">
        <f t="shared" ref="F311:F313" si="18">+E311*D311</f>
        <v>0</v>
      </c>
      <c r="G311" s="1291">
        <f t="shared" ref="G311:G313" si="19">+E311*D311</f>
        <v>0</v>
      </c>
    </row>
    <row r="312" spans="1:7" ht="15">
      <c r="A312" s="305"/>
      <c r="B312" s="306" t="s">
        <v>1270</v>
      </c>
      <c r="C312" s="313" t="s">
        <v>74</v>
      </c>
      <c r="D312" s="311">
        <v>20</v>
      </c>
      <c r="E312" s="1075"/>
      <c r="F312" s="1075">
        <f t="shared" si="18"/>
        <v>0</v>
      </c>
      <c r="G312" s="1291">
        <f t="shared" si="19"/>
        <v>0</v>
      </c>
    </row>
    <row r="313" spans="1:7" ht="15">
      <c r="A313" s="320"/>
      <c r="B313" s="306" t="s">
        <v>1271</v>
      </c>
      <c r="C313" s="313" t="s">
        <v>74</v>
      </c>
      <c r="D313" s="311">
        <v>20</v>
      </c>
      <c r="E313" s="1075"/>
      <c r="F313" s="1075">
        <f t="shared" si="18"/>
        <v>0</v>
      </c>
      <c r="G313" s="1291">
        <f t="shared" si="19"/>
        <v>0</v>
      </c>
    </row>
    <row r="314" spans="1:7" ht="15">
      <c r="A314" s="320"/>
      <c r="B314" s="321"/>
      <c r="C314" s="316"/>
      <c r="D314" s="317"/>
      <c r="E314" s="318"/>
      <c r="F314" s="318"/>
    </row>
    <row r="315" spans="1:7" ht="75">
      <c r="A315" s="305">
        <v>2</v>
      </c>
      <c r="B315" s="306" t="s">
        <v>1272</v>
      </c>
      <c r="C315" s="313"/>
      <c r="D315" s="311"/>
      <c r="E315" s="312"/>
      <c r="F315" s="312"/>
    </row>
    <row r="316" spans="1:7" ht="15">
      <c r="A316" s="305"/>
      <c r="B316" s="306" t="s">
        <v>1273</v>
      </c>
      <c r="C316" s="313" t="s">
        <v>74</v>
      </c>
      <c r="D316" s="311">
        <v>10</v>
      </c>
      <c r="E316" s="1075"/>
      <c r="F316" s="1075">
        <f>+E316*D316</f>
        <v>0</v>
      </c>
      <c r="G316" s="1291">
        <f>+E316*D316</f>
        <v>0</v>
      </c>
    </row>
    <row r="317" spans="1:7" ht="15">
      <c r="A317" s="305"/>
      <c r="B317" s="306"/>
      <c r="C317" s="313"/>
      <c r="D317" s="311"/>
      <c r="E317" s="312"/>
      <c r="F317" s="312"/>
    </row>
    <row r="318" spans="1:7" ht="15">
      <c r="A318" s="305">
        <v>3</v>
      </c>
      <c r="B318" s="306" t="s">
        <v>1274</v>
      </c>
      <c r="C318" s="313" t="s">
        <v>1275</v>
      </c>
      <c r="D318" s="311">
        <v>1</v>
      </c>
      <c r="E318" s="1075"/>
      <c r="F318" s="1075">
        <f>+E318*D318</f>
        <v>0</v>
      </c>
      <c r="G318" s="1291">
        <f>+E318*D318</f>
        <v>0</v>
      </c>
    </row>
    <row r="319" spans="1:7" ht="15.75">
      <c r="A319" s="694"/>
      <c r="B319" s="333" t="s">
        <v>1276</v>
      </c>
      <c r="C319" s="313"/>
      <c r="D319" s="311"/>
      <c r="E319" s="312"/>
      <c r="F319" s="312">
        <f>SUM(F307:F318)</f>
        <v>0</v>
      </c>
    </row>
    <row r="320" spans="1:7" ht="15">
      <c r="A320" s="320"/>
      <c r="B320" s="321"/>
      <c r="C320" s="316"/>
      <c r="D320" s="317"/>
      <c r="E320" s="318"/>
      <c r="F320" s="318"/>
    </row>
    <row r="321" spans="1:7" ht="15.75">
      <c r="A321" s="308" t="s">
        <v>1277</v>
      </c>
      <c r="B321" s="309" t="s">
        <v>1278</v>
      </c>
      <c r="C321" s="313"/>
      <c r="D321" s="311"/>
      <c r="E321" s="312"/>
      <c r="F321" s="312"/>
    </row>
    <row r="322" spans="1:7" ht="15.75">
      <c r="A322" s="308"/>
      <c r="B322" s="319"/>
      <c r="C322" s="313"/>
      <c r="D322" s="311"/>
      <c r="E322" s="312"/>
      <c r="F322" s="312"/>
    </row>
    <row r="323" spans="1:7" ht="30">
      <c r="A323" s="305"/>
      <c r="B323" s="306" t="s">
        <v>1279</v>
      </c>
      <c r="C323" s="313"/>
      <c r="D323" s="311"/>
      <c r="E323" s="312"/>
      <c r="F323" s="312"/>
    </row>
    <row r="324" spans="1:7" ht="15">
      <c r="A324" s="305"/>
      <c r="B324" s="306"/>
      <c r="C324" s="313"/>
      <c r="D324" s="311"/>
      <c r="E324" s="312"/>
      <c r="F324" s="312"/>
    </row>
    <row r="325" spans="1:7" ht="195.75">
      <c r="A325" s="305">
        <v>1</v>
      </c>
      <c r="B325" s="306" t="s">
        <v>1280</v>
      </c>
      <c r="C325" s="313" t="s">
        <v>1243</v>
      </c>
      <c r="D325" s="311">
        <v>13</v>
      </c>
      <c r="E325" s="1075"/>
      <c r="F325" s="1075">
        <f>+E325*D325</f>
        <v>0</v>
      </c>
      <c r="G325" s="1291">
        <f>+E325*D325</f>
        <v>0</v>
      </c>
    </row>
    <row r="326" spans="1:7" ht="15">
      <c r="A326" s="305"/>
      <c r="B326" s="306"/>
      <c r="C326" s="313"/>
      <c r="D326" s="311"/>
      <c r="E326" s="312"/>
      <c r="F326" s="318"/>
    </row>
    <row r="327" spans="1:7" ht="195.75">
      <c r="A327" s="305">
        <v>2</v>
      </c>
      <c r="B327" s="319" t="s">
        <v>1281</v>
      </c>
      <c r="C327" s="313" t="s">
        <v>1243</v>
      </c>
      <c r="D327" s="311">
        <v>4</v>
      </c>
      <c r="E327" s="1075"/>
      <c r="F327" s="1075">
        <f>+E327*D327</f>
        <v>0</v>
      </c>
      <c r="G327" s="1291">
        <f>+E327*D327</f>
        <v>0</v>
      </c>
    </row>
    <row r="328" spans="1:7" ht="15">
      <c r="A328" s="320"/>
      <c r="B328" s="321"/>
      <c r="C328" s="316"/>
      <c r="D328" s="317"/>
      <c r="E328" s="318"/>
      <c r="F328" s="318"/>
    </row>
    <row r="329" spans="1:7" ht="196.5">
      <c r="A329" s="305" t="s">
        <v>1282</v>
      </c>
      <c r="B329" s="306" t="s">
        <v>1283</v>
      </c>
      <c r="C329" s="313" t="s">
        <v>1243</v>
      </c>
      <c r="D329" s="311">
        <v>1</v>
      </c>
      <c r="E329" s="1075"/>
      <c r="F329" s="1075">
        <f>+E329*D329</f>
        <v>0</v>
      </c>
      <c r="G329" s="1291">
        <f>+E329*D329</f>
        <v>0</v>
      </c>
    </row>
    <row r="330" spans="1:7" ht="15">
      <c r="A330" s="320"/>
      <c r="B330" s="335"/>
      <c r="C330" s="316"/>
      <c r="D330" s="317"/>
      <c r="E330" s="318"/>
      <c r="F330" s="318"/>
    </row>
    <row r="331" spans="1:7" ht="331.5">
      <c r="A331" s="305" t="s">
        <v>1284</v>
      </c>
      <c r="B331" s="336" t="s">
        <v>1285</v>
      </c>
      <c r="C331" s="313" t="s">
        <v>1243</v>
      </c>
      <c r="D331" s="311">
        <v>1</v>
      </c>
      <c r="E331" s="1075"/>
      <c r="F331" s="1075">
        <f>+E331*D331</f>
        <v>0</v>
      </c>
      <c r="G331" s="1291">
        <f>+E331*D331</f>
        <v>0</v>
      </c>
    </row>
    <row r="332" spans="1:7" ht="15">
      <c r="A332" s="305"/>
      <c r="B332" s="336"/>
      <c r="C332" s="313"/>
      <c r="D332" s="311"/>
      <c r="E332" s="312"/>
      <c r="F332" s="312"/>
    </row>
    <row r="333" spans="1:7" ht="210.75">
      <c r="A333" s="305" t="s">
        <v>1286</v>
      </c>
      <c r="B333" s="336" t="s">
        <v>1287</v>
      </c>
      <c r="C333" s="313" t="s">
        <v>1243</v>
      </c>
      <c r="D333" s="311">
        <v>2</v>
      </c>
      <c r="E333" s="1075"/>
      <c r="F333" s="1075">
        <f>+E333*D333</f>
        <v>0</v>
      </c>
      <c r="G333" s="1291">
        <f>+E333*D333</f>
        <v>0</v>
      </c>
    </row>
    <row r="334" spans="1:7" ht="15">
      <c r="A334" s="320"/>
      <c r="B334" s="335"/>
      <c r="C334" s="316"/>
      <c r="D334" s="317"/>
      <c r="E334" s="318"/>
      <c r="F334" s="318"/>
    </row>
    <row r="335" spans="1:7" ht="60">
      <c r="A335" s="305" t="s">
        <v>1288</v>
      </c>
      <c r="B335" s="306" t="s">
        <v>1289</v>
      </c>
      <c r="C335" s="313" t="s">
        <v>1243</v>
      </c>
      <c r="D335" s="311">
        <v>1</v>
      </c>
      <c r="E335" s="1075"/>
      <c r="F335" s="1075">
        <f>+E335*D335</f>
        <v>0</v>
      </c>
      <c r="G335" s="1291">
        <f>+E335*D335</f>
        <v>0</v>
      </c>
    </row>
    <row r="336" spans="1:7" ht="15">
      <c r="A336" s="305"/>
      <c r="B336" s="306"/>
      <c r="C336" s="313"/>
      <c r="D336" s="311"/>
      <c r="E336" s="312"/>
      <c r="F336" s="312"/>
    </row>
    <row r="337" spans="1:7" ht="30">
      <c r="A337" s="305" t="s">
        <v>1290</v>
      </c>
      <c r="B337" s="306" t="s">
        <v>1291</v>
      </c>
      <c r="C337" s="313" t="s">
        <v>1292</v>
      </c>
      <c r="D337" s="311">
        <v>1</v>
      </c>
      <c r="E337" s="1075"/>
      <c r="F337" s="1075">
        <f>+E337*D337</f>
        <v>0</v>
      </c>
      <c r="G337" s="1291">
        <f>+E337*D337</f>
        <v>0</v>
      </c>
    </row>
    <row r="338" spans="1:7" ht="15">
      <c r="A338" s="305"/>
      <c r="B338" s="306"/>
      <c r="C338" s="313"/>
      <c r="D338" s="311"/>
      <c r="E338" s="312"/>
      <c r="F338" s="312"/>
    </row>
    <row r="339" spans="1:7" ht="30">
      <c r="A339" s="305" t="s">
        <v>1293</v>
      </c>
      <c r="B339" s="306" t="s">
        <v>1294</v>
      </c>
      <c r="C339" s="313" t="s">
        <v>1292</v>
      </c>
      <c r="D339" s="311">
        <v>1</v>
      </c>
      <c r="E339" s="1075"/>
      <c r="F339" s="1075">
        <f>+E339*D339</f>
        <v>0</v>
      </c>
      <c r="G339" s="1291">
        <f>+E339*D339</f>
        <v>0</v>
      </c>
    </row>
    <row r="340" spans="1:7" ht="15.75">
      <c r="A340" s="710"/>
      <c r="B340" s="749" t="s">
        <v>1295</v>
      </c>
      <c r="C340" s="750"/>
      <c r="D340" s="750"/>
      <c r="E340" s="751"/>
      <c r="F340" s="290">
        <f>SUM(F324:F339)</f>
        <v>0</v>
      </c>
    </row>
    <row r="341" spans="1:7" ht="15">
      <c r="A341" s="320"/>
      <c r="B341" s="321"/>
      <c r="C341" s="316"/>
      <c r="D341" s="317"/>
      <c r="E341" s="318"/>
      <c r="F341" s="318"/>
    </row>
    <row r="342" spans="1:7" ht="15">
      <c r="A342" s="320"/>
      <c r="B342" s="321"/>
      <c r="C342" s="316"/>
      <c r="D342" s="317"/>
      <c r="E342" s="318"/>
      <c r="F342" s="318"/>
    </row>
    <row r="343" spans="1:7" ht="15.75">
      <c r="A343" s="308" t="s">
        <v>1296</v>
      </c>
      <c r="B343" s="309" t="s">
        <v>1297</v>
      </c>
      <c r="C343" s="313"/>
      <c r="D343" s="311"/>
      <c r="E343" s="312"/>
      <c r="F343" s="312"/>
    </row>
    <row r="344" spans="1:7" ht="15.75">
      <c r="A344" s="337"/>
      <c r="B344" s="308"/>
      <c r="C344" s="323"/>
      <c r="D344" s="324"/>
      <c r="E344" s="312"/>
      <c r="F344" s="312"/>
    </row>
    <row r="345" spans="1:7" ht="15.75">
      <c r="A345" s="308" t="s">
        <v>1298</v>
      </c>
      <c r="B345" s="308" t="s">
        <v>1299</v>
      </c>
      <c r="C345" s="323"/>
      <c r="D345" s="324"/>
      <c r="E345" s="312"/>
      <c r="F345" s="312"/>
    </row>
    <row r="346" spans="1:7" ht="150">
      <c r="A346" s="305" t="s">
        <v>1300</v>
      </c>
      <c r="B346" s="306" t="s">
        <v>1301</v>
      </c>
      <c r="C346" s="313" t="s">
        <v>1243</v>
      </c>
      <c r="D346" s="311">
        <v>20</v>
      </c>
      <c r="E346" s="1075"/>
      <c r="F346" s="1075">
        <f>+E346*D346</f>
        <v>0</v>
      </c>
      <c r="G346" s="1291">
        <f>+E346*D346</f>
        <v>0</v>
      </c>
    </row>
    <row r="347" spans="1:7" ht="15">
      <c r="A347" s="320"/>
      <c r="B347" s="321"/>
      <c r="C347" s="316"/>
      <c r="D347" s="317"/>
      <c r="E347" s="318"/>
      <c r="F347" s="318"/>
    </row>
    <row r="348" spans="1:7" ht="150">
      <c r="A348" s="305" t="s">
        <v>1302</v>
      </c>
      <c r="B348" s="306" t="s">
        <v>1303</v>
      </c>
      <c r="C348" s="313" t="s">
        <v>1243</v>
      </c>
      <c r="D348" s="311">
        <v>2</v>
      </c>
      <c r="E348" s="1075"/>
      <c r="F348" s="1075">
        <f>+E348*D348</f>
        <v>0</v>
      </c>
      <c r="G348" s="1291">
        <f>+E348*D348</f>
        <v>0</v>
      </c>
    </row>
    <row r="349" spans="1:7" ht="15">
      <c r="A349" s="337"/>
      <c r="B349" s="321"/>
      <c r="C349" s="313"/>
      <c r="D349" s="289"/>
      <c r="E349" s="318"/>
      <c r="F349" s="318"/>
    </row>
    <row r="350" spans="1:7" ht="90">
      <c r="A350" s="305" t="s">
        <v>1304</v>
      </c>
      <c r="B350" s="306" t="s">
        <v>1305</v>
      </c>
      <c r="C350" s="313" t="s">
        <v>1306</v>
      </c>
      <c r="D350" s="311">
        <v>20</v>
      </c>
      <c r="E350" s="1075"/>
      <c r="F350" s="1075">
        <f>+E350*D350</f>
        <v>0</v>
      </c>
      <c r="G350" s="1291">
        <f>+E350*D350</f>
        <v>0</v>
      </c>
    </row>
    <row r="351" spans="1:7" ht="15">
      <c r="A351" s="320"/>
      <c r="B351" s="321"/>
      <c r="C351" s="316"/>
      <c r="D351" s="317"/>
      <c r="E351" s="318"/>
      <c r="F351" s="318"/>
    </row>
    <row r="352" spans="1:7" ht="75">
      <c r="A352" s="305" t="s">
        <v>1307</v>
      </c>
      <c r="B352" s="306" t="s">
        <v>1308</v>
      </c>
      <c r="C352" s="313" t="s">
        <v>1306</v>
      </c>
      <c r="D352" s="311">
        <v>30</v>
      </c>
      <c r="E352" s="1075"/>
      <c r="F352" s="1075">
        <f>+E352*D352</f>
        <v>0</v>
      </c>
      <c r="G352" s="1291">
        <f>+E352*D352</f>
        <v>0</v>
      </c>
    </row>
    <row r="353" spans="1:7" ht="15">
      <c r="A353" s="337"/>
      <c r="B353" s="321"/>
      <c r="C353" s="316"/>
      <c r="D353" s="317"/>
      <c r="E353" s="318"/>
      <c r="F353" s="318"/>
    </row>
    <row r="354" spans="1:7" ht="30">
      <c r="A354" s="325" t="s">
        <v>1309</v>
      </c>
      <c r="B354" s="326" t="s">
        <v>1310</v>
      </c>
      <c r="C354" s="327"/>
      <c r="D354" s="328"/>
      <c r="E354" s="329"/>
      <c r="F354" s="329"/>
    </row>
    <row r="355" spans="1:7" ht="15">
      <c r="A355" s="325"/>
      <c r="B355" s="326" t="s">
        <v>1311</v>
      </c>
      <c r="C355" s="327" t="s">
        <v>1243</v>
      </c>
      <c r="D355" s="328">
        <v>1</v>
      </c>
      <c r="E355" s="1075"/>
      <c r="F355" s="1075">
        <f t="shared" ref="F355:F356" si="20">+E355*D355</f>
        <v>0</v>
      </c>
      <c r="G355" s="1291">
        <f t="shared" ref="G355:G356" si="21">+E355*D355</f>
        <v>0</v>
      </c>
    </row>
    <row r="356" spans="1:7" ht="15">
      <c r="A356" s="325"/>
      <c r="B356" s="326" t="s">
        <v>1312</v>
      </c>
      <c r="C356" s="327" t="s">
        <v>1243</v>
      </c>
      <c r="D356" s="328">
        <v>1</v>
      </c>
      <c r="E356" s="1075"/>
      <c r="F356" s="1075">
        <f t="shared" si="20"/>
        <v>0</v>
      </c>
      <c r="G356" s="1291">
        <f t="shared" si="21"/>
        <v>0</v>
      </c>
    </row>
    <row r="357" spans="1:7" ht="15">
      <c r="A357" s="305"/>
      <c r="B357" s="306"/>
      <c r="C357" s="313"/>
      <c r="D357" s="311"/>
      <c r="E357" s="312"/>
      <c r="F357" s="318"/>
    </row>
    <row r="358" spans="1:7" ht="15">
      <c r="A358" s="305"/>
      <c r="B358" s="306"/>
      <c r="C358" s="313"/>
      <c r="D358" s="311"/>
      <c r="E358" s="312"/>
      <c r="F358" s="318"/>
    </row>
    <row r="359" spans="1:7" ht="60">
      <c r="A359" s="305"/>
      <c r="B359" s="306" t="s">
        <v>1313</v>
      </c>
      <c r="C359" s="313" t="s">
        <v>1243</v>
      </c>
      <c r="D359" s="311">
        <v>1</v>
      </c>
      <c r="E359" s="1075"/>
      <c r="F359" s="1075">
        <f>+E359*D359</f>
        <v>0</v>
      </c>
      <c r="G359" s="1291">
        <f>+E359*D359</f>
        <v>0</v>
      </c>
    </row>
    <row r="360" spans="1:7" ht="15">
      <c r="A360" s="305"/>
      <c r="B360" s="306"/>
      <c r="C360" s="313"/>
      <c r="D360" s="311"/>
      <c r="E360" s="312"/>
      <c r="F360" s="318"/>
    </row>
    <row r="361" spans="1:7" ht="15">
      <c r="A361" s="305"/>
      <c r="B361" s="306"/>
      <c r="C361" s="313"/>
      <c r="D361" s="311"/>
      <c r="E361" s="312"/>
      <c r="F361" s="318"/>
    </row>
    <row r="362" spans="1:7" ht="60">
      <c r="A362" s="305"/>
      <c r="B362" s="306" t="s">
        <v>1314</v>
      </c>
      <c r="C362" s="313" t="s">
        <v>1243</v>
      </c>
      <c r="D362" s="311">
        <v>1</v>
      </c>
      <c r="E362" s="1075"/>
      <c r="F362" s="1075">
        <f>+E362*D362</f>
        <v>0</v>
      </c>
      <c r="G362" s="1291">
        <f>+E362*D362</f>
        <v>0</v>
      </c>
    </row>
    <row r="363" spans="1:7" ht="15">
      <c r="A363" s="305"/>
      <c r="B363" s="306"/>
      <c r="C363" s="313"/>
      <c r="D363" s="311"/>
      <c r="E363" s="312"/>
      <c r="F363" s="318"/>
    </row>
    <row r="364" spans="1:7" ht="60">
      <c r="A364" s="305"/>
      <c r="B364" s="306" t="s">
        <v>1315</v>
      </c>
      <c r="C364" s="313" t="s">
        <v>1243</v>
      </c>
      <c r="D364" s="311">
        <v>1</v>
      </c>
      <c r="E364" s="1075"/>
      <c r="F364" s="1075">
        <f>+E364*D364</f>
        <v>0</v>
      </c>
      <c r="G364" s="1291">
        <f>+E364*D364</f>
        <v>0</v>
      </c>
    </row>
    <row r="365" spans="1:7" ht="15">
      <c r="A365" s="320"/>
      <c r="B365" s="321"/>
      <c r="C365" s="316"/>
      <c r="D365" s="317"/>
      <c r="E365" s="318"/>
      <c r="F365" s="318"/>
    </row>
    <row r="366" spans="1:7" ht="15">
      <c r="A366" s="305">
        <v>11</v>
      </c>
      <c r="B366" s="306" t="s">
        <v>1274</v>
      </c>
      <c r="C366" s="313" t="s">
        <v>1275</v>
      </c>
      <c r="D366" s="311">
        <v>1</v>
      </c>
      <c r="E366" s="1075"/>
      <c r="F366" s="1075">
        <f>+E366*D366</f>
        <v>0</v>
      </c>
      <c r="G366" s="1291">
        <f>+E366*D366</f>
        <v>0</v>
      </c>
    </row>
    <row r="367" spans="1:7" ht="15">
      <c r="A367" s="305"/>
      <c r="B367" s="306"/>
      <c r="C367" s="313"/>
      <c r="D367" s="311"/>
      <c r="E367" s="312"/>
      <c r="F367" s="312"/>
    </row>
    <row r="368" spans="1:7" ht="30">
      <c r="A368" s="305">
        <v>12</v>
      </c>
      <c r="B368" s="306" t="s">
        <v>1316</v>
      </c>
      <c r="C368" s="313" t="s">
        <v>1275</v>
      </c>
      <c r="D368" s="311">
        <v>1</v>
      </c>
      <c r="E368" s="1075"/>
      <c r="F368" s="1075">
        <f>+E368*D368</f>
        <v>0</v>
      </c>
      <c r="G368" s="1291">
        <f>+E368*D368</f>
        <v>0</v>
      </c>
    </row>
    <row r="369" spans="1:7" ht="15.75">
      <c r="A369" s="710"/>
      <c r="B369" s="749" t="s">
        <v>1317</v>
      </c>
      <c r="C369" s="750"/>
      <c r="D369" s="750"/>
      <c r="E369" s="751"/>
      <c r="F369" s="318">
        <f>SUM(F346:F368)</f>
        <v>0</v>
      </c>
    </row>
    <row r="370" spans="1:7" ht="15.75">
      <c r="A370" s="320"/>
      <c r="B370" s="315"/>
      <c r="C370" s="316"/>
      <c r="D370" s="317"/>
      <c r="E370" s="318"/>
      <c r="F370" s="318"/>
    </row>
    <row r="371" spans="1:7">
      <c r="A371" s="279"/>
      <c r="B371" s="279"/>
      <c r="C371" s="340"/>
      <c r="D371" s="341"/>
    </row>
    <row r="372" spans="1:7">
      <c r="A372" s="279"/>
      <c r="B372" s="279"/>
      <c r="C372" s="340"/>
      <c r="D372" s="341"/>
    </row>
    <row r="373" spans="1:7">
      <c r="A373" s="279"/>
      <c r="B373" s="279"/>
      <c r="C373" s="340"/>
      <c r="D373" s="341"/>
    </row>
    <row r="374" spans="1:7" ht="15.75">
      <c r="A374" s="314"/>
      <c r="B374" s="342"/>
      <c r="C374" s="316"/>
      <c r="D374" s="317"/>
      <c r="E374" s="318"/>
      <c r="F374" s="318"/>
    </row>
    <row r="375" spans="1:7" ht="31.5">
      <c r="A375" s="308" t="s">
        <v>1318</v>
      </c>
      <c r="B375" s="309" t="s">
        <v>1319</v>
      </c>
      <c r="C375" s="316"/>
      <c r="D375" s="343"/>
      <c r="E375" s="344"/>
      <c r="F375" s="344"/>
    </row>
    <row r="376" spans="1:7" ht="15.75">
      <c r="A376" s="320"/>
      <c r="B376" s="315"/>
      <c r="C376" s="316"/>
      <c r="D376" s="317"/>
      <c r="E376" s="318"/>
      <c r="F376" s="318"/>
    </row>
    <row r="377" spans="1:7" ht="150">
      <c r="A377" s="325">
        <v>1</v>
      </c>
      <c r="B377" s="326" t="s">
        <v>1320</v>
      </c>
      <c r="C377" s="327" t="s">
        <v>1306</v>
      </c>
      <c r="D377" s="328">
        <v>4</v>
      </c>
      <c r="E377" s="1075"/>
      <c r="F377" s="1075">
        <f>+E377*D377</f>
        <v>0</v>
      </c>
      <c r="G377" s="1291">
        <f>+E377*D377</f>
        <v>0</v>
      </c>
    </row>
    <row r="378" spans="1:7" ht="15">
      <c r="A378" s="345"/>
      <c r="B378" s="326"/>
      <c r="C378" s="346"/>
      <c r="D378" s="347"/>
      <c r="E378" s="329"/>
      <c r="F378" s="329"/>
    </row>
    <row r="379" spans="1:7" ht="135">
      <c r="A379" s="325">
        <v>2</v>
      </c>
      <c r="B379" s="326" t="s">
        <v>1321</v>
      </c>
      <c r="C379" s="327" t="s">
        <v>1306</v>
      </c>
      <c r="D379" s="328">
        <v>4</v>
      </c>
      <c r="E379" s="1075"/>
      <c r="F379" s="1075">
        <f>+E379*D379</f>
        <v>0</v>
      </c>
      <c r="G379" s="1291">
        <f>+E379*D379</f>
        <v>0</v>
      </c>
    </row>
    <row r="380" spans="1:7" ht="15.75">
      <c r="A380" s="279"/>
      <c r="B380" s="315"/>
      <c r="C380" s="340"/>
      <c r="D380" s="341"/>
      <c r="E380" s="318"/>
      <c r="F380" s="318"/>
    </row>
    <row r="381" spans="1:7" ht="75">
      <c r="A381" s="305" t="s">
        <v>1282</v>
      </c>
      <c r="B381" s="306" t="s">
        <v>1322</v>
      </c>
      <c r="C381" s="313" t="s">
        <v>1306</v>
      </c>
      <c r="D381" s="311">
        <v>5</v>
      </c>
      <c r="E381" s="1075"/>
      <c r="F381" s="1075">
        <f>+E381*D381</f>
        <v>0</v>
      </c>
      <c r="G381" s="1291">
        <f>+E381*D381</f>
        <v>0</v>
      </c>
    </row>
    <row r="382" spans="1:7" ht="15">
      <c r="A382" s="279"/>
      <c r="B382" s="321"/>
      <c r="C382" s="316"/>
      <c r="D382" s="317"/>
      <c r="E382" s="318"/>
      <c r="F382" s="318"/>
    </row>
    <row r="383" spans="1:7" ht="90">
      <c r="A383" s="305" t="s">
        <v>1284</v>
      </c>
      <c r="B383" s="306" t="s">
        <v>1323</v>
      </c>
      <c r="C383" s="313" t="s">
        <v>1306</v>
      </c>
      <c r="D383" s="311">
        <v>20</v>
      </c>
      <c r="E383" s="1075"/>
      <c r="F383" s="1075">
        <f>+E383*D383</f>
        <v>0</v>
      </c>
      <c r="G383" s="1291">
        <f>+E383*D383</f>
        <v>0</v>
      </c>
    </row>
    <row r="384" spans="1:7" ht="15">
      <c r="A384" s="320"/>
      <c r="B384" s="321"/>
      <c r="C384" s="340"/>
      <c r="D384" s="341"/>
      <c r="E384" s="318"/>
      <c r="F384" s="318"/>
    </row>
    <row r="385" spans="1:7" ht="30">
      <c r="A385" s="305" t="s">
        <v>1286</v>
      </c>
      <c r="B385" s="306" t="s">
        <v>1324</v>
      </c>
      <c r="C385" s="313" t="s">
        <v>1243</v>
      </c>
      <c r="D385" s="311">
        <v>2</v>
      </c>
      <c r="E385" s="1075"/>
      <c r="F385" s="1075">
        <f>+E385*D385</f>
        <v>0</v>
      </c>
      <c r="G385" s="1291">
        <f>+E385*D385</f>
        <v>0</v>
      </c>
    </row>
    <row r="386" spans="1:7" ht="15">
      <c r="A386" s="305"/>
      <c r="B386" s="306"/>
      <c r="C386" s="313"/>
      <c r="D386" s="311"/>
      <c r="E386" s="312"/>
      <c r="F386" s="312"/>
    </row>
    <row r="387" spans="1:7" ht="30">
      <c r="A387" s="305" t="s">
        <v>1288</v>
      </c>
      <c r="B387" s="306" t="s">
        <v>1325</v>
      </c>
      <c r="C387" s="313" t="s">
        <v>1243</v>
      </c>
      <c r="D387" s="311">
        <v>4</v>
      </c>
      <c r="E387" s="1075"/>
      <c r="F387" s="1075">
        <f>+E387*D387</f>
        <v>0</v>
      </c>
      <c r="G387" s="1291">
        <f>+E387*D387</f>
        <v>0</v>
      </c>
    </row>
    <row r="388" spans="1:7" ht="15">
      <c r="A388" s="349"/>
      <c r="B388" s="306"/>
      <c r="C388" s="313"/>
      <c r="D388" s="311"/>
      <c r="E388" s="312"/>
      <c r="F388" s="312"/>
    </row>
    <row r="389" spans="1:7" ht="45">
      <c r="A389" s="305" t="s">
        <v>1290</v>
      </c>
      <c r="B389" s="306" t="s">
        <v>1326</v>
      </c>
      <c r="C389" s="313" t="s">
        <v>1243</v>
      </c>
      <c r="D389" s="311">
        <v>4</v>
      </c>
      <c r="E389" s="1075"/>
      <c r="F389" s="1075">
        <f>+E389*D389</f>
        <v>0</v>
      </c>
      <c r="G389" s="1291">
        <f>+E389*D389</f>
        <v>0</v>
      </c>
    </row>
    <row r="390" spans="1:7" ht="15">
      <c r="A390" s="305"/>
      <c r="B390" s="306"/>
      <c r="C390" s="340"/>
      <c r="D390" s="350"/>
      <c r="E390" s="312"/>
      <c r="F390" s="312"/>
    </row>
    <row r="391" spans="1:7" ht="15">
      <c r="A391" s="305" t="s">
        <v>1293</v>
      </c>
      <c r="B391" s="306" t="s">
        <v>1274</v>
      </c>
      <c r="C391" s="313" t="s">
        <v>1275</v>
      </c>
      <c r="D391" s="311">
        <v>1</v>
      </c>
      <c r="E391" s="1075"/>
      <c r="F391" s="1075">
        <f>+E391*D391</f>
        <v>0</v>
      </c>
      <c r="G391" s="1291">
        <f>+E391*D391</f>
        <v>0</v>
      </c>
    </row>
    <row r="392" spans="1:7" ht="15">
      <c r="A392" s="305"/>
      <c r="B392" s="306"/>
      <c r="C392" s="340"/>
      <c r="D392" s="351"/>
      <c r="E392" s="312"/>
      <c r="F392" s="312"/>
    </row>
    <row r="393" spans="1:7" ht="30">
      <c r="A393" s="305" t="s">
        <v>1327</v>
      </c>
      <c r="B393" s="306" t="s">
        <v>1316</v>
      </c>
      <c r="C393" s="313" t="s">
        <v>1275</v>
      </c>
      <c r="D393" s="311">
        <v>1</v>
      </c>
      <c r="E393" s="1075"/>
      <c r="F393" s="1075">
        <f>+E393*D393</f>
        <v>0</v>
      </c>
      <c r="G393" s="1291">
        <f>+E393*D393</f>
        <v>0</v>
      </c>
    </row>
    <row r="394" spans="1:7" ht="15.75">
      <c r="A394" s="694"/>
      <c r="B394" s="333" t="s">
        <v>1328</v>
      </c>
      <c r="C394" s="352"/>
      <c r="D394" s="353"/>
      <c r="E394" s="312"/>
      <c r="F394" s="312">
        <f>SUM(F376:F393)</f>
        <v>0</v>
      </c>
    </row>
    <row r="395" spans="1:7" ht="15.75">
      <c r="A395" s="354"/>
      <c r="B395" s="355"/>
      <c r="C395" s="356"/>
      <c r="D395" s="357"/>
      <c r="E395" s="358"/>
      <c r="F395" s="358"/>
    </row>
    <row r="396" spans="1:7" ht="15.75">
      <c r="A396" s="354"/>
      <c r="B396" s="355"/>
      <c r="C396" s="356"/>
      <c r="D396" s="357"/>
      <c r="E396" s="358"/>
      <c r="F396" s="358"/>
    </row>
    <row r="397" spans="1:7" ht="15.75">
      <c r="A397" s="354"/>
      <c r="B397" s="355"/>
      <c r="C397" s="356"/>
      <c r="D397" s="357"/>
      <c r="E397" s="358"/>
      <c r="F397" s="358"/>
    </row>
    <row r="398" spans="1:7" ht="15.75">
      <c r="A398" s="354"/>
      <c r="B398" s="355"/>
      <c r="C398" s="356"/>
      <c r="D398" s="357"/>
      <c r="E398" s="358"/>
      <c r="F398" s="358"/>
    </row>
    <row r="399" spans="1:7" ht="15.75">
      <c r="A399" s="354"/>
      <c r="B399" s="355"/>
      <c r="C399" s="356"/>
      <c r="D399" s="357"/>
      <c r="E399" s="358"/>
      <c r="F399" s="358"/>
    </row>
    <row r="400" spans="1:7" ht="15.75">
      <c r="A400" s="359"/>
      <c r="B400" s="360"/>
      <c r="C400" s="361"/>
      <c r="D400" s="362"/>
      <c r="E400" s="363"/>
      <c r="F400" s="364"/>
    </row>
    <row r="401" spans="1:7" ht="31.5">
      <c r="A401" s="308" t="s">
        <v>1329</v>
      </c>
      <c r="B401" s="319" t="s">
        <v>1330</v>
      </c>
      <c r="C401" s="323"/>
      <c r="D401" s="324"/>
      <c r="E401" s="290"/>
      <c r="F401" s="312"/>
    </row>
    <row r="402" spans="1:7" ht="15.75">
      <c r="A402" s="308"/>
      <c r="B402" s="319"/>
      <c r="C402" s="323"/>
      <c r="D402" s="324"/>
      <c r="E402" s="290"/>
      <c r="F402" s="312"/>
    </row>
    <row r="403" spans="1:7" ht="135">
      <c r="A403" s="305">
        <v>1</v>
      </c>
      <c r="B403" s="306" t="s">
        <v>1331</v>
      </c>
      <c r="C403" s="313" t="s">
        <v>1243</v>
      </c>
      <c r="D403" s="311">
        <v>1</v>
      </c>
      <c r="E403" s="1075"/>
      <c r="F403" s="1075">
        <f>+E403*D403</f>
        <v>0</v>
      </c>
      <c r="G403" s="1291">
        <f>+E403*D403</f>
        <v>0</v>
      </c>
    </row>
    <row r="404" spans="1:7" ht="15">
      <c r="A404" s="320"/>
      <c r="B404" s="321"/>
      <c r="C404" s="316"/>
      <c r="D404" s="317"/>
      <c r="E404" s="318"/>
      <c r="F404" s="318"/>
    </row>
    <row r="405" spans="1:7" ht="90">
      <c r="A405" s="305">
        <v>2</v>
      </c>
      <c r="B405" s="306" t="s">
        <v>1332</v>
      </c>
      <c r="C405" s="313" t="s">
        <v>1243</v>
      </c>
      <c r="D405" s="311">
        <v>2</v>
      </c>
      <c r="E405" s="1075"/>
      <c r="F405" s="1075">
        <f>+E405*D405</f>
        <v>0</v>
      </c>
      <c r="G405" s="1291">
        <f>+E405*D405</f>
        <v>0</v>
      </c>
    </row>
    <row r="406" spans="1:7" ht="15">
      <c r="A406" s="320"/>
      <c r="B406" s="321"/>
      <c r="C406" s="313"/>
      <c r="D406" s="289"/>
      <c r="E406" s="318"/>
      <c r="F406" s="318"/>
    </row>
    <row r="407" spans="1:7" ht="30">
      <c r="A407" s="305">
        <v>3</v>
      </c>
      <c r="B407" s="306" t="s">
        <v>1333</v>
      </c>
      <c r="C407" s="313" t="s">
        <v>1243</v>
      </c>
      <c r="D407" s="311">
        <v>2</v>
      </c>
      <c r="E407" s="1075"/>
      <c r="F407" s="1075">
        <f>+E407*D407</f>
        <v>0</v>
      </c>
      <c r="G407" s="1291">
        <f>+E407*D407</f>
        <v>0</v>
      </c>
    </row>
    <row r="408" spans="1:7" ht="15">
      <c r="A408" s="305"/>
      <c r="B408" s="306"/>
      <c r="C408" s="313"/>
      <c r="D408" s="311"/>
      <c r="E408" s="312"/>
      <c r="F408" s="312"/>
    </row>
    <row r="409" spans="1:7" ht="75">
      <c r="A409" s="305">
        <v>4</v>
      </c>
      <c r="B409" s="306" t="s">
        <v>1334</v>
      </c>
      <c r="C409" s="313" t="s">
        <v>1306</v>
      </c>
      <c r="D409" s="311">
        <v>5</v>
      </c>
      <c r="E409" s="1075"/>
      <c r="F409" s="1075">
        <f>+E409*D409</f>
        <v>0</v>
      </c>
      <c r="G409" s="1291">
        <f>+E409*D409</f>
        <v>0</v>
      </c>
    </row>
    <row r="410" spans="1:7" ht="15">
      <c r="A410" s="320"/>
      <c r="B410" s="321"/>
      <c r="C410" s="313"/>
      <c r="D410" s="289"/>
      <c r="E410" s="318"/>
      <c r="F410" s="318"/>
    </row>
    <row r="411" spans="1:7" ht="81">
      <c r="A411" s="305">
        <v>5</v>
      </c>
      <c r="B411" s="306" t="s">
        <v>1335</v>
      </c>
      <c r="C411" s="313" t="s">
        <v>1243</v>
      </c>
      <c r="D411" s="311">
        <v>6</v>
      </c>
      <c r="E411" s="1075"/>
      <c r="F411" s="1075">
        <f>+E411*D411</f>
        <v>0</v>
      </c>
      <c r="G411" s="1291">
        <f>+E411*D411</f>
        <v>0</v>
      </c>
    </row>
    <row r="412" spans="1:7" ht="15">
      <c r="A412" s="305"/>
      <c r="B412" s="306"/>
      <c r="C412" s="313"/>
      <c r="D412" s="289"/>
      <c r="E412" s="312"/>
      <c r="F412" s="312"/>
    </row>
    <row r="413" spans="1:7" ht="15">
      <c r="A413" s="305">
        <v>6</v>
      </c>
      <c r="B413" s="306" t="s">
        <v>1336</v>
      </c>
      <c r="C413" s="313" t="s">
        <v>1243</v>
      </c>
      <c r="D413" s="311">
        <v>1</v>
      </c>
      <c r="E413" s="1075"/>
      <c r="F413" s="1075">
        <f>+E413*D413</f>
        <v>0</v>
      </c>
      <c r="G413" s="1291">
        <f>+E413*D413</f>
        <v>0</v>
      </c>
    </row>
    <row r="414" spans="1:7" ht="15">
      <c r="A414" s="305"/>
      <c r="B414" s="306"/>
      <c r="C414" s="313"/>
      <c r="D414" s="311"/>
      <c r="E414" s="312"/>
      <c r="F414" s="312"/>
    </row>
    <row r="415" spans="1:7" ht="30">
      <c r="A415" s="305">
        <v>7</v>
      </c>
      <c r="B415" s="306" t="s">
        <v>1337</v>
      </c>
      <c r="C415" s="313" t="s">
        <v>1338</v>
      </c>
      <c r="D415" s="311">
        <v>1</v>
      </c>
      <c r="E415" s="1075"/>
      <c r="F415" s="1075">
        <f>+E415*D415</f>
        <v>0</v>
      </c>
      <c r="G415" s="1291">
        <f>+E415*D415</f>
        <v>0</v>
      </c>
    </row>
    <row r="416" spans="1:7" ht="15">
      <c r="A416" s="337"/>
      <c r="B416" s="306"/>
      <c r="C416" s="313"/>
      <c r="D416" s="311"/>
      <c r="E416" s="312"/>
      <c r="F416" s="312"/>
    </row>
    <row r="417" spans="1:7" ht="15">
      <c r="A417" s="305">
        <v>8</v>
      </c>
      <c r="B417" s="306" t="s">
        <v>1339</v>
      </c>
      <c r="C417" s="313" t="s">
        <v>1338</v>
      </c>
      <c r="D417" s="311">
        <v>1</v>
      </c>
      <c r="E417" s="1075"/>
      <c r="F417" s="1075">
        <f>+E417*D417</f>
        <v>0</v>
      </c>
      <c r="G417" s="1291">
        <f>+E417*D417</f>
        <v>0</v>
      </c>
    </row>
    <row r="418" spans="1:7" ht="15.75">
      <c r="A418" s="710"/>
      <c r="B418" s="333" t="s">
        <v>1340</v>
      </c>
      <c r="C418" s="313"/>
      <c r="D418" s="311"/>
      <c r="E418" s="312"/>
      <c r="F418" s="312">
        <f>SUM(F403:F417)</f>
        <v>0</v>
      </c>
    </row>
    <row r="419" spans="1:7" ht="15.75">
      <c r="A419" s="365"/>
      <c r="B419" s="366"/>
      <c r="C419" s="361"/>
      <c r="D419" s="362"/>
      <c r="E419" s="363"/>
      <c r="F419" s="363"/>
    </row>
    <row r="420" spans="1:7" ht="15.75">
      <c r="A420" s="308" t="s">
        <v>1341</v>
      </c>
      <c r="B420" s="308" t="s">
        <v>1342</v>
      </c>
      <c r="C420" s="313"/>
      <c r="D420" s="311"/>
      <c r="E420" s="312"/>
      <c r="F420" s="312"/>
    </row>
    <row r="421" spans="1:7" ht="60">
      <c r="A421" s="279"/>
      <c r="B421" s="306" t="s">
        <v>1343</v>
      </c>
      <c r="C421" s="313"/>
      <c r="D421" s="311"/>
      <c r="E421" s="312"/>
      <c r="F421" s="312"/>
    </row>
    <row r="422" spans="1:7" ht="60">
      <c r="A422" s="305">
        <v>1</v>
      </c>
      <c r="B422" s="306" t="s">
        <v>1344</v>
      </c>
      <c r="C422" s="313" t="s">
        <v>1243</v>
      </c>
      <c r="D422" s="311">
        <v>40</v>
      </c>
      <c r="E422" s="1075"/>
      <c r="F422" s="1075">
        <f>+E422*D422</f>
        <v>0</v>
      </c>
      <c r="G422" s="1291">
        <f>+E422*D422</f>
        <v>0</v>
      </c>
    </row>
    <row r="423" spans="1:7" ht="15">
      <c r="A423" s="305"/>
      <c r="B423" s="306"/>
      <c r="C423" s="313"/>
      <c r="D423" s="311"/>
      <c r="E423" s="312"/>
      <c r="F423" s="312"/>
    </row>
    <row r="424" spans="1:7" ht="45">
      <c r="A424" s="305">
        <v>2</v>
      </c>
      <c r="B424" s="306" t="s">
        <v>1345</v>
      </c>
      <c r="C424" s="313" t="s">
        <v>74</v>
      </c>
      <c r="D424" s="311">
        <v>40</v>
      </c>
      <c r="E424" s="1075"/>
      <c r="F424" s="1075">
        <f>+E424*D424</f>
        <v>0</v>
      </c>
      <c r="G424" s="1291">
        <f>+E424*D424</f>
        <v>0</v>
      </c>
    </row>
    <row r="425" spans="1:7" ht="15">
      <c r="A425" s="305"/>
      <c r="B425" s="306"/>
      <c r="C425" s="313"/>
      <c r="D425" s="311"/>
      <c r="E425" s="312"/>
      <c r="F425" s="312"/>
    </row>
    <row r="426" spans="1:7" ht="135.75">
      <c r="A426" s="305" t="s">
        <v>1282</v>
      </c>
      <c r="B426" s="306" t="s">
        <v>1346</v>
      </c>
      <c r="C426" s="313" t="s">
        <v>1243</v>
      </c>
      <c r="D426" s="311">
        <v>2</v>
      </c>
      <c r="E426" s="1075"/>
      <c r="F426" s="1075">
        <f>+E426*D426</f>
        <v>0</v>
      </c>
      <c r="G426" s="1291">
        <f>+E426*D426</f>
        <v>0</v>
      </c>
    </row>
    <row r="427" spans="1:7" ht="15">
      <c r="A427" s="354"/>
      <c r="B427" s="306"/>
      <c r="C427" s="316"/>
      <c r="D427" s="317"/>
      <c r="E427" s="312"/>
      <c r="F427" s="312"/>
    </row>
    <row r="428" spans="1:7" ht="30">
      <c r="A428" s="305" t="s">
        <v>1284</v>
      </c>
      <c r="B428" s="306" t="s">
        <v>1347</v>
      </c>
      <c r="C428" s="313" t="s">
        <v>74</v>
      </c>
      <c r="D428" s="311">
        <v>45</v>
      </c>
      <c r="E428" s="1075"/>
      <c r="F428" s="1075">
        <f>+E428*D428</f>
        <v>0</v>
      </c>
      <c r="G428" s="1291">
        <f>+E428*D428</f>
        <v>0</v>
      </c>
    </row>
    <row r="429" spans="1:7" ht="15">
      <c r="A429" s="320"/>
      <c r="B429" s="321"/>
      <c r="C429" s="316"/>
      <c r="D429" s="317"/>
      <c r="E429" s="318"/>
      <c r="F429" s="318"/>
    </row>
    <row r="430" spans="1:7" ht="405">
      <c r="A430" s="305" t="s">
        <v>1286</v>
      </c>
      <c r="B430" s="306" t="s">
        <v>1348</v>
      </c>
      <c r="C430" s="313" t="s">
        <v>1243</v>
      </c>
      <c r="D430" s="311">
        <v>2</v>
      </c>
      <c r="E430" s="1075"/>
      <c r="F430" s="1075">
        <f>+E430*D430</f>
        <v>0</v>
      </c>
      <c r="G430" s="1291">
        <f>+E430*D430</f>
        <v>0</v>
      </c>
    </row>
    <row r="431" spans="1:7" ht="15">
      <c r="A431" s="320"/>
      <c r="B431" s="367"/>
      <c r="C431" s="313"/>
      <c r="D431" s="311"/>
      <c r="E431" s="312"/>
      <c r="F431" s="312"/>
    </row>
    <row r="432" spans="1:7" ht="165">
      <c r="A432" s="305" t="s">
        <v>1288</v>
      </c>
      <c r="B432" s="306" t="s">
        <v>1349</v>
      </c>
      <c r="C432" s="313"/>
      <c r="D432" s="311"/>
      <c r="E432" s="312"/>
      <c r="F432" s="312"/>
    </row>
    <row r="433" spans="1:7" ht="15">
      <c r="A433" s="305"/>
      <c r="B433" s="306" t="s">
        <v>1350</v>
      </c>
      <c r="C433" s="313" t="s">
        <v>335</v>
      </c>
      <c r="D433" s="311">
        <v>45</v>
      </c>
      <c r="E433" s="1075"/>
      <c r="F433" s="1075">
        <f t="shared" ref="F433:F434" si="22">+E433*D433</f>
        <v>0</v>
      </c>
      <c r="G433" s="1291">
        <f t="shared" ref="G433:G434" si="23">+E433*D433</f>
        <v>0</v>
      </c>
    </row>
    <row r="434" spans="1:7" ht="15">
      <c r="A434" s="305"/>
      <c r="B434" s="306" t="s">
        <v>1351</v>
      </c>
      <c r="C434" s="313" t="s">
        <v>1352</v>
      </c>
      <c r="D434" s="311">
        <v>12</v>
      </c>
      <c r="E434" s="1075"/>
      <c r="F434" s="1075">
        <f t="shared" si="22"/>
        <v>0</v>
      </c>
      <c r="G434" s="1291">
        <f t="shared" si="23"/>
        <v>0</v>
      </c>
    </row>
    <row r="435" spans="1:7" ht="15">
      <c r="A435" s="320"/>
      <c r="B435" s="321"/>
      <c r="C435" s="316"/>
      <c r="D435" s="317"/>
      <c r="E435" s="318"/>
      <c r="F435" s="318"/>
    </row>
    <row r="436" spans="1:7" ht="30">
      <c r="A436" s="305">
        <v>7</v>
      </c>
      <c r="B436" s="306" t="s">
        <v>1353</v>
      </c>
      <c r="C436" s="313"/>
      <c r="D436" s="311"/>
      <c r="E436" s="318"/>
      <c r="F436" s="318"/>
    </row>
    <row r="437" spans="1:7" ht="15">
      <c r="A437" s="320"/>
      <c r="B437" s="306" t="s">
        <v>1354</v>
      </c>
      <c r="C437" s="313" t="s">
        <v>1243</v>
      </c>
      <c r="D437" s="311">
        <v>30</v>
      </c>
      <c r="E437" s="1075"/>
      <c r="F437" s="1075">
        <f t="shared" ref="F437:F438" si="24">+E437*D437</f>
        <v>0</v>
      </c>
      <c r="G437" s="1291">
        <f t="shared" ref="G437:G438" si="25">+E437*D437</f>
        <v>0</v>
      </c>
    </row>
    <row r="438" spans="1:7" ht="15">
      <c r="A438" s="320"/>
      <c r="B438" s="306" t="s">
        <v>1355</v>
      </c>
      <c r="C438" s="313" t="s">
        <v>1306</v>
      </c>
      <c r="D438" s="311">
        <v>30</v>
      </c>
      <c r="E438" s="1075"/>
      <c r="F438" s="1075">
        <f t="shared" si="24"/>
        <v>0</v>
      </c>
      <c r="G438" s="1291">
        <f t="shared" si="25"/>
        <v>0</v>
      </c>
    </row>
    <row r="439" spans="1:7" ht="15">
      <c r="A439" s="320"/>
      <c r="B439" s="321"/>
      <c r="C439" s="316"/>
      <c r="D439" s="317"/>
      <c r="E439" s="318"/>
      <c r="F439" s="318"/>
    </row>
    <row r="440" spans="1:7" ht="30">
      <c r="A440" s="305">
        <v>9</v>
      </c>
      <c r="B440" s="306" t="s">
        <v>1356</v>
      </c>
      <c r="C440" s="313" t="s">
        <v>1275</v>
      </c>
      <c r="D440" s="311">
        <v>1</v>
      </c>
      <c r="E440" s="1075"/>
      <c r="F440" s="1075">
        <f>+E440*D440</f>
        <v>0</v>
      </c>
      <c r="G440" s="1291">
        <f>+E440*D440</f>
        <v>0</v>
      </c>
    </row>
    <row r="441" spans="1:7" ht="15">
      <c r="A441" s="305"/>
      <c r="B441" s="306"/>
      <c r="C441" s="313"/>
      <c r="D441" s="311"/>
      <c r="E441" s="312"/>
      <c r="F441" s="312"/>
    </row>
    <row r="442" spans="1:7" ht="30">
      <c r="A442" s="305">
        <v>10</v>
      </c>
      <c r="B442" s="306" t="s">
        <v>1316</v>
      </c>
      <c r="C442" s="313" t="s">
        <v>1275</v>
      </c>
      <c r="D442" s="311">
        <v>1</v>
      </c>
      <c r="E442" s="1075"/>
      <c r="F442" s="1075">
        <f>+E442*D442</f>
        <v>0</v>
      </c>
      <c r="G442" s="1291">
        <f>+E442*D442</f>
        <v>0</v>
      </c>
    </row>
    <row r="443" spans="1:7" ht="45">
      <c r="A443" s="337"/>
      <c r="B443" s="306" t="s">
        <v>1357</v>
      </c>
      <c r="C443" s="313"/>
      <c r="D443" s="311"/>
      <c r="E443" s="312"/>
      <c r="F443" s="312"/>
    </row>
    <row r="444" spans="1:7" ht="15.75">
      <c r="A444" s="694"/>
      <c r="B444" s="333" t="s">
        <v>1358</v>
      </c>
      <c r="C444" s="313"/>
      <c r="D444" s="289"/>
      <c r="E444" s="312"/>
      <c r="F444" s="312">
        <f>SUM(F421:F443)</f>
        <v>0</v>
      </c>
    </row>
    <row r="445" spans="1:7" ht="15.75">
      <c r="A445" s="365"/>
      <c r="B445" s="366"/>
      <c r="C445" s="361"/>
      <c r="D445" s="362"/>
      <c r="E445" s="363"/>
      <c r="F445" s="363"/>
    </row>
    <row r="446" spans="1:7" ht="15.75">
      <c r="A446" s="368"/>
      <c r="B446" s="366"/>
      <c r="C446" s="361"/>
      <c r="D446" s="369"/>
      <c r="E446" s="370"/>
      <c r="F446" s="370"/>
    </row>
    <row r="447" spans="1:7" ht="15.75">
      <c r="A447" s="308" t="s">
        <v>1359</v>
      </c>
      <c r="B447" s="308" t="s">
        <v>1360</v>
      </c>
      <c r="C447" s="313"/>
      <c r="D447" s="311"/>
      <c r="E447" s="312"/>
      <c r="F447" s="312"/>
    </row>
    <row r="448" spans="1:7" ht="15.75">
      <c r="A448" s="308"/>
      <c r="B448" s="305"/>
      <c r="C448" s="313"/>
      <c r="D448" s="311"/>
      <c r="E448" s="312"/>
      <c r="F448" s="312"/>
    </row>
    <row r="449" spans="1:7" ht="30">
      <c r="A449" s="305">
        <v>1</v>
      </c>
      <c r="B449" s="306" t="s">
        <v>1361</v>
      </c>
      <c r="C449" s="1010" t="s">
        <v>74</v>
      </c>
      <c r="D449" s="311">
        <v>1</v>
      </c>
      <c r="E449" s="1075"/>
      <c r="F449" s="1075">
        <f>+E449*D449</f>
        <v>0</v>
      </c>
      <c r="G449" s="1291">
        <f>+E449*D449</f>
        <v>0</v>
      </c>
    </row>
    <row r="450" spans="1:7" ht="15">
      <c r="A450" s="305"/>
      <c r="B450" s="305"/>
      <c r="C450" s="1010"/>
      <c r="D450" s="311"/>
      <c r="E450" s="1012"/>
      <c r="F450" s="312"/>
    </row>
    <row r="451" spans="1:7" ht="60">
      <c r="A451" s="305">
        <v>2</v>
      </c>
      <c r="B451" s="306" t="s">
        <v>1362</v>
      </c>
      <c r="C451" s="1010" t="s">
        <v>1243</v>
      </c>
      <c r="D451" s="311">
        <v>1</v>
      </c>
      <c r="E451" s="1075"/>
      <c r="F451" s="1075">
        <f>+E451*D451</f>
        <v>0</v>
      </c>
      <c r="G451" s="1291">
        <f>+E451*D451</f>
        <v>0</v>
      </c>
    </row>
    <row r="452" spans="1:7" ht="15">
      <c r="A452" s="305"/>
      <c r="B452" s="305"/>
      <c r="C452" s="1010"/>
      <c r="D452" s="311"/>
      <c r="E452" s="1012"/>
      <c r="F452" s="312"/>
    </row>
    <row r="453" spans="1:7" ht="60">
      <c r="A453" s="305">
        <v>3</v>
      </c>
      <c r="B453" s="306" t="s">
        <v>1363</v>
      </c>
      <c r="C453" s="1010" t="s">
        <v>1243</v>
      </c>
      <c r="D453" s="311">
        <v>1</v>
      </c>
      <c r="E453" s="1075"/>
      <c r="F453" s="1075">
        <f>+E453*D453</f>
        <v>0</v>
      </c>
      <c r="G453" s="1291">
        <f>+E453*D453</f>
        <v>0</v>
      </c>
    </row>
    <row r="454" spans="1:7" ht="15">
      <c r="A454" s="305"/>
      <c r="B454" s="305"/>
      <c r="C454" s="1010"/>
      <c r="D454" s="1011"/>
      <c r="E454" s="1012"/>
      <c r="F454" s="312"/>
    </row>
    <row r="455" spans="1:7" ht="45">
      <c r="A455" s="305">
        <v>4</v>
      </c>
      <c r="B455" s="306" t="s">
        <v>1364</v>
      </c>
      <c r="C455" s="1010" t="s">
        <v>1243</v>
      </c>
      <c r="D455" s="311">
        <v>1</v>
      </c>
      <c r="E455" s="1075"/>
      <c r="F455" s="1075">
        <f>+E455*D455</f>
        <v>0</v>
      </c>
      <c r="G455" s="1291">
        <f>+E455*D455</f>
        <v>0</v>
      </c>
    </row>
    <row r="456" spans="1:7" ht="15.75">
      <c r="A456" s="710"/>
      <c r="B456" s="371" t="s">
        <v>1365</v>
      </c>
      <c r="C456" s="1010"/>
      <c r="D456" s="1011"/>
      <c r="E456" s="1012"/>
      <c r="F456" s="312">
        <f>SUM(F448:F455)</f>
        <v>0</v>
      </c>
    </row>
    <row r="457" spans="1:7" ht="15.75">
      <c r="A457" s="372"/>
      <c r="B457" s="373"/>
      <c r="C457" s="356"/>
      <c r="D457" s="374"/>
      <c r="E457" s="18"/>
      <c r="F457" s="18"/>
    </row>
    <row r="458" spans="1:7" ht="15.75">
      <c r="A458" s="372"/>
      <c r="B458" s="360"/>
      <c r="C458" s="375"/>
      <c r="D458" s="376"/>
      <c r="E458" s="377"/>
      <c r="F458" s="363"/>
    </row>
    <row r="459" spans="1:7">
      <c r="A459" s="368"/>
      <c r="B459" s="360"/>
      <c r="C459" s="361"/>
      <c r="D459" s="369"/>
      <c r="E459" s="370"/>
      <c r="F459" s="370"/>
    </row>
    <row r="460" spans="1:7">
      <c r="A460" s="368"/>
      <c r="B460" s="360"/>
      <c r="C460" s="361"/>
      <c r="D460" s="369"/>
      <c r="E460" s="370"/>
      <c r="F460" s="370"/>
    </row>
    <row r="461" spans="1:7">
      <c r="A461" s="368"/>
      <c r="B461" s="360"/>
      <c r="C461" s="361"/>
      <c r="D461" s="369"/>
      <c r="E461" s="370"/>
      <c r="F461" s="370"/>
    </row>
    <row r="462" spans="1:7">
      <c r="A462" s="368"/>
      <c r="B462" s="360"/>
      <c r="C462" s="361"/>
      <c r="D462" s="369"/>
      <c r="E462" s="370"/>
      <c r="F462" s="370"/>
    </row>
    <row r="463" spans="1:7">
      <c r="A463" s="368"/>
      <c r="B463" s="360"/>
      <c r="C463" s="361"/>
      <c r="D463" s="369"/>
      <c r="E463" s="370"/>
      <c r="F463" s="370"/>
    </row>
    <row r="464" spans="1:7">
      <c r="A464" s="368"/>
      <c r="B464" s="360"/>
      <c r="C464" s="361"/>
      <c r="D464" s="369"/>
      <c r="E464" s="370"/>
      <c r="F464" s="370"/>
    </row>
    <row r="465" spans="1:7">
      <c r="A465" s="368"/>
      <c r="B465" s="360"/>
      <c r="C465" s="361"/>
      <c r="D465" s="369"/>
      <c r="E465" s="370"/>
      <c r="F465" s="370"/>
    </row>
    <row r="466" spans="1:7">
      <c r="A466" s="368"/>
      <c r="B466" s="360"/>
      <c r="C466" s="361"/>
      <c r="D466" s="369"/>
      <c r="E466" s="370"/>
      <c r="F466" s="370"/>
    </row>
    <row r="467" spans="1:7">
      <c r="A467" s="368"/>
      <c r="B467" s="360"/>
      <c r="C467" s="361"/>
      <c r="D467" s="369"/>
      <c r="E467" s="370"/>
      <c r="F467" s="370"/>
    </row>
    <row r="468" spans="1:7">
      <c r="A468" s="368"/>
      <c r="B468" s="360"/>
      <c r="C468" s="361"/>
      <c r="D468" s="369"/>
      <c r="E468" s="370"/>
      <c r="F468" s="370"/>
    </row>
    <row r="469" spans="1:7">
      <c r="A469" s="368"/>
      <c r="B469" s="360"/>
      <c r="C469" s="361"/>
      <c r="D469" s="369"/>
      <c r="E469" s="370"/>
      <c r="F469" s="370"/>
    </row>
    <row r="470" spans="1:7">
      <c r="A470" s="368"/>
      <c r="B470" s="360"/>
      <c r="C470" s="361"/>
      <c r="D470" s="369"/>
      <c r="E470" s="370"/>
      <c r="F470" s="370"/>
    </row>
    <row r="471" spans="1:7" ht="15.75">
      <c r="A471" s="308" t="s">
        <v>1366</v>
      </c>
      <c r="B471" s="319" t="s">
        <v>1367</v>
      </c>
      <c r="C471" s="313"/>
      <c r="D471" s="289"/>
      <c r="E471" s="286"/>
      <c r="F471" s="286"/>
    </row>
    <row r="472" spans="1:7" ht="15.75">
      <c r="A472" s="308"/>
      <c r="B472" s="319"/>
      <c r="C472" s="1010"/>
      <c r="D472" s="1011"/>
      <c r="E472" s="312"/>
      <c r="F472" s="312"/>
    </row>
    <row r="473" spans="1:7" ht="15.75">
      <c r="A473" s="305"/>
      <c r="B473" s="319" t="s">
        <v>1368</v>
      </c>
      <c r="C473" s="1010"/>
      <c r="D473" s="1011"/>
      <c r="E473" s="312"/>
      <c r="F473" s="312"/>
    </row>
    <row r="474" spans="1:7" ht="180">
      <c r="A474" s="337" t="s">
        <v>1369</v>
      </c>
      <c r="B474" s="306" t="s">
        <v>1370</v>
      </c>
      <c r="C474" s="1010" t="s">
        <v>1243</v>
      </c>
      <c r="D474" s="1011">
        <v>4</v>
      </c>
      <c r="E474" s="1075"/>
      <c r="F474" s="1075">
        <f>+E474*D474</f>
        <v>0</v>
      </c>
      <c r="G474" s="1291">
        <f>+E474*D474</f>
        <v>0</v>
      </c>
    </row>
    <row r="475" spans="1:7" ht="15">
      <c r="A475" s="305"/>
      <c r="B475" s="306"/>
      <c r="C475" s="1010"/>
      <c r="D475" s="1011"/>
      <c r="E475" s="312"/>
      <c r="F475" s="1012"/>
    </row>
    <row r="476" spans="1:7" ht="30">
      <c r="A476" s="305" t="s">
        <v>1371</v>
      </c>
      <c r="B476" s="306" t="s">
        <v>1372</v>
      </c>
      <c r="C476" s="1010" t="s">
        <v>1243</v>
      </c>
      <c r="D476" s="1011">
        <v>4</v>
      </c>
      <c r="E476" s="1075"/>
      <c r="F476" s="1075">
        <f>+E476*D476</f>
        <v>0</v>
      </c>
      <c r="G476" s="1291">
        <f>+E476*D476</f>
        <v>0</v>
      </c>
    </row>
    <row r="477" spans="1:7" ht="15">
      <c r="A477" s="305"/>
      <c r="B477" s="306"/>
      <c r="C477" s="1010"/>
      <c r="D477" s="1011"/>
      <c r="E477" s="312"/>
      <c r="F477" s="1012"/>
    </row>
    <row r="478" spans="1:7" ht="30">
      <c r="A478" s="305" t="s">
        <v>1282</v>
      </c>
      <c r="B478" s="306" t="s">
        <v>1373</v>
      </c>
      <c r="C478" s="1010" t="s">
        <v>1243</v>
      </c>
      <c r="D478" s="1011">
        <v>4</v>
      </c>
      <c r="E478" s="1075"/>
      <c r="F478" s="1075">
        <f>+E478*D478</f>
        <v>0</v>
      </c>
      <c r="G478" s="1291">
        <f>+E478*D478</f>
        <v>0</v>
      </c>
    </row>
    <row r="479" spans="1:7" ht="15">
      <c r="A479" s="305"/>
      <c r="B479" s="306"/>
      <c r="C479" s="1010"/>
      <c r="D479" s="1011"/>
      <c r="E479" s="1012"/>
      <c r="F479" s="1012"/>
    </row>
    <row r="480" spans="1:7" ht="90">
      <c r="A480" s="305" t="s">
        <v>1284</v>
      </c>
      <c r="B480" s="306" t="s">
        <v>1374</v>
      </c>
      <c r="C480" s="1010" t="s">
        <v>1243</v>
      </c>
      <c r="D480" s="1011">
        <v>1</v>
      </c>
      <c r="E480" s="1075"/>
      <c r="F480" s="1075">
        <f>+E480*D480</f>
        <v>0</v>
      </c>
      <c r="G480" s="1291">
        <f>+E480*D480</f>
        <v>0</v>
      </c>
    </row>
    <row r="481" spans="1:7" ht="15">
      <c r="A481" s="305"/>
      <c r="B481" s="306"/>
      <c r="C481" s="1010"/>
      <c r="D481" s="1011"/>
      <c r="E481" s="1012"/>
      <c r="F481" s="1012"/>
    </row>
    <row r="482" spans="1:7" ht="30">
      <c r="A482" s="305" t="s">
        <v>1286</v>
      </c>
      <c r="B482" s="306" t="s">
        <v>1375</v>
      </c>
      <c r="C482" s="1010" t="s">
        <v>1243</v>
      </c>
      <c r="D482" s="1011">
        <v>4</v>
      </c>
      <c r="E482" s="1075"/>
      <c r="F482" s="1075">
        <f>+E482*D482</f>
        <v>0</v>
      </c>
      <c r="G482" s="1291">
        <f>+E482*D482</f>
        <v>0</v>
      </c>
    </row>
    <row r="483" spans="1:7" ht="15">
      <c r="A483" s="305"/>
      <c r="B483" s="306"/>
      <c r="C483" s="1010"/>
      <c r="D483" s="1011"/>
      <c r="E483" s="1012"/>
      <c r="F483" s="1012"/>
    </row>
    <row r="484" spans="1:7" ht="30">
      <c r="A484" s="305" t="s">
        <v>1288</v>
      </c>
      <c r="B484" s="306" t="s">
        <v>1376</v>
      </c>
      <c r="C484" s="1010" t="s">
        <v>1243</v>
      </c>
      <c r="D484" s="1011">
        <v>4</v>
      </c>
      <c r="E484" s="1075"/>
      <c r="F484" s="1075">
        <f>+E484*D484</f>
        <v>0</v>
      </c>
      <c r="G484" s="1291">
        <f>+E484*D484</f>
        <v>0</v>
      </c>
    </row>
    <row r="485" spans="1:7" ht="15">
      <c r="A485" s="305"/>
      <c r="B485" s="306"/>
      <c r="C485" s="1010"/>
      <c r="D485" s="1011"/>
      <c r="E485" s="1012"/>
      <c r="F485" s="1012"/>
    </row>
    <row r="486" spans="1:7" ht="15">
      <c r="A486" s="305" t="s">
        <v>1290</v>
      </c>
      <c r="B486" s="306" t="s">
        <v>1377</v>
      </c>
      <c r="C486" s="1010" t="s">
        <v>1243</v>
      </c>
      <c r="D486" s="1011">
        <v>4</v>
      </c>
      <c r="E486" s="1075"/>
      <c r="F486" s="1075">
        <f>+E486*D486</f>
        <v>0</v>
      </c>
      <c r="G486" s="1291">
        <f>+E486*D486</f>
        <v>0</v>
      </c>
    </row>
    <row r="487" spans="1:7" ht="15">
      <c r="A487" s="305"/>
      <c r="B487" s="306" t="s">
        <v>1378</v>
      </c>
      <c r="C487" s="1010"/>
      <c r="D487" s="1011"/>
      <c r="E487" s="1012"/>
      <c r="F487" s="1012"/>
    </row>
    <row r="488" spans="1:7" ht="15">
      <c r="A488" s="305"/>
      <c r="B488" s="306"/>
      <c r="C488" s="1010"/>
      <c r="D488" s="378"/>
      <c r="E488" s="1012"/>
      <c r="F488" s="379"/>
    </row>
    <row r="489" spans="1:7" ht="30">
      <c r="A489" s="305" t="s">
        <v>1293</v>
      </c>
      <c r="B489" s="306" t="s">
        <v>1379</v>
      </c>
      <c r="C489" s="1010" t="s">
        <v>1380</v>
      </c>
      <c r="D489" s="1011">
        <v>1</v>
      </c>
      <c r="E489" s="1075"/>
      <c r="F489" s="1075">
        <f>+E489*D489</f>
        <v>0</v>
      </c>
      <c r="G489" s="1291">
        <f>+E489*D489</f>
        <v>0</v>
      </c>
    </row>
    <row r="490" spans="1:7" ht="15.75">
      <c r="A490" s="305"/>
      <c r="B490" s="380" t="s">
        <v>1381</v>
      </c>
      <c r="C490" s="1010"/>
      <c r="D490" s="1011"/>
      <c r="E490" s="1012"/>
      <c r="F490" s="392">
        <f>SUM(F474:F489)</f>
        <v>0</v>
      </c>
    </row>
    <row r="491" spans="1:7" ht="15.75">
      <c r="A491" s="334"/>
      <c r="B491" s="381"/>
      <c r="C491" s="382"/>
      <c r="D491" s="383"/>
      <c r="E491" s="384"/>
      <c r="F491" s="318"/>
    </row>
    <row r="492" spans="1:7" ht="15.75">
      <c r="A492" s="334"/>
      <c r="B492" s="381"/>
      <c r="C492" s="382"/>
      <c r="D492" s="383"/>
      <c r="E492" s="384"/>
      <c r="F492" s="318"/>
    </row>
    <row r="493" spans="1:7" ht="15.75">
      <c r="A493" s="334"/>
      <c r="B493" s="381"/>
      <c r="C493" s="382"/>
      <c r="D493" s="383"/>
      <c r="E493" s="384"/>
      <c r="F493" s="318"/>
    </row>
    <row r="494" spans="1:7" ht="15.75">
      <c r="A494" s="334"/>
      <c r="B494" s="381"/>
      <c r="C494" s="382"/>
      <c r="D494" s="383"/>
      <c r="E494" s="384"/>
      <c r="F494" s="318"/>
    </row>
    <row r="495" spans="1:7" ht="15.75">
      <c r="A495" s="334"/>
      <c r="B495" s="381"/>
      <c r="C495" s="382"/>
      <c r="D495" s="383"/>
      <c r="E495" s="384"/>
      <c r="F495" s="318"/>
    </row>
    <row r="496" spans="1:7" ht="15.75">
      <c r="A496" s="334"/>
      <c r="B496" s="381"/>
      <c r="C496" s="382"/>
      <c r="D496" s="383"/>
      <c r="E496" s="384"/>
      <c r="F496" s="318"/>
    </row>
    <row r="497" spans="1:7" ht="15.75">
      <c r="A497" s="334"/>
      <c r="B497" s="381"/>
      <c r="C497" s="382"/>
      <c r="D497" s="383"/>
      <c r="E497" s="384"/>
      <c r="F497" s="318"/>
    </row>
    <row r="498" spans="1:7" ht="15.75">
      <c r="A498" s="337" t="s">
        <v>1382</v>
      </c>
      <c r="B498" s="319" t="s">
        <v>1383</v>
      </c>
      <c r="C498" s="313"/>
      <c r="D498" s="289"/>
      <c r="E498" s="286"/>
      <c r="F498" s="286"/>
    </row>
    <row r="499" spans="1:7" ht="15.75">
      <c r="A499" s="308"/>
      <c r="B499" s="319"/>
      <c r="C499" s="1010"/>
      <c r="D499" s="1011"/>
      <c r="E499" s="1012"/>
      <c r="F499" s="312"/>
    </row>
    <row r="500" spans="1:7" ht="195">
      <c r="A500" s="305">
        <v>1</v>
      </c>
      <c r="B500" s="306" t="s">
        <v>1384</v>
      </c>
      <c r="C500" s="1010" t="s">
        <v>1243</v>
      </c>
      <c r="D500" s="1011">
        <v>3</v>
      </c>
      <c r="E500" s="1075"/>
      <c r="F500" s="1075">
        <f>+E500*D500</f>
        <v>0</v>
      </c>
      <c r="G500" s="1291">
        <f>+E500*D500</f>
        <v>0</v>
      </c>
    </row>
    <row r="501" spans="1:7" ht="15">
      <c r="A501" s="305"/>
      <c r="B501" s="306"/>
      <c r="C501" s="1010"/>
      <c r="D501" s="1011"/>
      <c r="E501" s="1012"/>
      <c r="F501" s="1012"/>
    </row>
    <row r="502" spans="1:7" ht="165">
      <c r="A502" s="305">
        <v>2</v>
      </c>
      <c r="B502" s="306" t="s">
        <v>1385</v>
      </c>
      <c r="C502" s="1010" t="s">
        <v>1243</v>
      </c>
      <c r="D502" s="1011">
        <v>1</v>
      </c>
      <c r="E502" s="1075"/>
      <c r="F502" s="1075">
        <f>+E502*D502</f>
        <v>0</v>
      </c>
      <c r="G502" s="1291">
        <f>+E502*D502</f>
        <v>0</v>
      </c>
    </row>
    <row r="503" spans="1:7" ht="15">
      <c r="A503" s="354"/>
      <c r="B503" s="306"/>
      <c r="C503" s="1010"/>
      <c r="D503" s="1011"/>
      <c r="E503" s="1012"/>
      <c r="F503" s="1012"/>
    </row>
    <row r="504" spans="1:7" ht="120">
      <c r="A504" s="305" t="s">
        <v>1282</v>
      </c>
      <c r="B504" s="306" t="s">
        <v>1386</v>
      </c>
      <c r="C504" s="1010" t="s">
        <v>1243</v>
      </c>
      <c r="D504" s="1011">
        <v>2</v>
      </c>
      <c r="E504" s="1075"/>
      <c r="F504" s="1075">
        <f>+E504*D504</f>
        <v>0</v>
      </c>
      <c r="G504" s="1291">
        <f>+E504*D504</f>
        <v>0</v>
      </c>
    </row>
    <row r="505" spans="1:7" ht="15">
      <c r="A505" s="305"/>
      <c r="B505" s="306"/>
      <c r="C505" s="1010"/>
      <c r="D505" s="1011"/>
      <c r="E505" s="1012"/>
      <c r="F505" s="385"/>
    </row>
    <row r="506" spans="1:7" ht="90">
      <c r="A506" s="305" t="s">
        <v>1284</v>
      </c>
      <c r="B506" s="306" t="s">
        <v>1387</v>
      </c>
      <c r="C506" s="1010" t="s">
        <v>1243</v>
      </c>
      <c r="D506" s="1011">
        <v>1</v>
      </c>
      <c r="E506" s="1075"/>
      <c r="F506" s="1075">
        <f>+E506*D506</f>
        <v>0</v>
      </c>
      <c r="G506" s="1291">
        <f>+E506*D506</f>
        <v>0</v>
      </c>
    </row>
    <row r="507" spans="1:7" ht="15">
      <c r="A507" s="305"/>
      <c r="B507" s="306"/>
      <c r="C507" s="1010"/>
      <c r="D507" s="1011"/>
      <c r="E507" s="1012"/>
      <c r="F507" s="385"/>
    </row>
    <row r="508" spans="1:7" ht="75">
      <c r="A508" s="305" t="s">
        <v>1286</v>
      </c>
      <c r="B508" s="306" t="s">
        <v>1388</v>
      </c>
      <c r="C508" s="1010" t="s">
        <v>1243</v>
      </c>
      <c r="D508" s="1011">
        <v>2</v>
      </c>
      <c r="E508" s="1075"/>
      <c r="F508" s="1075">
        <f>+E508*D508</f>
        <v>0</v>
      </c>
      <c r="G508" s="1291">
        <f>+E508*D508</f>
        <v>0</v>
      </c>
    </row>
    <row r="509" spans="1:7" ht="15">
      <c r="A509" s="305"/>
      <c r="B509" s="306"/>
      <c r="C509" s="1010"/>
      <c r="D509" s="1011"/>
      <c r="E509" s="1012"/>
      <c r="F509" s="385"/>
    </row>
    <row r="510" spans="1:7" ht="15">
      <c r="A510" s="305"/>
      <c r="B510" s="306"/>
      <c r="C510" s="1010"/>
      <c r="D510" s="1011"/>
      <c r="E510" s="1012"/>
      <c r="F510" s="385"/>
    </row>
    <row r="511" spans="1:7" ht="90">
      <c r="A511" s="305" t="s">
        <v>1288</v>
      </c>
      <c r="B511" s="306" t="s">
        <v>1389</v>
      </c>
      <c r="C511" s="1010" t="s">
        <v>1243</v>
      </c>
      <c r="D511" s="1011">
        <v>2</v>
      </c>
      <c r="E511" s="1075"/>
      <c r="F511" s="1075">
        <f>+E511*D511</f>
        <v>0</v>
      </c>
      <c r="G511" s="1291">
        <f>+E511*D511</f>
        <v>0</v>
      </c>
    </row>
    <row r="512" spans="1:7" ht="15">
      <c r="A512" s="305"/>
      <c r="B512" s="306"/>
      <c r="C512" s="1010"/>
      <c r="D512" s="1011"/>
      <c r="E512" s="1012"/>
      <c r="F512" s="385"/>
    </row>
    <row r="513" spans="1:7" ht="210">
      <c r="A513" s="305" t="s">
        <v>1290</v>
      </c>
      <c r="B513" s="386" t="s">
        <v>1390</v>
      </c>
      <c r="C513" s="1010" t="s">
        <v>1243</v>
      </c>
      <c r="D513" s="1011">
        <v>2</v>
      </c>
      <c r="E513" s="1075"/>
      <c r="F513" s="1075">
        <f>+E513*D513</f>
        <v>0</v>
      </c>
      <c r="G513" s="1291">
        <f>+E513*D513</f>
        <v>0</v>
      </c>
    </row>
    <row r="514" spans="1:7" ht="15">
      <c r="A514" s="305"/>
      <c r="B514" s="306"/>
      <c r="C514" s="1010"/>
      <c r="D514" s="1011"/>
      <c r="E514" s="1012"/>
      <c r="F514" s="385"/>
    </row>
    <row r="515" spans="1:7" ht="150">
      <c r="A515" s="305" t="s">
        <v>1293</v>
      </c>
      <c r="B515" s="306" t="s">
        <v>1391</v>
      </c>
      <c r="C515" s="1010" t="s">
        <v>1243</v>
      </c>
      <c r="D515" s="1011">
        <v>2</v>
      </c>
      <c r="E515" s="1075"/>
      <c r="F515" s="1075">
        <f>+E515*D515</f>
        <v>0</v>
      </c>
      <c r="G515" s="1291">
        <f>+E515*D515</f>
        <v>0</v>
      </c>
    </row>
    <row r="516" spans="1:7" ht="15">
      <c r="A516" s="305"/>
      <c r="B516" s="306"/>
      <c r="C516" s="1010"/>
      <c r="D516" s="1011"/>
      <c r="E516" s="1012"/>
      <c r="F516" s="385"/>
    </row>
    <row r="517" spans="1:7" ht="60">
      <c r="A517" s="305" t="s">
        <v>1327</v>
      </c>
      <c r="B517" s="306" t="s">
        <v>1392</v>
      </c>
      <c r="C517" s="1010" t="s">
        <v>1243</v>
      </c>
      <c r="D517" s="1011">
        <v>1</v>
      </c>
      <c r="E517" s="1075"/>
      <c r="F517" s="1075">
        <f>+E517*D517</f>
        <v>0</v>
      </c>
      <c r="G517" s="1291">
        <f>+E517*D517</f>
        <v>0</v>
      </c>
    </row>
    <row r="518" spans="1:7" ht="15">
      <c r="A518" s="305"/>
      <c r="B518" s="306"/>
      <c r="C518" s="1010"/>
      <c r="D518" s="1011"/>
      <c r="E518" s="1012"/>
      <c r="F518" s="385"/>
    </row>
    <row r="519" spans="1:7" ht="90">
      <c r="A519" s="305" t="s">
        <v>1393</v>
      </c>
      <c r="B519" s="306" t="s">
        <v>1394</v>
      </c>
      <c r="C519" s="1010" t="s">
        <v>1243</v>
      </c>
      <c r="D519" s="1011">
        <v>6</v>
      </c>
      <c r="E519" s="1075"/>
      <c r="F519" s="1075">
        <f>+E519*D519</f>
        <v>0</v>
      </c>
      <c r="G519" s="1291">
        <f>+E519*D519</f>
        <v>0</v>
      </c>
    </row>
    <row r="520" spans="1:7" ht="15">
      <c r="A520" s="305"/>
      <c r="B520" s="306"/>
      <c r="C520" s="1010"/>
      <c r="D520" s="1011"/>
      <c r="E520" s="1012"/>
      <c r="F520" s="385"/>
    </row>
    <row r="521" spans="1:7" ht="30">
      <c r="A521" s="305" t="s">
        <v>1395</v>
      </c>
      <c r="B521" s="306" t="s">
        <v>1396</v>
      </c>
      <c r="C521" s="1010" t="s">
        <v>1243</v>
      </c>
      <c r="D521" s="1011">
        <v>6</v>
      </c>
      <c r="E521" s="1075"/>
      <c r="F521" s="1075">
        <f>+E521*D521</f>
        <v>0</v>
      </c>
      <c r="G521" s="1291">
        <f>+E521*D521</f>
        <v>0</v>
      </c>
    </row>
    <row r="522" spans="1:7" ht="15">
      <c r="A522" s="305"/>
      <c r="B522" s="306"/>
      <c r="C522" s="1010"/>
      <c r="D522" s="1011"/>
      <c r="E522" s="1012"/>
      <c r="F522" s="385"/>
    </row>
    <row r="523" spans="1:7" ht="90">
      <c r="A523" s="305" t="s">
        <v>1397</v>
      </c>
      <c r="B523" s="306" t="s">
        <v>1398</v>
      </c>
      <c r="C523" s="1010" t="s">
        <v>1399</v>
      </c>
      <c r="D523" s="1011">
        <v>1</v>
      </c>
      <c r="E523" s="1075"/>
      <c r="F523" s="1075">
        <f>+E523*D523</f>
        <v>0</v>
      </c>
      <c r="G523" s="1291">
        <f>+E523*D523</f>
        <v>0</v>
      </c>
    </row>
    <row r="524" spans="1:7" ht="15">
      <c r="A524" s="305"/>
      <c r="B524" s="387"/>
      <c r="C524" s="1010"/>
      <c r="D524" s="1011"/>
      <c r="E524" s="1012"/>
      <c r="F524" s="385"/>
    </row>
    <row r="525" spans="1:7" ht="15">
      <c r="A525" s="305"/>
      <c r="B525" s="387"/>
      <c r="C525" s="1010"/>
      <c r="D525" s="1011"/>
      <c r="E525" s="1012"/>
      <c r="F525" s="385"/>
    </row>
    <row r="526" spans="1:7" ht="75">
      <c r="A526" s="305" t="s">
        <v>1400</v>
      </c>
      <c r="B526" s="306" t="s">
        <v>1401</v>
      </c>
      <c r="C526" s="1010" t="s">
        <v>1399</v>
      </c>
      <c r="D526" s="1011">
        <v>1</v>
      </c>
      <c r="E526" s="1075"/>
      <c r="F526" s="1075">
        <f>+E526*D526</f>
        <v>0</v>
      </c>
      <c r="G526" s="1291">
        <f>+E526*D526</f>
        <v>0</v>
      </c>
    </row>
    <row r="527" spans="1:7" ht="15">
      <c r="A527" s="305"/>
      <c r="B527" s="387"/>
      <c r="C527" s="1010"/>
      <c r="D527" s="1011"/>
      <c r="E527" s="1012"/>
      <c r="F527" s="385"/>
    </row>
    <row r="528" spans="1:7" ht="45">
      <c r="A528" s="305" t="s">
        <v>1402</v>
      </c>
      <c r="B528" s="306" t="s">
        <v>1403</v>
      </c>
      <c r="C528" s="1010" t="s">
        <v>1399</v>
      </c>
      <c r="D528" s="1011">
        <v>1</v>
      </c>
      <c r="E528" s="1075"/>
      <c r="F528" s="1075">
        <f>+E528*D528</f>
        <v>0</v>
      </c>
      <c r="G528" s="1291">
        <f>+E528*D528</f>
        <v>0</v>
      </c>
    </row>
    <row r="529" spans="1:7" ht="15">
      <c r="A529" s="305"/>
      <c r="B529" s="306"/>
      <c r="C529" s="1010"/>
      <c r="D529" s="1011"/>
      <c r="E529" s="1012"/>
      <c r="F529" s="385"/>
    </row>
    <row r="530" spans="1:7" ht="45">
      <c r="A530" s="305" t="s">
        <v>1404</v>
      </c>
      <c r="B530" s="306" t="s">
        <v>1405</v>
      </c>
      <c r="C530" s="1010" t="s">
        <v>1399</v>
      </c>
      <c r="D530" s="1011">
        <v>1</v>
      </c>
      <c r="E530" s="1075"/>
      <c r="F530" s="1075">
        <f>+E530*D530</f>
        <v>0</v>
      </c>
      <c r="G530" s="1291">
        <f>+E530*D530</f>
        <v>0</v>
      </c>
    </row>
    <row r="531" spans="1:7" ht="15">
      <c r="A531" s="305"/>
      <c r="B531" s="306"/>
      <c r="C531" s="1010"/>
      <c r="D531" s="1011"/>
      <c r="E531" s="1012"/>
      <c r="F531" s="385"/>
    </row>
    <row r="532" spans="1:7" ht="105">
      <c r="A532" s="305" t="s">
        <v>1406</v>
      </c>
      <c r="B532" s="306" t="s">
        <v>1407</v>
      </c>
      <c r="C532" s="1010" t="s">
        <v>1243</v>
      </c>
      <c r="D532" s="1011">
        <v>2</v>
      </c>
      <c r="E532" s="1075"/>
      <c r="F532" s="1075">
        <f>+E532*D532</f>
        <v>0</v>
      </c>
      <c r="G532" s="1291">
        <f>+E532*D532</f>
        <v>0</v>
      </c>
    </row>
    <row r="533" spans="1:7" ht="15">
      <c r="A533" s="305"/>
      <c r="B533" s="306"/>
      <c r="C533" s="313"/>
      <c r="D533" s="289"/>
      <c r="E533" s="1012"/>
      <c r="F533" s="1012"/>
    </row>
    <row r="534" spans="1:7" ht="75">
      <c r="A534" s="305" t="s">
        <v>1408</v>
      </c>
      <c r="B534" s="306" t="s">
        <v>1409</v>
      </c>
      <c r="C534" s="1010" t="s">
        <v>1243</v>
      </c>
      <c r="D534" s="1011">
        <v>4</v>
      </c>
      <c r="E534" s="1075"/>
      <c r="F534" s="1075">
        <f>+E534*D534</f>
        <v>0</v>
      </c>
      <c r="G534" s="1291">
        <f>+E534*D534</f>
        <v>0</v>
      </c>
    </row>
    <row r="535" spans="1:7" ht="15">
      <c r="A535" s="305"/>
      <c r="B535" s="306"/>
      <c r="C535" s="1010"/>
      <c r="D535" s="1011"/>
      <c r="E535" s="1012"/>
      <c r="F535" s="1012"/>
    </row>
    <row r="536" spans="1:7" ht="15">
      <c r="A536" s="305" t="s">
        <v>1410</v>
      </c>
      <c r="B536" s="306" t="s">
        <v>1377</v>
      </c>
      <c r="C536" s="1010" t="s">
        <v>1243</v>
      </c>
      <c r="D536" s="1011">
        <v>6</v>
      </c>
      <c r="E536" s="1075"/>
      <c r="F536" s="1075">
        <f>+E536*D536</f>
        <v>0</v>
      </c>
      <c r="G536" s="1291">
        <f>+E536*D536</f>
        <v>0</v>
      </c>
    </row>
    <row r="537" spans="1:7" ht="15">
      <c r="A537" s="305"/>
      <c r="B537" s="306"/>
      <c r="C537" s="1010"/>
      <c r="D537" s="1011"/>
      <c r="E537" s="1012"/>
      <c r="F537" s="1012"/>
    </row>
    <row r="538" spans="1:7" ht="15">
      <c r="A538" s="305" t="s">
        <v>1411</v>
      </c>
      <c r="B538" s="306" t="s">
        <v>1378</v>
      </c>
      <c r="C538" s="1010" t="s">
        <v>1380</v>
      </c>
      <c r="D538" s="1011">
        <v>1</v>
      </c>
      <c r="E538" s="1075"/>
      <c r="F538" s="1075">
        <f t="shared" ref="F538:F539" si="26">+E538*D538</f>
        <v>0</v>
      </c>
      <c r="G538" s="1291">
        <f t="shared" ref="G538:G539" si="27">+E538*D538</f>
        <v>0</v>
      </c>
    </row>
    <row r="539" spans="1:7" ht="30">
      <c r="A539" s="305" t="s">
        <v>1412</v>
      </c>
      <c r="B539" s="306" t="s">
        <v>1413</v>
      </c>
      <c r="C539" s="1010" t="s">
        <v>1380</v>
      </c>
      <c r="D539" s="1011">
        <v>3</v>
      </c>
      <c r="E539" s="1075"/>
      <c r="F539" s="1075">
        <f t="shared" si="26"/>
        <v>0</v>
      </c>
      <c r="G539" s="1291">
        <f t="shared" si="27"/>
        <v>0</v>
      </c>
    </row>
    <row r="540" spans="1:7" ht="15.75">
      <c r="A540" s="388"/>
      <c r="B540" s="380" t="s">
        <v>1414</v>
      </c>
      <c r="C540" s="338"/>
      <c r="D540" s="350"/>
      <c r="E540" s="1012"/>
      <c r="F540" s="392">
        <f>SUM(F500:F539)</f>
        <v>0</v>
      </c>
    </row>
    <row r="541" spans="1:7" ht="15.75">
      <c r="A541" s="349"/>
      <c r="B541" s="389"/>
      <c r="C541" s="356"/>
      <c r="D541" s="357"/>
      <c r="E541" s="390"/>
      <c r="F541" s="390"/>
    </row>
    <row r="542" spans="1:7" ht="15.75">
      <c r="A542" s="349"/>
      <c r="B542" s="389"/>
      <c r="C542" s="356"/>
      <c r="D542" s="357"/>
      <c r="E542" s="390"/>
      <c r="F542" s="390"/>
    </row>
    <row r="543" spans="1:7" ht="15.75">
      <c r="A543" s="290" t="s">
        <v>1415</v>
      </c>
      <c r="B543" s="319" t="s">
        <v>1416</v>
      </c>
      <c r="C543" s="310"/>
      <c r="D543" s="391"/>
      <c r="E543" s="392"/>
      <c r="F543" s="1012"/>
    </row>
    <row r="544" spans="1:7" ht="90">
      <c r="A544" s="305" t="s">
        <v>1369</v>
      </c>
      <c r="B544" s="306" t="s">
        <v>1417</v>
      </c>
      <c r="C544" s="310"/>
      <c r="D544" s="391"/>
      <c r="E544" s="392"/>
      <c r="F544" s="1012"/>
    </row>
    <row r="545" spans="1:7" ht="15.75">
      <c r="A545" s="305"/>
      <c r="B545" s="306"/>
      <c r="C545" s="310"/>
      <c r="D545" s="391"/>
      <c r="E545" s="392"/>
      <c r="F545" s="1012"/>
    </row>
    <row r="546" spans="1:7" ht="45">
      <c r="A546" s="305">
        <v>2</v>
      </c>
      <c r="B546" s="306" t="s">
        <v>1418</v>
      </c>
      <c r="C546" s="1010" t="s">
        <v>1243</v>
      </c>
      <c r="D546" s="1011">
        <v>1</v>
      </c>
      <c r="E546" s="1075"/>
      <c r="F546" s="1075">
        <f>+E546*D546</f>
        <v>0</v>
      </c>
      <c r="G546" s="1291">
        <f>+E546*D546</f>
        <v>0</v>
      </c>
    </row>
    <row r="547" spans="1:7" ht="15">
      <c r="A547" s="305"/>
      <c r="B547" s="306"/>
      <c r="C547" s="1010"/>
      <c r="D547" s="1011"/>
      <c r="E547" s="1012"/>
      <c r="F547" s="1012"/>
    </row>
    <row r="548" spans="1:7" ht="75">
      <c r="A548" s="305" t="s">
        <v>1282</v>
      </c>
      <c r="B548" s="306" t="s">
        <v>1419</v>
      </c>
      <c r="C548" s="1010" t="s">
        <v>1243</v>
      </c>
      <c r="D548" s="1011">
        <v>1</v>
      </c>
      <c r="E548" s="1075"/>
      <c r="F548" s="1075">
        <f>+E548*D548</f>
        <v>0</v>
      </c>
      <c r="G548" s="1291">
        <f>+E548*D548</f>
        <v>0</v>
      </c>
    </row>
    <row r="549" spans="1:7" ht="15">
      <c r="A549" s="305"/>
      <c r="B549" s="306"/>
      <c r="C549" s="1010"/>
      <c r="D549" s="1011"/>
      <c r="E549" s="1012"/>
      <c r="F549" s="1012"/>
    </row>
    <row r="550" spans="1:7" ht="30">
      <c r="A550" s="305" t="s">
        <v>1284</v>
      </c>
      <c r="B550" s="306" t="s">
        <v>1375</v>
      </c>
      <c r="C550" s="1010" t="s">
        <v>1243</v>
      </c>
      <c r="D550" s="1011">
        <v>1</v>
      </c>
      <c r="E550" s="1075"/>
      <c r="F550" s="1075">
        <f>+E550*D550</f>
        <v>0</v>
      </c>
      <c r="G550" s="1291">
        <f>+E550*D550</f>
        <v>0</v>
      </c>
    </row>
    <row r="551" spans="1:7" ht="15">
      <c r="A551" s="305"/>
      <c r="B551" s="306"/>
      <c r="C551" s="1010"/>
      <c r="D551" s="289"/>
      <c r="E551" s="1012"/>
      <c r="F551" s="1012"/>
    </row>
    <row r="552" spans="1:7" ht="30">
      <c r="A552" s="305" t="s">
        <v>1286</v>
      </c>
      <c r="B552" s="306" t="s">
        <v>1420</v>
      </c>
      <c r="C552" s="1010" t="s">
        <v>1243</v>
      </c>
      <c r="D552" s="1011">
        <v>1</v>
      </c>
      <c r="E552" s="1075"/>
      <c r="F552" s="1075">
        <f>+E552*D552</f>
        <v>0</v>
      </c>
      <c r="G552" s="1291">
        <f>+E552*D552</f>
        <v>0</v>
      </c>
    </row>
    <row r="553" spans="1:7" ht="15">
      <c r="A553" s="305"/>
      <c r="B553" s="306"/>
      <c r="C553" s="1010"/>
      <c r="D553" s="289"/>
      <c r="E553" s="1012"/>
      <c r="F553" s="1012"/>
    </row>
    <row r="554" spans="1:7" ht="15">
      <c r="A554" s="305" t="s">
        <v>1288</v>
      </c>
      <c r="B554" s="306" t="s">
        <v>1421</v>
      </c>
      <c r="C554" s="1010" t="s">
        <v>1243</v>
      </c>
      <c r="D554" s="1011">
        <v>2</v>
      </c>
      <c r="E554" s="1075"/>
      <c r="F554" s="1075">
        <f>+E554*D554</f>
        <v>0</v>
      </c>
      <c r="G554" s="1291">
        <f>+E554*D554</f>
        <v>0</v>
      </c>
    </row>
    <row r="555" spans="1:7" ht="15">
      <c r="A555" s="305"/>
      <c r="B555" s="306"/>
      <c r="C555" s="1010"/>
      <c r="D555" s="1011"/>
      <c r="E555" s="1012"/>
      <c r="F555" s="385"/>
    </row>
    <row r="556" spans="1:7" ht="30">
      <c r="A556" s="305" t="s">
        <v>1290</v>
      </c>
      <c r="B556" s="306" t="s">
        <v>1422</v>
      </c>
      <c r="C556" s="1010" t="s">
        <v>1380</v>
      </c>
      <c r="D556" s="1011">
        <v>1</v>
      </c>
      <c r="E556" s="1075"/>
      <c r="F556" s="1075">
        <f>+E556*D556</f>
        <v>0</v>
      </c>
      <c r="G556" s="1291">
        <f>+E556*D556</f>
        <v>0</v>
      </c>
    </row>
    <row r="557" spans="1:7" ht="15.75">
      <c r="A557" s="349"/>
      <c r="B557" s="380" t="s">
        <v>1423</v>
      </c>
      <c r="C557" s="338"/>
      <c r="D557" s="350"/>
      <c r="E557" s="1012"/>
      <c r="F557" s="392">
        <f>SUM(F544:F556)</f>
        <v>0</v>
      </c>
    </row>
    <row r="558" spans="1:7" ht="15.75">
      <c r="A558" s="334"/>
      <c r="B558" s="315"/>
      <c r="C558" s="382"/>
      <c r="D558" s="383"/>
      <c r="E558" s="384"/>
      <c r="F558" s="393"/>
    </row>
    <row r="559" spans="1:7" ht="15.75">
      <c r="A559" s="308" t="s">
        <v>1424</v>
      </c>
      <c r="B559" s="319" t="s">
        <v>1425</v>
      </c>
      <c r="C559" s="1010"/>
      <c r="D559" s="1011"/>
      <c r="E559" s="1012"/>
      <c r="F559" s="1012"/>
    </row>
    <row r="560" spans="1:7" ht="15.75">
      <c r="A560" s="308"/>
      <c r="B560" s="319"/>
      <c r="C560" s="1010"/>
      <c r="D560" s="1011"/>
      <c r="E560" s="1012"/>
      <c r="F560" s="1012"/>
    </row>
    <row r="561" spans="1:7" ht="105">
      <c r="A561" s="305" t="s">
        <v>1369</v>
      </c>
      <c r="B561" s="306" t="s">
        <v>1426</v>
      </c>
      <c r="C561" s="1010" t="s">
        <v>1243</v>
      </c>
      <c r="D561" s="1011">
        <v>1</v>
      </c>
      <c r="E561" s="1075"/>
      <c r="F561" s="1075">
        <f>+E561*D561</f>
        <v>0</v>
      </c>
      <c r="G561" s="1291">
        <f>+E561*D561</f>
        <v>0</v>
      </c>
    </row>
    <row r="562" spans="1:7" ht="15">
      <c r="A562" s="305"/>
      <c r="B562" s="306"/>
      <c r="C562" s="1010"/>
      <c r="D562" s="1011"/>
      <c r="E562" s="1012"/>
      <c r="F562" s="1012"/>
    </row>
    <row r="563" spans="1:7" ht="105">
      <c r="A563" s="305" t="s">
        <v>1371</v>
      </c>
      <c r="B563" s="306" t="s">
        <v>1427</v>
      </c>
      <c r="C563" s="1010" t="s">
        <v>1428</v>
      </c>
      <c r="D563" s="1011">
        <v>1</v>
      </c>
      <c r="E563" s="1075"/>
      <c r="F563" s="1075">
        <f>+E563*D563</f>
        <v>0</v>
      </c>
      <c r="G563" s="1291">
        <f>+E563*D563</f>
        <v>0</v>
      </c>
    </row>
    <row r="564" spans="1:7" ht="15">
      <c r="A564" s="320"/>
      <c r="B564" s="321"/>
      <c r="C564" s="331"/>
      <c r="D564" s="332"/>
      <c r="E564" s="393"/>
      <c r="F564" s="393"/>
    </row>
    <row r="565" spans="1:7" ht="45">
      <c r="A565" s="305" t="s">
        <v>1282</v>
      </c>
      <c r="B565" s="306" t="s">
        <v>1418</v>
      </c>
      <c r="C565" s="1010" t="s">
        <v>1243</v>
      </c>
      <c r="D565" s="1011">
        <v>1</v>
      </c>
      <c r="E565" s="1075"/>
      <c r="F565" s="1075">
        <f>+E565*D565</f>
        <v>0</v>
      </c>
      <c r="G565" s="1291">
        <f>+E565*D565</f>
        <v>0</v>
      </c>
    </row>
    <row r="566" spans="1:7" ht="15">
      <c r="A566" s="305"/>
      <c r="B566" s="306"/>
      <c r="C566" s="1010"/>
      <c r="D566" s="1011"/>
      <c r="E566" s="1012"/>
      <c r="F566" s="1012"/>
    </row>
    <row r="567" spans="1:7" ht="75">
      <c r="A567" s="305" t="s">
        <v>1284</v>
      </c>
      <c r="B567" s="306" t="s">
        <v>1429</v>
      </c>
      <c r="C567" s="1010" t="s">
        <v>1243</v>
      </c>
      <c r="D567" s="1011">
        <v>1</v>
      </c>
      <c r="E567" s="1075"/>
      <c r="F567" s="1075">
        <f>+E567*D567</f>
        <v>0</v>
      </c>
      <c r="G567" s="1291">
        <f>+E567*D567</f>
        <v>0</v>
      </c>
    </row>
    <row r="568" spans="1:7" ht="15">
      <c r="A568" s="305"/>
      <c r="B568" s="306"/>
      <c r="C568" s="1010"/>
      <c r="D568" s="1011"/>
      <c r="E568" s="1012"/>
      <c r="F568" s="1012"/>
    </row>
    <row r="569" spans="1:7" ht="15">
      <c r="A569" s="305" t="s">
        <v>1286</v>
      </c>
      <c r="B569" s="306" t="s">
        <v>1421</v>
      </c>
      <c r="C569" s="1010" t="s">
        <v>1243</v>
      </c>
      <c r="D569" s="1011">
        <v>1</v>
      </c>
      <c r="E569" s="1075"/>
      <c r="F569" s="1075">
        <f>+E569*D569</f>
        <v>0</v>
      </c>
      <c r="G569" s="1291">
        <f>+E569*D569</f>
        <v>0</v>
      </c>
    </row>
    <row r="570" spans="1:7" ht="15.75">
      <c r="A570" s="305"/>
      <c r="B570" s="306"/>
      <c r="C570" s="1010"/>
      <c r="D570" s="1011"/>
      <c r="E570" s="1012"/>
      <c r="F570" s="392"/>
    </row>
    <row r="571" spans="1:7" ht="30">
      <c r="A571" s="305" t="s">
        <v>1288</v>
      </c>
      <c r="B571" s="306" t="s">
        <v>1430</v>
      </c>
      <c r="C571" s="1010" t="s">
        <v>1380</v>
      </c>
      <c r="D571" s="1011">
        <v>1</v>
      </c>
      <c r="E571" s="1075"/>
      <c r="F571" s="1075">
        <f>+E571*D571</f>
        <v>0</v>
      </c>
      <c r="G571" s="1291">
        <f>+E571*D571</f>
        <v>0</v>
      </c>
    </row>
    <row r="572" spans="1:7" ht="15.75">
      <c r="A572" s="305"/>
      <c r="B572" s="380" t="s">
        <v>1431</v>
      </c>
      <c r="C572" s="338"/>
      <c r="D572" s="350"/>
      <c r="E572" s="1012"/>
      <c r="F572" s="312">
        <f>SUM(F560:F571)</f>
        <v>0</v>
      </c>
    </row>
    <row r="573" spans="1:7" ht="15.75">
      <c r="A573" s="359"/>
      <c r="B573" s="394"/>
      <c r="C573" s="356"/>
      <c r="D573" s="374"/>
      <c r="E573" s="395"/>
      <c r="F573" s="363"/>
    </row>
    <row r="574" spans="1:7" ht="15.75">
      <c r="A574" s="359"/>
      <c r="B574" s="394"/>
      <c r="C574" s="356"/>
      <c r="D574" s="374"/>
      <c r="E574" s="395"/>
      <c r="F574" s="363"/>
    </row>
    <row r="575" spans="1:7" ht="15.75">
      <c r="A575" s="359"/>
      <c r="B575" s="366"/>
      <c r="C575" s="396"/>
      <c r="D575" s="397"/>
      <c r="E575" s="398"/>
      <c r="F575" s="395"/>
    </row>
    <row r="576" spans="1:7" ht="15.75">
      <c r="A576" s="372"/>
      <c r="B576" s="366"/>
      <c r="C576" s="399"/>
      <c r="D576" s="400"/>
      <c r="E576" s="395"/>
      <c r="F576" s="395"/>
    </row>
    <row r="577" spans="1:7" ht="15.75">
      <c r="A577" s="372"/>
      <c r="B577" s="366"/>
      <c r="C577" s="399"/>
      <c r="D577" s="400"/>
      <c r="E577" s="395"/>
      <c r="F577" s="395"/>
    </row>
    <row r="578" spans="1:7" ht="15.75">
      <c r="A578" s="308" t="s">
        <v>1432</v>
      </c>
      <c r="B578" s="308" t="s">
        <v>1433</v>
      </c>
      <c r="C578" s="313"/>
      <c r="D578" s="311"/>
      <c r="E578" s="312"/>
      <c r="F578" s="1012"/>
    </row>
    <row r="579" spans="1:7" ht="90">
      <c r="A579" s="305"/>
      <c r="B579" s="306" t="s">
        <v>1434</v>
      </c>
      <c r="C579" s="1010"/>
      <c r="D579" s="1011"/>
      <c r="E579" s="1012"/>
      <c r="F579" s="1012"/>
    </row>
    <row r="580" spans="1:7" ht="15">
      <c r="A580" s="401"/>
      <c r="B580" s="402"/>
      <c r="C580" s="787"/>
      <c r="D580" s="790"/>
      <c r="E580" s="791"/>
      <c r="F580" s="791"/>
    </row>
    <row r="581" spans="1:7" ht="120">
      <c r="A581" s="401" t="s">
        <v>1369</v>
      </c>
      <c r="B581" s="403" t="s">
        <v>1435</v>
      </c>
      <c r="C581" s="787" t="s">
        <v>1380</v>
      </c>
      <c r="D581" s="663">
        <v>1</v>
      </c>
      <c r="E581" s="1075"/>
      <c r="F581" s="1075">
        <f>+E581*D581</f>
        <v>0</v>
      </c>
      <c r="G581" s="1291">
        <f>+E581*D581</f>
        <v>0</v>
      </c>
    </row>
    <row r="582" spans="1:7" ht="15">
      <c r="A582" s="404"/>
      <c r="B582" s="405"/>
      <c r="C582" s="788"/>
      <c r="D582" s="526"/>
      <c r="E582" s="792"/>
      <c r="F582" s="792"/>
    </row>
    <row r="583" spans="1:7" ht="120">
      <c r="A583" s="404"/>
      <c r="B583" s="405" t="s">
        <v>1436</v>
      </c>
      <c r="C583" s="788"/>
      <c r="D583" s="526"/>
      <c r="E583" s="792"/>
      <c r="F583" s="792"/>
    </row>
    <row r="584" spans="1:7" ht="165">
      <c r="A584" s="404"/>
      <c r="B584" s="405" t="s">
        <v>1437</v>
      </c>
      <c r="C584" s="788"/>
      <c r="D584" s="526"/>
      <c r="E584" s="792"/>
      <c r="F584" s="792"/>
    </row>
    <row r="585" spans="1:7" ht="15">
      <c r="A585" s="404"/>
      <c r="B585" s="405"/>
      <c r="C585" s="788"/>
      <c r="D585" s="526"/>
      <c r="E585" s="792"/>
      <c r="F585" s="792"/>
    </row>
    <row r="586" spans="1:7" ht="120">
      <c r="A586" s="404"/>
      <c r="B586" s="405" t="s">
        <v>1438</v>
      </c>
      <c r="C586" s="788"/>
      <c r="D586" s="526"/>
      <c r="E586" s="792"/>
      <c r="F586" s="792"/>
    </row>
    <row r="587" spans="1:7" ht="45">
      <c r="A587" s="404"/>
      <c r="B587" s="405" t="s">
        <v>1439</v>
      </c>
      <c r="C587" s="788"/>
      <c r="D587" s="526"/>
      <c r="E587" s="792"/>
      <c r="F587" s="792"/>
    </row>
    <row r="588" spans="1:7" ht="75">
      <c r="A588" s="404"/>
      <c r="B588" s="405" t="s">
        <v>1440</v>
      </c>
      <c r="C588" s="788"/>
      <c r="D588" s="526"/>
      <c r="E588" s="792"/>
      <c r="F588" s="792"/>
    </row>
    <row r="589" spans="1:7" ht="120">
      <c r="A589" s="406"/>
      <c r="B589" s="407" t="s">
        <v>1441</v>
      </c>
      <c r="C589" s="789"/>
      <c r="D589" s="527"/>
      <c r="E589" s="793"/>
      <c r="F589" s="793"/>
    </row>
    <row r="590" spans="1:7" ht="15">
      <c r="A590" s="406"/>
      <c r="B590" s="408"/>
      <c r="C590" s="409"/>
      <c r="D590" s="410"/>
      <c r="E590" s="411"/>
      <c r="F590" s="411"/>
    </row>
    <row r="591" spans="1:7" ht="60">
      <c r="A591" s="305" t="s">
        <v>1371</v>
      </c>
      <c r="B591" s="306" t="s">
        <v>1442</v>
      </c>
      <c r="C591" s="1010"/>
      <c r="D591" s="1011"/>
      <c r="E591" s="1012"/>
      <c r="F591" s="1012"/>
    </row>
    <row r="592" spans="1:7" ht="15">
      <c r="A592" s="305"/>
      <c r="B592" s="306"/>
      <c r="C592" s="1010"/>
      <c r="D592" s="1011"/>
      <c r="E592" s="1012"/>
      <c r="F592" s="1012"/>
    </row>
    <row r="593" spans="1:7" ht="120">
      <c r="A593" s="305"/>
      <c r="B593" s="306" t="s">
        <v>1443</v>
      </c>
      <c r="C593" s="1010" t="s">
        <v>1243</v>
      </c>
      <c r="D593" s="1011">
        <v>1</v>
      </c>
      <c r="E593" s="1075"/>
      <c r="F593" s="1075">
        <f>+E593*D593</f>
        <v>0</v>
      </c>
      <c r="G593" s="1291">
        <f>+E593*D593</f>
        <v>0</v>
      </c>
    </row>
    <row r="594" spans="1:7" ht="15">
      <c r="A594" s="305"/>
      <c r="B594" s="306"/>
      <c r="C594" s="1010"/>
      <c r="D594" s="1011"/>
      <c r="E594" s="1012"/>
      <c r="F594" s="1012"/>
    </row>
    <row r="595" spans="1:7" ht="135">
      <c r="A595" s="305"/>
      <c r="B595" s="306" t="s">
        <v>1444</v>
      </c>
      <c r="C595" s="1010" t="s">
        <v>1243</v>
      </c>
      <c r="D595" s="1011">
        <v>1</v>
      </c>
      <c r="E595" s="1075"/>
      <c r="F595" s="1075">
        <f>+E595*D595</f>
        <v>0</v>
      </c>
      <c r="G595" s="1291">
        <f>+E595*D595</f>
        <v>0</v>
      </c>
    </row>
    <row r="596" spans="1:7" ht="15">
      <c r="A596" s="305"/>
      <c r="B596" s="306"/>
      <c r="C596" s="1010"/>
      <c r="D596" s="1011"/>
      <c r="E596" s="1012"/>
      <c r="F596" s="1012"/>
    </row>
    <row r="597" spans="1:7" ht="15">
      <c r="A597" s="305"/>
      <c r="B597" s="306"/>
      <c r="C597" s="1010"/>
      <c r="D597" s="1011"/>
      <c r="E597" s="1012"/>
      <c r="F597" s="1012"/>
    </row>
    <row r="598" spans="1:7" ht="15">
      <c r="A598" s="305"/>
      <c r="B598" s="306" t="s">
        <v>1445</v>
      </c>
      <c r="C598" s="1010" t="s">
        <v>1243</v>
      </c>
      <c r="D598" s="1011">
        <v>1</v>
      </c>
      <c r="E598" s="1075"/>
      <c r="F598" s="1075">
        <f>+E598*D598</f>
        <v>0</v>
      </c>
      <c r="G598" s="1291">
        <f>+E598*D598</f>
        <v>0</v>
      </c>
    </row>
    <row r="599" spans="1:7" ht="30">
      <c r="A599" s="305"/>
      <c r="B599" s="306" t="s">
        <v>1446</v>
      </c>
      <c r="C599" s="1010"/>
      <c r="D599" s="1011"/>
      <c r="E599" s="1012"/>
      <c r="F599" s="1012"/>
    </row>
    <row r="600" spans="1:7" ht="30">
      <c r="A600" s="305"/>
      <c r="B600" s="306" t="s">
        <v>1447</v>
      </c>
      <c r="C600" s="1010"/>
      <c r="D600" s="1011"/>
      <c r="E600" s="1012"/>
      <c r="F600" s="1012"/>
    </row>
    <row r="601" spans="1:7" ht="30">
      <c r="A601" s="305"/>
      <c r="B601" s="306" t="s">
        <v>1448</v>
      </c>
      <c r="C601" s="1010"/>
      <c r="D601" s="1011"/>
      <c r="E601" s="1012"/>
      <c r="F601" s="1012"/>
    </row>
    <row r="602" spans="1:7" ht="15">
      <c r="A602" s="305"/>
      <c r="B602" s="306" t="s">
        <v>1449</v>
      </c>
      <c r="C602" s="1010"/>
      <c r="D602" s="1011"/>
      <c r="E602" s="1012"/>
      <c r="F602" s="1012"/>
    </row>
    <row r="603" spans="1:7" ht="15">
      <c r="A603" s="305"/>
      <c r="B603" s="306" t="s">
        <v>1450</v>
      </c>
      <c r="C603" s="1010"/>
      <c r="D603" s="1011"/>
      <c r="E603" s="1012"/>
      <c r="F603" s="1012"/>
    </row>
    <row r="604" spans="1:7" ht="30">
      <c r="A604" s="305"/>
      <c r="B604" s="306" t="s">
        <v>1451</v>
      </c>
      <c r="C604" s="1010"/>
      <c r="D604" s="1011"/>
      <c r="E604" s="1012"/>
      <c r="F604" s="1012"/>
    </row>
    <row r="605" spans="1:7" ht="15">
      <c r="A605" s="305"/>
      <c r="B605" s="306" t="s">
        <v>1452</v>
      </c>
      <c r="C605" s="1010"/>
      <c r="D605" s="1011"/>
      <c r="E605" s="1012"/>
      <c r="F605" s="1012"/>
    </row>
    <row r="606" spans="1:7" ht="15">
      <c r="A606" s="305"/>
      <c r="B606" s="306" t="s">
        <v>1453</v>
      </c>
      <c r="C606" s="1010"/>
      <c r="D606" s="1011"/>
      <c r="E606" s="1012"/>
      <c r="F606" s="1012"/>
    </row>
    <row r="607" spans="1:7" ht="15">
      <c r="A607" s="305"/>
      <c r="B607" s="306" t="s">
        <v>1454</v>
      </c>
      <c r="C607" s="1010"/>
      <c r="D607" s="1011"/>
      <c r="E607" s="1012"/>
      <c r="F607" s="1012"/>
    </row>
    <row r="608" spans="1:7" ht="15">
      <c r="A608" s="305"/>
      <c r="B608" s="306" t="s">
        <v>1455</v>
      </c>
      <c r="C608" s="1010"/>
      <c r="D608" s="1011"/>
      <c r="E608" s="1012"/>
      <c r="F608" s="1012"/>
    </row>
    <row r="609" spans="1:7" ht="15">
      <c r="A609" s="305"/>
      <c r="B609" s="306" t="s">
        <v>1456</v>
      </c>
      <c r="C609" s="1010"/>
      <c r="D609" s="1011"/>
      <c r="E609" s="1012"/>
      <c r="F609" s="1012"/>
    </row>
    <row r="610" spans="1:7" ht="15">
      <c r="A610" s="305"/>
      <c r="B610" s="306" t="s">
        <v>1457</v>
      </c>
      <c r="C610" s="1010"/>
      <c r="D610" s="1011"/>
      <c r="E610" s="1012"/>
      <c r="F610" s="1012"/>
    </row>
    <row r="611" spans="1:7" ht="30">
      <c r="A611" s="305"/>
      <c r="B611" s="306" t="s">
        <v>1458</v>
      </c>
      <c r="C611" s="1010"/>
      <c r="D611" s="1011"/>
      <c r="E611" s="1012"/>
      <c r="F611" s="1012"/>
    </row>
    <row r="612" spans="1:7" ht="90">
      <c r="A612" s="305" t="s">
        <v>1282</v>
      </c>
      <c r="B612" s="306" t="s">
        <v>1459</v>
      </c>
      <c r="C612" s="1010" t="s">
        <v>1243</v>
      </c>
      <c r="D612" s="1011">
        <v>2</v>
      </c>
      <c r="E612" s="1075"/>
      <c r="F612" s="1075">
        <f t="shared" ref="F612:F613" si="28">+E612*D612</f>
        <v>0</v>
      </c>
      <c r="G612" s="1291">
        <f t="shared" ref="G612:G613" si="29">+E612*D612</f>
        <v>0</v>
      </c>
    </row>
    <row r="613" spans="1:7" ht="15">
      <c r="A613" s="305" t="s">
        <v>1284</v>
      </c>
      <c r="B613" s="306" t="s">
        <v>1377</v>
      </c>
      <c r="C613" s="1010" t="s">
        <v>1243</v>
      </c>
      <c r="D613" s="1011">
        <v>2</v>
      </c>
      <c r="E613" s="1075"/>
      <c r="F613" s="1075">
        <f t="shared" si="28"/>
        <v>0</v>
      </c>
      <c r="G613" s="1291">
        <f t="shared" si="29"/>
        <v>0</v>
      </c>
    </row>
    <row r="614" spans="1:7" ht="15">
      <c r="A614" s="305"/>
      <c r="B614" s="306"/>
      <c r="C614" s="1010"/>
      <c r="D614" s="1011"/>
      <c r="E614" s="1012"/>
      <c r="F614" s="1012"/>
    </row>
    <row r="615" spans="1:7" ht="15">
      <c r="A615" s="305" t="s">
        <v>1286</v>
      </c>
      <c r="B615" s="306" t="s">
        <v>1378</v>
      </c>
      <c r="C615" s="1010" t="s">
        <v>1380</v>
      </c>
      <c r="D615" s="1011">
        <v>1</v>
      </c>
      <c r="E615" s="1075"/>
      <c r="F615" s="1075">
        <f>+E615*D615</f>
        <v>0</v>
      </c>
      <c r="G615" s="1291">
        <f>+E615*D615</f>
        <v>0</v>
      </c>
    </row>
    <row r="616" spans="1:7" ht="15">
      <c r="A616" s="305"/>
      <c r="B616" s="306"/>
      <c r="C616" s="338"/>
      <c r="D616" s="350"/>
      <c r="E616" s="1012"/>
      <c r="F616" s="312"/>
    </row>
    <row r="617" spans="1:7" ht="30">
      <c r="A617" s="305" t="s">
        <v>1288</v>
      </c>
      <c r="B617" s="306" t="s">
        <v>1379</v>
      </c>
      <c r="C617" s="1010" t="s">
        <v>1380</v>
      </c>
      <c r="D617" s="1011">
        <v>1</v>
      </c>
      <c r="E617" s="1075"/>
      <c r="F617" s="1075">
        <f>+E617*D617</f>
        <v>0</v>
      </c>
      <c r="G617" s="1291">
        <f>+E617*D617</f>
        <v>0</v>
      </c>
    </row>
    <row r="618" spans="1:7" ht="15">
      <c r="A618" s="305"/>
      <c r="B618" s="306"/>
      <c r="C618" s="340"/>
      <c r="D618" s="350"/>
      <c r="E618" s="1012"/>
      <c r="F618" s="312"/>
    </row>
    <row r="619" spans="1:7" ht="15">
      <c r="A619" s="305" t="s">
        <v>1290</v>
      </c>
      <c r="B619" s="306" t="s">
        <v>1460</v>
      </c>
      <c r="C619" s="1010"/>
      <c r="D619" s="1011"/>
      <c r="E619" s="1012"/>
      <c r="F619" s="312"/>
    </row>
    <row r="620" spans="1:7" ht="30">
      <c r="A620" s="305"/>
      <c r="B620" s="306" t="s">
        <v>1461</v>
      </c>
      <c r="C620" s="1010"/>
      <c r="D620" s="1011"/>
      <c r="E620" s="1012"/>
      <c r="F620" s="312">
        <f>SUM(F579:F619)</f>
        <v>0</v>
      </c>
    </row>
    <row r="621" spans="1:7" ht="15">
      <c r="A621" s="359"/>
      <c r="B621" s="373"/>
      <c r="C621" s="399"/>
      <c r="D621" s="400"/>
      <c r="E621" s="395"/>
      <c r="F621" s="363"/>
    </row>
    <row r="622" spans="1:7" ht="15">
      <c r="A622" s="359"/>
      <c r="B622" s="368"/>
      <c r="C622" s="361"/>
      <c r="D622" s="362"/>
      <c r="E622" s="363"/>
      <c r="F622" s="395"/>
    </row>
    <row r="623" spans="1:7">
      <c r="A623" s="368"/>
      <c r="B623" s="368"/>
      <c r="C623" s="361"/>
      <c r="D623" s="369"/>
      <c r="E623" s="370"/>
      <c r="F623" s="412"/>
    </row>
    <row r="624" spans="1:7">
      <c r="A624" s="368"/>
      <c r="B624" s="368"/>
      <c r="C624" s="361"/>
      <c r="D624" s="369"/>
      <c r="E624" s="370"/>
      <c r="F624" s="412"/>
    </row>
    <row r="625" spans="1:7" ht="31.5">
      <c r="A625" s="413" t="s">
        <v>1462</v>
      </c>
      <c r="B625" s="414" t="s">
        <v>1463</v>
      </c>
      <c r="C625" s="327"/>
      <c r="D625" s="415"/>
      <c r="E625" s="416"/>
      <c r="F625" s="417"/>
    </row>
    <row r="626" spans="1:7" ht="15.75">
      <c r="A626" s="413"/>
      <c r="B626" s="326"/>
      <c r="C626" s="418"/>
      <c r="D626" s="419"/>
      <c r="E626" s="420"/>
      <c r="F626" s="329"/>
    </row>
    <row r="627" spans="1:7" ht="75">
      <c r="A627" s="325" t="s">
        <v>1369</v>
      </c>
      <c r="B627" s="326" t="s">
        <v>1464</v>
      </c>
      <c r="C627" s="418"/>
      <c r="D627" s="419"/>
      <c r="E627" s="420"/>
      <c r="F627" s="329"/>
    </row>
    <row r="628" spans="1:7" ht="30">
      <c r="A628" s="325"/>
      <c r="B628" s="326" t="s">
        <v>1465</v>
      </c>
      <c r="C628" s="418" t="s">
        <v>1243</v>
      </c>
      <c r="D628" s="419">
        <v>1</v>
      </c>
      <c r="E628" s="1075"/>
      <c r="F628" s="1075">
        <f>+E628*D628</f>
        <v>0</v>
      </c>
      <c r="G628" s="1291">
        <f>+E628*D628</f>
        <v>0</v>
      </c>
    </row>
    <row r="629" spans="1:7" ht="30">
      <c r="A629" s="325"/>
      <c r="B629" s="326" t="s">
        <v>1466</v>
      </c>
      <c r="C629" s="418"/>
      <c r="D629" s="419"/>
      <c r="E629" s="420"/>
      <c r="F629" s="329"/>
    </row>
    <row r="630" spans="1:7" ht="30">
      <c r="A630" s="325"/>
      <c r="B630" s="326" t="s">
        <v>1467</v>
      </c>
      <c r="C630" s="418"/>
      <c r="D630" s="419"/>
      <c r="E630" s="420"/>
      <c r="F630" s="329"/>
    </row>
    <row r="631" spans="1:7" ht="15">
      <c r="A631" s="325"/>
      <c r="B631" s="326" t="s">
        <v>1468</v>
      </c>
      <c r="C631" s="418"/>
      <c r="D631" s="419"/>
      <c r="E631" s="420"/>
      <c r="F631" s="420"/>
    </row>
    <row r="632" spans="1:7" ht="15">
      <c r="A632" s="325"/>
      <c r="B632" s="326" t="s">
        <v>1469</v>
      </c>
      <c r="C632" s="418"/>
      <c r="D632" s="419"/>
      <c r="E632" s="420"/>
      <c r="F632" s="420"/>
    </row>
    <row r="633" spans="1:7" ht="15">
      <c r="A633" s="325"/>
      <c r="B633" s="326"/>
      <c r="C633" s="418"/>
      <c r="D633" s="419"/>
      <c r="E633" s="420"/>
      <c r="F633" s="420"/>
    </row>
    <row r="634" spans="1:7" ht="60">
      <c r="A634" s="325" t="s">
        <v>1371</v>
      </c>
      <c r="B634" s="326" t="s">
        <v>1470</v>
      </c>
      <c r="C634" s="418" t="s">
        <v>74</v>
      </c>
      <c r="D634" s="419">
        <v>4</v>
      </c>
      <c r="E634" s="1075"/>
      <c r="F634" s="1075">
        <f>+E634*D634</f>
        <v>0</v>
      </c>
      <c r="G634" s="1291">
        <f>+E634*D634</f>
        <v>0</v>
      </c>
    </row>
    <row r="635" spans="1:7" ht="15">
      <c r="A635" s="325"/>
      <c r="B635" s="326"/>
      <c r="C635" s="418"/>
      <c r="D635" s="419"/>
      <c r="E635" s="420"/>
      <c r="F635" s="420"/>
    </row>
    <row r="636" spans="1:7" ht="60">
      <c r="A636" s="325" t="s">
        <v>1282</v>
      </c>
      <c r="B636" s="326" t="s">
        <v>1471</v>
      </c>
      <c r="C636" s="418" t="s">
        <v>74</v>
      </c>
      <c r="D636" s="419">
        <v>4</v>
      </c>
      <c r="E636" s="1075"/>
      <c r="F636" s="1075">
        <f>+E636*D636</f>
        <v>0</v>
      </c>
      <c r="G636" s="1291">
        <f>+E636*D636</f>
        <v>0</v>
      </c>
    </row>
    <row r="637" spans="1:7" ht="15">
      <c r="A637" s="325"/>
      <c r="B637" s="326"/>
      <c r="C637" s="418"/>
      <c r="D637" s="419"/>
      <c r="E637" s="420"/>
      <c r="F637" s="420"/>
    </row>
    <row r="638" spans="1:7" ht="45">
      <c r="A638" s="325" t="s">
        <v>1284</v>
      </c>
      <c r="B638" s="326" t="s">
        <v>1472</v>
      </c>
      <c r="C638" s="418" t="s">
        <v>74</v>
      </c>
      <c r="D638" s="419">
        <v>10</v>
      </c>
      <c r="E638" s="1075"/>
      <c r="F638" s="1075">
        <f>+E638*D638</f>
        <v>0</v>
      </c>
      <c r="G638" s="1291">
        <f>+E638*D638</f>
        <v>0</v>
      </c>
    </row>
    <row r="639" spans="1:7" ht="15">
      <c r="A639" s="325"/>
      <c r="B639" s="326"/>
      <c r="C639" s="418"/>
      <c r="D639" s="419"/>
      <c r="E639" s="420"/>
      <c r="F639" s="420"/>
    </row>
    <row r="640" spans="1:7" ht="15">
      <c r="A640" s="325" t="s">
        <v>1286</v>
      </c>
      <c r="B640" s="326" t="s">
        <v>1378</v>
      </c>
      <c r="C640" s="418" t="s">
        <v>1380</v>
      </c>
      <c r="D640" s="419">
        <v>1</v>
      </c>
      <c r="E640" s="1075"/>
      <c r="F640" s="1075">
        <f>+E640*D640</f>
        <v>0</v>
      </c>
      <c r="G640" s="1291">
        <f>+E640*D640</f>
        <v>0</v>
      </c>
    </row>
    <row r="641" spans="1:7" ht="15.75">
      <c r="A641" s="325"/>
      <c r="B641" s="326"/>
      <c r="C641" s="418"/>
      <c r="D641" s="419"/>
      <c r="E641" s="420"/>
      <c r="F641" s="421"/>
    </row>
    <row r="642" spans="1:7" ht="15">
      <c r="A642" s="325" t="s">
        <v>1288</v>
      </c>
      <c r="B642" s="326" t="s">
        <v>1473</v>
      </c>
      <c r="C642" s="418" t="s">
        <v>1380</v>
      </c>
      <c r="D642" s="419">
        <v>1</v>
      </c>
      <c r="E642" s="1075"/>
      <c r="F642" s="1075">
        <f>+E642*D642</f>
        <v>0</v>
      </c>
      <c r="G642" s="1291">
        <f>+E642*D642</f>
        <v>0</v>
      </c>
    </row>
    <row r="643" spans="1:7" ht="15">
      <c r="A643" s="422"/>
      <c r="B643" s="423"/>
      <c r="C643" s="424"/>
      <c r="D643" s="425"/>
      <c r="E643" s="426"/>
      <c r="F643" s="426"/>
    </row>
    <row r="644" spans="1:7" ht="15.75">
      <c r="A644" s="413" t="s">
        <v>1474</v>
      </c>
      <c r="B644" s="414" t="s">
        <v>1475</v>
      </c>
      <c r="C644" s="418"/>
      <c r="D644" s="419"/>
      <c r="E644" s="420"/>
      <c r="F644" s="420"/>
    </row>
    <row r="645" spans="1:7" ht="15.75">
      <c r="A645" s="413"/>
      <c r="B645" s="414"/>
      <c r="C645" s="418"/>
      <c r="D645" s="419"/>
      <c r="E645" s="420"/>
      <c r="F645" s="420"/>
    </row>
    <row r="646" spans="1:7" ht="90">
      <c r="A646" s="413" t="s">
        <v>1369</v>
      </c>
      <c r="B646" s="326" t="s">
        <v>1476</v>
      </c>
      <c r="C646" s="427"/>
      <c r="D646" s="428"/>
      <c r="E646" s="421"/>
      <c r="F646" s="420"/>
    </row>
    <row r="647" spans="1:7" ht="15.75">
      <c r="A647" s="413"/>
      <c r="B647" s="326"/>
      <c r="C647" s="427"/>
      <c r="D647" s="428"/>
      <c r="E647" s="421"/>
      <c r="F647" s="420"/>
    </row>
    <row r="648" spans="1:7" ht="90">
      <c r="A648" s="325" t="s">
        <v>1371</v>
      </c>
      <c r="B648" s="326" t="s">
        <v>1477</v>
      </c>
      <c r="C648" s="418" t="s">
        <v>1352</v>
      </c>
      <c r="D648" s="419">
        <v>25</v>
      </c>
      <c r="E648" s="1075"/>
      <c r="F648" s="1075">
        <f>+E648*D648</f>
        <v>0</v>
      </c>
      <c r="G648" s="1291">
        <f>+E648*D648</f>
        <v>0</v>
      </c>
    </row>
    <row r="649" spans="1:7" ht="15">
      <c r="A649" s="325"/>
      <c r="B649" s="326"/>
      <c r="C649" s="418"/>
      <c r="D649" s="419"/>
      <c r="E649" s="420"/>
      <c r="F649" s="420"/>
    </row>
    <row r="650" spans="1:7" ht="75">
      <c r="A650" s="325" t="s">
        <v>1282</v>
      </c>
      <c r="B650" s="326" t="s">
        <v>1478</v>
      </c>
      <c r="C650" s="418" t="s">
        <v>1352</v>
      </c>
      <c r="D650" s="419">
        <v>25</v>
      </c>
      <c r="E650" s="1075"/>
      <c r="F650" s="1075">
        <f>+E650*D650</f>
        <v>0</v>
      </c>
      <c r="G650" s="1291">
        <f>+E650*D650</f>
        <v>0</v>
      </c>
    </row>
    <row r="651" spans="1:7" ht="15">
      <c r="A651" s="325"/>
      <c r="B651" s="326"/>
      <c r="C651" s="418"/>
      <c r="D651" s="419"/>
      <c r="E651" s="420"/>
      <c r="F651" s="420"/>
    </row>
    <row r="652" spans="1:7" ht="90">
      <c r="A652" s="325" t="s">
        <v>1284</v>
      </c>
      <c r="B652" s="326" t="s">
        <v>1479</v>
      </c>
      <c r="C652" s="418" t="s">
        <v>1352</v>
      </c>
      <c r="D652" s="419">
        <v>25</v>
      </c>
      <c r="E652" s="1075"/>
      <c r="F652" s="1075">
        <f>+E652*D652</f>
        <v>0</v>
      </c>
      <c r="G652" s="1291">
        <f>+E652*D652</f>
        <v>0</v>
      </c>
    </row>
    <row r="653" spans="1:7" ht="15">
      <c r="A653" s="325"/>
      <c r="B653" s="326"/>
      <c r="C653" s="418"/>
      <c r="D653" s="419"/>
      <c r="E653" s="420"/>
      <c r="F653" s="420"/>
    </row>
    <row r="654" spans="1:7" ht="90">
      <c r="A654" s="325" t="s">
        <v>1286</v>
      </c>
      <c r="B654" s="326" t="s">
        <v>1480</v>
      </c>
      <c r="C654" s="418" t="s">
        <v>1352</v>
      </c>
      <c r="D654" s="419">
        <v>35</v>
      </c>
      <c r="E654" s="1075"/>
      <c r="F654" s="1075">
        <f>+E654*D654</f>
        <v>0</v>
      </c>
      <c r="G654" s="1291">
        <f>+E654*D654</f>
        <v>0</v>
      </c>
    </row>
    <row r="655" spans="1:7" ht="15">
      <c r="A655" s="325"/>
      <c r="B655" s="326"/>
      <c r="C655" s="418"/>
      <c r="D655" s="419"/>
      <c r="E655" s="420"/>
      <c r="F655" s="420"/>
    </row>
    <row r="656" spans="1:7" ht="90">
      <c r="A656" s="325" t="s">
        <v>1288</v>
      </c>
      <c r="B656" s="326" t="s">
        <v>1481</v>
      </c>
      <c r="C656" s="418" t="s">
        <v>1352</v>
      </c>
      <c r="D656" s="419">
        <v>35</v>
      </c>
      <c r="E656" s="1075"/>
      <c r="F656" s="1075">
        <f>+E656*D656</f>
        <v>0</v>
      </c>
      <c r="G656" s="1291">
        <f>+E656*D656</f>
        <v>0</v>
      </c>
    </row>
    <row r="657" spans="1:7" ht="15">
      <c r="A657" s="325"/>
      <c r="B657" s="326"/>
      <c r="C657" s="418"/>
      <c r="D657" s="419"/>
      <c r="E657" s="420"/>
      <c r="F657" s="420"/>
    </row>
    <row r="658" spans="1:7" ht="90">
      <c r="A658" s="325" t="s">
        <v>1290</v>
      </c>
      <c r="B658" s="326" t="s">
        <v>1482</v>
      </c>
      <c r="C658" s="418" t="s">
        <v>1352</v>
      </c>
      <c r="D658" s="419">
        <v>10</v>
      </c>
      <c r="E658" s="1075"/>
      <c r="F658" s="1075">
        <f t="shared" ref="F658:F659" si="30">+E658*D658</f>
        <v>0</v>
      </c>
      <c r="G658" s="1291">
        <f t="shared" ref="G658:G659" si="31">+E658*D658</f>
        <v>0</v>
      </c>
    </row>
    <row r="659" spans="1:7" ht="63">
      <c r="A659" s="325" t="s">
        <v>1293</v>
      </c>
      <c r="B659" s="326" t="s">
        <v>1483</v>
      </c>
      <c r="C659" s="418" t="s">
        <v>1352</v>
      </c>
      <c r="D659" s="419">
        <v>25</v>
      </c>
      <c r="E659" s="1075"/>
      <c r="F659" s="1075">
        <f t="shared" si="30"/>
        <v>0</v>
      </c>
      <c r="G659" s="1291">
        <f t="shared" si="31"/>
        <v>0</v>
      </c>
    </row>
    <row r="660" spans="1:7" ht="15">
      <c r="A660" s="325"/>
      <c r="B660" s="326"/>
      <c r="C660" s="418"/>
      <c r="D660" s="419"/>
      <c r="E660" s="420"/>
      <c r="F660" s="420"/>
    </row>
    <row r="661" spans="1:7" ht="15">
      <c r="A661" s="325" t="s">
        <v>1327</v>
      </c>
      <c r="B661" s="326" t="s">
        <v>1378</v>
      </c>
      <c r="C661" s="418" t="s">
        <v>1352</v>
      </c>
      <c r="D661" s="419">
        <v>15</v>
      </c>
      <c r="E661" s="1075"/>
      <c r="F661" s="1075">
        <f>+E661*D661</f>
        <v>0</v>
      </c>
      <c r="G661" s="1291">
        <f>+E661*D661</f>
        <v>0</v>
      </c>
    </row>
    <row r="662" spans="1:7" ht="15">
      <c r="A662" s="429"/>
      <c r="B662" s="423" t="s">
        <v>1219</v>
      </c>
      <c r="C662" s="430"/>
      <c r="D662" s="431"/>
      <c r="E662" s="426"/>
      <c r="F662" s="432">
        <f>SUM(F627:F661)</f>
        <v>0</v>
      </c>
    </row>
    <row r="663" spans="1:7" ht="15">
      <c r="A663" s="429"/>
      <c r="B663" s="423" t="s">
        <v>1691</v>
      </c>
      <c r="C663" s="430"/>
      <c r="D663" s="431"/>
      <c r="E663" s="426"/>
      <c r="F663" s="432">
        <f>F662+F620+F572+F540+F490</f>
        <v>0</v>
      </c>
    </row>
    <row r="664" spans="1:7" ht="15.75">
      <c r="A664" s="325" t="s">
        <v>1484</v>
      </c>
      <c r="B664" s="414" t="s">
        <v>1485</v>
      </c>
      <c r="C664" s="418"/>
      <c r="D664" s="419"/>
      <c r="E664" s="420"/>
      <c r="F664" s="329"/>
    </row>
    <row r="665" spans="1:7" ht="30">
      <c r="A665" s="433" t="s">
        <v>1369</v>
      </c>
      <c r="B665" s="434" t="s">
        <v>1486</v>
      </c>
      <c r="C665" s="752" t="s">
        <v>1380</v>
      </c>
      <c r="D665" s="1081">
        <v>1</v>
      </c>
      <c r="E665" s="1075"/>
      <c r="F665" s="1075">
        <f>+E665*D665</f>
        <v>0</v>
      </c>
      <c r="G665" s="1291">
        <f>+E665*D665</f>
        <v>0</v>
      </c>
    </row>
    <row r="666" spans="1:7" ht="45">
      <c r="A666" s="433"/>
      <c r="B666" s="435" t="s">
        <v>1487</v>
      </c>
      <c r="C666" s="753"/>
      <c r="D666" s="1082"/>
      <c r="E666" s="420"/>
      <c r="F666" s="329"/>
    </row>
    <row r="667" spans="1:7" ht="15">
      <c r="A667" s="433"/>
      <c r="B667" s="435" t="s">
        <v>1488</v>
      </c>
      <c r="C667" s="753"/>
      <c r="D667" s="1082"/>
      <c r="E667" s="420"/>
      <c r="F667" s="329"/>
    </row>
    <row r="668" spans="1:7" ht="30">
      <c r="A668" s="433"/>
      <c r="B668" s="435" t="s">
        <v>1489</v>
      </c>
      <c r="C668" s="753"/>
      <c r="D668" s="1082"/>
      <c r="E668" s="420"/>
      <c r="F668" s="329"/>
    </row>
    <row r="669" spans="1:7" ht="30">
      <c r="A669" s="433"/>
      <c r="B669" s="435" t="s">
        <v>1490</v>
      </c>
      <c r="C669" s="753"/>
      <c r="D669" s="1082"/>
      <c r="E669" s="420"/>
      <c r="F669" s="329"/>
    </row>
    <row r="670" spans="1:7" ht="15">
      <c r="A670" s="433"/>
      <c r="B670" s="435" t="s">
        <v>1491</v>
      </c>
      <c r="C670" s="753"/>
      <c r="D670" s="1082"/>
      <c r="E670" s="420"/>
      <c r="F670" s="329"/>
    </row>
    <row r="671" spans="1:7" ht="45">
      <c r="A671" s="433"/>
      <c r="B671" s="435" t="s">
        <v>1492</v>
      </c>
      <c r="C671" s="753"/>
      <c r="D671" s="1082"/>
      <c r="E671" s="420"/>
      <c r="F671" s="420"/>
    </row>
    <row r="672" spans="1:7" ht="30">
      <c r="A672" s="433"/>
      <c r="B672" s="436" t="s">
        <v>1493</v>
      </c>
      <c r="C672" s="754"/>
      <c r="D672" s="1083"/>
      <c r="E672" s="312"/>
      <c r="F672" s="318">
        <f>E672*D665</f>
        <v>0</v>
      </c>
    </row>
    <row r="673" spans="1:7" ht="15.75">
      <c r="A673" s="325"/>
      <c r="B673" s="437" t="s">
        <v>1494</v>
      </c>
      <c r="C673" s="418"/>
      <c r="D673" s="419"/>
      <c r="E673" s="420"/>
      <c r="F673" s="329">
        <f>SUM(F665:F672)</f>
        <v>0</v>
      </c>
    </row>
    <row r="674" spans="1:7" ht="15.75">
      <c r="A674" s="438"/>
      <c r="B674" s="371" t="s">
        <v>1495</v>
      </c>
      <c r="C674" s="439"/>
      <c r="D674" s="440"/>
      <c r="E674" s="441"/>
      <c r="F674" s="442">
        <f>F673+F663</f>
        <v>0</v>
      </c>
    </row>
    <row r="675" spans="1:7" ht="15.75">
      <c r="A675" s="429"/>
      <c r="B675" s="443"/>
      <c r="C675" s="444"/>
      <c r="D675" s="445"/>
      <c r="E675" s="446"/>
      <c r="F675" s="432"/>
    </row>
    <row r="676" spans="1:7" ht="15.75">
      <c r="A676" s="429"/>
      <c r="B676" s="443"/>
      <c r="C676" s="444"/>
      <c r="D676" s="445"/>
      <c r="E676" s="446"/>
      <c r="F676" s="432"/>
    </row>
    <row r="677" spans="1:7" ht="15.75">
      <c r="A677" s="429"/>
      <c r="B677" s="443"/>
      <c r="C677" s="444"/>
      <c r="D677" s="445"/>
      <c r="E677" s="446"/>
      <c r="F677" s="432"/>
    </row>
    <row r="678" spans="1:7" ht="15.75">
      <c r="A678" s="308" t="s">
        <v>1366</v>
      </c>
      <c r="B678" s="414" t="s">
        <v>1496</v>
      </c>
      <c r="C678" s="447"/>
      <c r="D678" s="448"/>
      <c r="E678" s="442"/>
      <c r="F678" s="442"/>
    </row>
    <row r="679" spans="1:7" ht="15.75">
      <c r="A679" s="449"/>
      <c r="B679" s="315"/>
      <c r="C679" s="450"/>
      <c r="D679" s="451"/>
      <c r="E679" s="334"/>
      <c r="F679" s="318"/>
    </row>
    <row r="680" spans="1:7" ht="51">
      <c r="A680" s="320"/>
      <c r="B680" s="452" t="s">
        <v>1497</v>
      </c>
      <c r="C680" s="340"/>
      <c r="D680" s="341"/>
      <c r="E680" s="318"/>
      <c r="F680" s="318"/>
    </row>
    <row r="681" spans="1:7" ht="42.75">
      <c r="A681" s="320"/>
      <c r="B681" s="453" t="s">
        <v>1498</v>
      </c>
      <c r="C681" s="447"/>
      <c r="D681" s="448"/>
      <c r="E681" s="442"/>
      <c r="F681" s="318"/>
    </row>
    <row r="682" spans="1:7" ht="15">
      <c r="A682" s="320"/>
      <c r="B682" s="454" t="s">
        <v>1499</v>
      </c>
      <c r="C682" s="327" t="s">
        <v>1428</v>
      </c>
      <c r="D682" s="327">
        <v>50</v>
      </c>
      <c r="E682" s="1075"/>
      <c r="F682" s="1075">
        <f>+E682*D682</f>
        <v>0</v>
      </c>
      <c r="G682" s="1291">
        <f>+E682*D682</f>
        <v>0</v>
      </c>
    </row>
    <row r="683" spans="1:7" ht="15">
      <c r="A683" s="320"/>
      <c r="B683" s="455"/>
      <c r="C683" s="447"/>
      <c r="D683" s="341"/>
      <c r="E683" s="442"/>
      <c r="F683" s="318"/>
    </row>
    <row r="684" spans="1:7" ht="15.75">
      <c r="A684" s="325"/>
      <c r="B684" s="413" t="s">
        <v>1500</v>
      </c>
      <c r="C684" s="327"/>
      <c r="D684" s="327"/>
      <c r="E684" s="329"/>
      <c r="F684" s="329"/>
    </row>
    <row r="685" spans="1:7" ht="15">
      <c r="A685" s="325"/>
      <c r="B685" s="456"/>
      <c r="C685" s="457"/>
      <c r="D685" s="457"/>
      <c r="E685" s="458"/>
      <c r="F685" s="459"/>
    </row>
    <row r="686" spans="1:7" ht="15">
      <c r="A686" s="460"/>
      <c r="B686" s="461" t="s">
        <v>1501</v>
      </c>
      <c r="C686" s="462"/>
      <c r="D686" s="463"/>
      <c r="E686" s="464"/>
      <c r="F686" s="465"/>
    </row>
    <row r="687" spans="1:7" ht="15">
      <c r="A687" s="460"/>
      <c r="B687" s="466" t="s">
        <v>1502</v>
      </c>
      <c r="C687" s="467" t="s">
        <v>1428</v>
      </c>
      <c r="D687" s="468">
        <v>3</v>
      </c>
      <c r="E687" s="1075"/>
      <c r="F687" s="1075">
        <f>+E687*D687</f>
        <v>0</v>
      </c>
      <c r="G687" s="1291">
        <f>+E687*D687</f>
        <v>0</v>
      </c>
    </row>
    <row r="688" spans="1:7" ht="15">
      <c r="A688" s="460"/>
      <c r="B688" s="461" t="s">
        <v>1503</v>
      </c>
      <c r="C688" s="469"/>
      <c r="D688" s="469"/>
      <c r="E688" s="464"/>
      <c r="F688" s="465"/>
    </row>
    <row r="689" spans="1:7" ht="15">
      <c r="A689" s="460"/>
      <c r="B689" s="466" t="s">
        <v>1504</v>
      </c>
      <c r="C689" s="467" t="s">
        <v>1428</v>
      </c>
      <c r="D689" s="468">
        <v>3</v>
      </c>
      <c r="E689" s="1075"/>
      <c r="F689" s="1075">
        <f>+E689*D689</f>
        <v>0</v>
      </c>
      <c r="G689" s="1291">
        <f>+E689*D689</f>
        <v>0</v>
      </c>
    </row>
    <row r="690" spans="1:7" ht="15">
      <c r="A690" s="325"/>
      <c r="B690" s="470"/>
      <c r="C690" s="348"/>
      <c r="D690" s="471"/>
      <c r="E690" s="465"/>
      <c r="F690" s="465"/>
    </row>
    <row r="691" spans="1:7" ht="15.75">
      <c r="A691" s="325"/>
      <c r="B691" s="413" t="s">
        <v>1505</v>
      </c>
      <c r="C691" s="327"/>
      <c r="D691" s="415"/>
      <c r="E691" s="465"/>
      <c r="F691" s="465"/>
    </row>
    <row r="692" spans="1:7" ht="15">
      <c r="A692" s="325"/>
      <c r="B692" s="461"/>
      <c r="C692" s="472"/>
      <c r="D692" s="473"/>
      <c r="E692" s="465"/>
      <c r="F692" s="465"/>
    </row>
    <row r="693" spans="1:7" ht="15">
      <c r="A693" s="460"/>
      <c r="B693" s="474" t="s">
        <v>1506</v>
      </c>
      <c r="C693" s="472"/>
      <c r="D693" s="473"/>
      <c r="E693" s="464"/>
      <c r="F693" s="465"/>
    </row>
    <row r="694" spans="1:7" ht="15">
      <c r="A694" s="460"/>
      <c r="B694" s="475" t="s">
        <v>1507</v>
      </c>
      <c r="C694" s="462" t="s">
        <v>1428</v>
      </c>
      <c r="D694" s="463">
        <v>4</v>
      </c>
      <c r="E694" s="1075"/>
      <c r="F694" s="1075">
        <f>+E694*D694</f>
        <v>0</v>
      </c>
      <c r="G694" s="1291">
        <f>+E694*D694</f>
        <v>0</v>
      </c>
    </row>
    <row r="695" spans="1:7" ht="15">
      <c r="A695" s="325"/>
      <c r="B695" s="476"/>
      <c r="C695" s="467"/>
      <c r="D695" s="468"/>
      <c r="E695" s="477"/>
      <c r="F695" s="465"/>
    </row>
    <row r="696" spans="1:7" ht="15">
      <c r="A696" s="460"/>
      <c r="B696" s="474" t="s">
        <v>1508</v>
      </c>
      <c r="C696" s="472"/>
      <c r="D696" s="473"/>
      <c r="E696" s="464"/>
      <c r="F696" s="465"/>
    </row>
    <row r="697" spans="1:7" ht="15">
      <c r="A697" s="460"/>
      <c r="B697" s="475" t="s">
        <v>1509</v>
      </c>
      <c r="C697" s="467" t="s">
        <v>1428</v>
      </c>
      <c r="D697" s="468">
        <v>3</v>
      </c>
      <c r="E697" s="1075"/>
      <c r="F697" s="1075">
        <f>+E697*D697</f>
        <v>0</v>
      </c>
      <c r="G697" s="1291">
        <f>+E697*D697</f>
        <v>0</v>
      </c>
    </row>
    <row r="698" spans="1:7" ht="15">
      <c r="A698" s="325"/>
      <c r="B698" s="470"/>
      <c r="C698" s="467"/>
      <c r="D698" s="468"/>
      <c r="E698" s="478"/>
      <c r="F698" s="465"/>
    </row>
    <row r="699" spans="1:7" ht="15">
      <c r="A699" s="325"/>
      <c r="B699" s="454" t="s">
        <v>1510</v>
      </c>
      <c r="C699" s="327"/>
      <c r="D699" s="415"/>
      <c r="E699" s="465"/>
      <c r="F699" s="465"/>
    </row>
    <row r="700" spans="1:7" ht="15">
      <c r="A700" s="325"/>
      <c r="B700" s="454" t="s">
        <v>1511</v>
      </c>
      <c r="C700" s="327" t="s">
        <v>1428</v>
      </c>
      <c r="D700" s="415">
        <v>4</v>
      </c>
      <c r="E700" s="1075"/>
      <c r="F700" s="1075">
        <f>+E700*D700</f>
        <v>0</v>
      </c>
      <c r="G700" s="1291">
        <f>+E700*D700</f>
        <v>0</v>
      </c>
    </row>
    <row r="701" spans="1:7" ht="15">
      <c r="A701" s="325"/>
      <c r="B701" s="453"/>
      <c r="C701" s="327"/>
      <c r="D701" s="415"/>
      <c r="E701" s="478"/>
      <c r="F701" s="465"/>
    </row>
    <row r="702" spans="1:7" ht="15">
      <c r="A702" s="325"/>
      <c r="B702" s="454" t="s">
        <v>1512</v>
      </c>
      <c r="C702" s="327"/>
      <c r="D702" s="415"/>
      <c r="E702" s="465"/>
      <c r="F702" s="465"/>
    </row>
    <row r="703" spans="1:7" ht="15">
      <c r="A703" s="325"/>
      <c r="B703" s="454" t="s">
        <v>1513</v>
      </c>
      <c r="C703" s="327" t="s">
        <v>1428</v>
      </c>
      <c r="D703" s="415">
        <v>6</v>
      </c>
      <c r="E703" s="1075"/>
      <c r="F703" s="1075">
        <f>+E703*D703</f>
        <v>0</v>
      </c>
      <c r="G703" s="1291">
        <f>+E703*D703</f>
        <v>0</v>
      </c>
    </row>
    <row r="704" spans="1:7" ht="15">
      <c r="A704" s="325"/>
      <c r="B704" s="479"/>
      <c r="C704" s="472"/>
      <c r="D704" s="473"/>
      <c r="E704" s="478"/>
      <c r="F704" s="465"/>
    </row>
    <row r="705" spans="1:7" ht="15">
      <c r="A705" s="460"/>
      <c r="B705" s="461" t="s">
        <v>1514</v>
      </c>
      <c r="C705" s="480"/>
      <c r="D705" s="473"/>
      <c r="E705" s="464"/>
      <c r="F705" s="465"/>
    </row>
    <row r="706" spans="1:7" ht="15">
      <c r="A706" s="460"/>
      <c r="B706" s="466" t="s">
        <v>1515</v>
      </c>
      <c r="C706" s="481" t="s">
        <v>1428</v>
      </c>
      <c r="D706" s="468">
        <v>3</v>
      </c>
      <c r="E706" s="1075"/>
      <c r="F706" s="1075">
        <f>+E706*D706</f>
        <v>0</v>
      </c>
      <c r="G706" s="1291">
        <f>+E706*D706</f>
        <v>0</v>
      </c>
    </row>
    <row r="707" spans="1:7" ht="15">
      <c r="A707" s="325"/>
      <c r="B707" s="482"/>
      <c r="C707" s="462"/>
      <c r="D707" s="463"/>
      <c r="E707" s="478"/>
      <c r="F707" s="465"/>
    </row>
    <row r="708" spans="1:7" ht="15">
      <c r="A708" s="460"/>
      <c r="B708" s="474" t="s">
        <v>1516</v>
      </c>
      <c r="C708" s="483"/>
      <c r="D708" s="473"/>
      <c r="E708" s="464"/>
      <c r="F708" s="465"/>
    </row>
    <row r="709" spans="1:7" ht="15">
      <c r="A709" s="460"/>
      <c r="B709" s="475" t="s">
        <v>1517</v>
      </c>
      <c r="C709" s="484" t="s">
        <v>1428</v>
      </c>
      <c r="D709" s="468">
        <v>5</v>
      </c>
      <c r="E709" s="1075"/>
      <c r="F709" s="1075">
        <f>+E709*D709</f>
        <v>0</v>
      </c>
      <c r="G709" s="1291">
        <f>+E709*D709</f>
        <v>0</v>
      </c>
    </row>
    <row r="710" spans="1:7" ht="15">
      <c r="A710" s="325"/>
      <c r="B710" s="485"/>
      <c r="C710" s="462"/>
      <c r="D710" s="463"/>
      <c r="E710" s="478"/>
      <c r="F710" s="465"/>
    </row>
    <row r="711" spans="1:7" ht="28.5">
      <c r="A711" s="460"/>
      <c r="B711" s="479" t="s">
        <v>1518</v>
      </c>
      <c r="C711" s="483"/>
      <c r="D711" s="473"/>
      <c r="E711" s="464"/>
      <c r="F711" s="465"/>
    </row>
    <row r="712" spans="1:7" ht="15">
      <c r="A712" s="460"/>
      <c r="B712" s="466" t="s">
        <v>1519</v>
      </c>
      <c r="C712" s="484" t="s">
        <v>1428</v>
      </c>
      <c r="D712" s="468">
        <v>7</v>
      </c>
      <c r="E712" s="1075"/>
      <c r="F712" s="1075">
        <f>+E712*D712</f>
        <v>0</v>
      </c>
      <c r="G712" s="1291">
        <f>+E712*D712</f>
        <v>0</v>
      </c>
    </row>
    <row r="713" spans="1:7" ht="15">
      <c r="A713" s="325"/>
      <c r="B713" s="485"/>
      <c r="C713" s="462"/>
      <c r="D713" s="463"/>
      <c r="E713" s="478"/>
      <c r="F713" s="465"/>
    </row>
    <row r="714" spans="1:7" ht="28.5">
      <c r="A714" s="460"/>
      <c r="B714" s="456" t="s">
        <v>1520</v>
      </c>
      <c r="C714" s="472"/>
      <c r="D714" s="473"/>
      <c r="E714" s="464"/>
      <c r="F714" s="465"/>
    </row>
    <row r="715" spans="1:7" ht="15">
      <c r="A715" s="460"/>
      <c r="B715" s="475" t="s">
        <v>1521</v>
      </c>
      <c r="C715" s="467" t="s">
        <v>1428</v>
      </c>
      <c r="D715" s="468">
        <v>4</v>
      </c>
      <c r="E715" s="1075"/>
      <c r="F715" s="1075">
        <f>+E715*D715</f>
        <v>0</v>
      </c>
      <c r="G715" s="1291">
        <f>+E715*D715</f>
        <v>0</v>
      </c>
    </row>
    <row r="716" spans="1:7" ht="15">
      <c r="A716" s="325"/>
      <c r="B716" s="466"/>
      <c r="C716" s="467"/>
      <c r="D716" s="468"/>
      <c r="E716" s="478"/>
      <c r="F716" s="465"/>
    </row>
    <row r="717" spans="1:7" ht="15.75">
      <c r="A717" s="325"/>
      <c r="B717" s="413" t="s">
        <v>1557</v>
      </c>
      <c r="C717" s="327"/>
      <c r="D717" s="415"/>
      <c r="E717" s="465"/>
      <c r="F717" s="465"/>
    </row>
    <row r="718" spans="1:7" ht="15">
      <c r="A718" s="325"/>
      <c r="B718" s="454"/>
      <c r="C718" s="327"/>
      <c r="D718" s="415"/>
      <c r="E718" s="465"/>
      <c r="F718" s="465"/>
    </row>
    <row r="719" spans="1:7" ht="27">
      <c r="A719" s="325"/>
      <c r="B719" s="502" t="s">
        <v>1558</v>
      </c>
      <c r="C719" s="327"/>
      <c r="D719" s="415"/>
      <c r="E719" s="465"/>
      <c r="F719" s="465"/>
    </row>
    <row r="720" spans="1:7" ht="15">
      <c r="A720" s="325"/>
      <c r="B720" s="454" t="s">
        <v>1559</v>
      </c>
      <c r="C720" s="327" t="s">
        <v>1428</v>
      </c>
      <c r="D720" s="415">
        <v>3</v>
      </c>
      <c r="E720" s="1075"/>
      <c r="F720" s="1075">
        <f>+E720*D720</f>
        <v>0</v>
      </c>
      <c r="G720" s="1291">
        <f>+E720*D720</f>
        <v>0</v>
      </c>
    </row>
    <row r="721" spans="1:7" ht="15">
      <c r="A721" s="325"/>
      <c r="B721" s="454"/>
      <c r="C721" s="327"/>
      <c r="D721" s="415"/>
      <c r="E721" s="465"/>
      <c r="F721" s="465"/>
    </row>
    <row r="722" spans="1:7" ht="15.75">
      <c r="A722" s="325"/>
      <c r="B722" s="413" t="s">
        <v>1522</v>
      </c>
      <c r="C722" s="327"/>
      <c r="D722" s="415"/>
      <c r="E722" s="465"/>
      <c r="F722" s="465"/>
    </row>
    <row r="723" spans="1:7" ht="15">
      <c r="A723" s="325"/>
      <c r="B723" s="461"/>
      <c r="C723" s="472"/>
      <c r="D723" s="473"/>
      <c r="E723" s="465"/>
      <c r="F723" s="465"/>
    </row>
    <row r="724" spans="1:7" ht="25.5">
      <c r="A724" s="460"/>
      <c r="B724" s="486" t="s">
        <v>1523</v>
      </c>
      <c r="C724" s="487"/>
      <c r="D724" s="473"/>
      <c r="E724" s="464"/>
      <c r="F724" s="465"/>
    </row>
    <row r="725" spans="1:7" ht="15">
      <c r="A725" s="460"/>
      <c r="B725" s="466" t="s">
        <v>1524</v>
      </c>
      <c r="C725" s="488" t="s">
        <v>335</v>
      </c>
      <c r="D725" s="468">
        <v>50</v>
      </c>
      <c r="E725" s="1075"/>
      <c r="F725" s="1075">
        <f>+E725*D725</f>
        <v>0</v>
      </c>
      <c r="G725" s="1291">
        <f>+E725*D725</f>
        <v>0</v>
      </c>
    </row>
    <row r="726" spans="1:7" ht="15.75">
      <c r="A726" s="325"/>
      <c r="B726" s="489"/>
      <c r="C726" s="348"/>
      <c r="D726" s="348"/>
      <c r="E726" s="465"/>
      <c r="F726" s="415"/>
    </row>
    <row r="727" spans="1:7" ht="15.75">
      <c r="A727" s="325"/>
      <c r="B727" s="413" t="s">
        <v>1525</v>
      </c>
      <c r="C727" s="327"/>
      <c r="D727" s="415"/>
      <c r="E727" s="464"/>
      <c r="F727" s="465"/>
    </row>
    <row r="728" spans="1:7" ht="15">
      <c r="A728" s="325"/>
      <c r="B728" s="461"/>
      <c r="C728" s="472"/>
      <c r="D728" s="473"/>
      <c r="E728" s="312"/>
      <c r="F728" s="318"/>
    </row>
    <row r="729" spans="1:7" ht="25.5">
      <c r="A729" s="460"/>
      <c r="B729" s="486" t="s">
        <v>1526</v>
      </c>
      <c r="C729" s="487"/>
      <c r="D729" s="473"/>
      <c r="E729" s="465"/>
      <c r="F729" s="465"/>
    </row>
    <row r="730" spans="1:7" ht="15">
      <c r="A730" s="460"/>
      <c r="B730" s="466" t="s">
        <v>1527</v>
      </c>
      <c r="C730" s="488" t="s">
        <v>74</v>
      </c>
      <c r="D730" s="468">
        <v>150</v>
      </c>
      <c r="E730" s="1075"/>
      <c r="F730" s="1075">
        <f>+E730*D730</f>
        <v>0</v>
      </c>
      <c r="G730" s="1291">
        <f>+E730*D730</f>
        <v>0</v>
      </c>
    </row>
    <row r="731" spans="1:7" ht="15">
      <c r="A731" s="325"/>
      <c r="B731" s="485"/>
      <c r="C731" s="348"/>
      <c r="D731" s="348"/>
      <c r="E731" s="465"/>
      <c r="F731" s="465"/>
    </row>
    <row r="732" spans="1:7" ht="15">
      <c r="A732" s="460"/>
      <c r="B732" s="490" t="s">
        <v>1528</v>
      </c>
      <c r="C732" s="483"/>
      <c r="D732" s="473"/>
      <c r="E732" s="464"/>
      <c r="F732" s="465"/>
    </row>
    <row r="733" spans="1:7" ht="15">
      <c r="A733" s="460"/>
      <c r="B733" s="475" t="s">
        <v>1529</v>
      </c>
      <c r="C733" s="484" t="s">
        <v>1292</v>
      </c>
      <c r="D733" s="468">
        <v>16</v>
      </c>
      <c r="E733" s="1075"/>
      <c r="F733" s="1075">
        <f>+E733*D733</f>
        <v>0</v>
      </c>
      <c r="G733" s="1291">
        <f>+E733*D733</f>
        <v>0</v>
      </c>
    </row>
    <row r="734" spans="1:7" ht="15">
      <c r="A734" s="325"/>
      <c r="B734" s="485"/>
      <c r="C734" s="348"/>
      <c r="D734" s="348"/>
      <c r="E734" s="465"/>
      <c r="F734" s="465"/>
    </row>
    <row r="735" spans="1:7" ht="15">
      <c r="A735" s="460"/>
      <c r="B735" s="490" t="s">
        <v>1530</v>
      </c>
      <c r="C735" s="472"/>
      <c r="D735" s="473"/>
      <c r="E735" s="465"/>
      <c r="F735" s="465"/>
    </row>
    <row r="736" spans="1:7" ht="15">
      <c r="A736" s="460"/>
      <c r="B736" s="475" t="s">
        <v>1531</v>
      </c>
      <c r="C736" s="467" t="s">
        <v>1292</v>
      </c>
      <c r="D736" s="468">
        <v>37</v>
      </c>
      <c r="E736" s="1075"/>
      <c r="F736" s="1075">
        <f>+E736*D736</f>
        <v>0</v>
      </c>
      <c r="G736" s="1291">
        <f>+E736*D736</f>
        <v>0</v>
      </c>
    </row>
    <row r="737" spans="1:7" ht="15">
      <c r="A737" s="325"/>
      <c r="B737" s="466"/>
      <c r="C737" s="348"/>
      <c r="D737" s="348"/>
      <c r="E737" s="478"/>
      <c r="F737" s="465"/>
    </row>
    <row r="738" spans="1:7" ht="15">
      <c r="A738" s="325"/>
      <c r="B738" s="454"/>
      <c r="C738" s="327"/>
      <c r="D738" s="415"/>
      <c r="E738" s="465"/>
      <c r="F738" s="465"/>
    </row>
    <row r="739" spans="1:7" ht="15">
      <c r="A739" s="305"/>
      <c r="B739" s="491" t="s">
        <v>1532</v>
      </c>
      <c r="C739" s="313"/>
      <c r="D739" s="289"/>
      <c r="E739" s="385"/>
      <c r="F739" s="385"/>
    </row>
    <row r="740" spans="1:7" ht="15">
      <c r="A740" s="305"/>
      <c r="B740" s="492" t="s">
        <v>1533</v>
      </c>
      <c r="C740" s="340"/>
      <c r="D740" s="289"/>
      <c r="E740" s="385"/>
      <c r="F740" s="385"/>
    </row>
    <row r="741" spans="1:7" ht="99.75">
      <c r="A741" s="305"/>
      <c r="B741" s="493" t="s">
        <v>1534</v>
      </c>
      <c r="C741" s="313"/>
      <c r="D741" s="289"/>
      <c r="E741" s="385"/>
      <c r="F741" s="385"/>
    </row>
    <row r="742" spans="1:7" ht="15.75">
      <c r="A742" s="305"/>
      <c r="B742" s="333" t="s">
        <v>1535</v>
      </c>
      <c r="C742" s="313"/>
      <c r="D742" s="289"/>
      <c r="E742" s="385"/>
      <c r="F742" s="385">
        <f>SUM(F680:F741)</f>
        <v>0</v>
      </c>
    </row>
    <row r="743" spans="1:7" ht="15">
      <c r="A743" s="305"/>
      <c r="B743" s="337"/>
      <c r="C743" s="313"/>
      <c r="D743" s="289"/>
      <c r="E743" s="385"/>
      <c r="F743" s="385"/>
    </row>
    <row r="744" spans="1:7" ht="15">
      <c r="A744" s="305"/>
      <c r="B744" s="337"/>
      <c r="C744" s="313"/>
      <c r="D744" s="289"/>
      <c r="E744" s="385"/>
      <c r="F744" s="385"/>
    </row>
    <row r="745" spans="1:7" ht="15.75">
      <c r="A745" s="308" t="s">
        <v>1536</v>
      </c>
      <c r="B745" s="319" t="s">
        <v>1537</v>
      </c>
      <c r="C745" s="313"/>
      <c r="D745" s="311"/>
      <c r="E745" s="312"/>
      <c r="F745" s="312"/>
    </row>
    <row r="746" spans="1:7" ht="15">
      <c r="A746" s="494"/>
      <c r="B746" s="306"/>
      <c r="C746" s="313"/>
      <c r="D746" s="311"/>
      <c r="E746" s="312"/>
      <c r="F746" s="312"/>
    </row>
    <row r="747" spans="1:7" ht="75">
      <c r="A747" s="305">
        <v>1</v>
      </c>
      <c r="B747" s="306" t="s">
        <v>1538</v>
      </c>
      <c r="C747" s="313"/>
      <c r="D747" s="311"/>
      <c r="E747" s="312"/>
      <c r="F747" s="312"/>
    </row>
    <row r="748" spans="1:7" ht="15.75">
      <c r="A748" s="349"/>
      <c r="B748" s="333" t="s">
        <v>1539</v>
      </c>
      <c r="C748" s="313" t="s">
        <v>1292</v>
      </c>
      <c r="D748" s="311">
        <v>1</v>
      </c>
      <c r="E748" s="1075"/>
      <c r="F748" s="1075">
        <f>+E748*D748</f>
        <v>0</v>
      </c>
      <c r="G748" s="1291">
        <f>+E748*D748</f>
        <v>0</v>
      </c>
    </row>
    <row r="749" spans="1:7" ht="15.75">
      <c r="A749" s="305"/>
      <c r="B749" s="319"/>
      <c r="C749" s="313"/>
      <c r="D749" s="311"/>
      <c r="E749" s="312"/>
      <c r="F749" s="312"/>
    </row>
    <row r="750" spans="1:7" ht="15.75">
      <c r="A750" s="308" t="s">
        <v>1540</v>
      </c>
      <c r="B750" s="319" t="s">
        <v>1541</v>
      </c>
      <c r="C750" s="313"/>
      <c r="D750" s="311"/>
      <c r="E750" s="312"/>
      <c r="F750" s="312"/>
    </row>
    <row r="751" spans="1:7" ht="15">
      <c r="A751" s="305"/>
      <c r="B751" s="306"/>
      <c r="C751" s="313"/>
      <c r="D751" s="311"/>
      <c r="E751" s="312"/>
      <c r="F751" s="312"/>
    </row>
    <row r="752" spans="1:7" ht="60">
      <c r="A752" s="305">
        <v>1</v>
      </c>
      <c r="B752" s="306" t="s">
        <v>1542</v>
      </c>
      <c r="C752" s="313"/>
      <c r="D752" s="311"/>
      <c r="E752" s="312"/>
      <c r="F752" s="312"/>
    </row>
    <row r="753" spans="1:7" ht="15.75">
      <c r="A753" s="305"/>
      <c r="B753" s="333" t="s">
        <v>1543</v>
      </c>
      <c r="C753" s="313" t="s">
        <v>1292</v>
      </c>
      <c r="D753" s="311">
        <v>1</v>
      </c>
      <c r="E753" s="1075"/>
      <c r="F753" s="1075">
        <f>+E753*D753</f>
        <v>0</v>
      </c>
      <c r="G753" s="1291">
        <f>+E753*D753</f>
        <v>0</v>
      </c>
    </row>
    <row r="754" spans="1:7" ht="15.75">
      <c r="A754" s="305"/>
      <c r="B754" s="319"/>
      <c r="C754" s="313"/>
      <c r="D754" s="311"/>
      <c r="E754" s="312"/>
      <c r="F754" s="312"/>
    </row>
    <row r="755" spans="1:7" ht="31.5">
      <c r="A755" s="349"/>
      <c r="B755" s="319" t="s">
        <v>1544</v>
      </c>
      <c r="C755" s="313"/>
      <c r="D755" s="311"/>
      <c r="E755" s="312"/>
      <c r="F755" s="312"/>
    </row>
    <row r="756" spans="1:7" ht="15">
      <c r="A756" s="305"/>
      <c r="B756" s="306"/>
      <c r="C756" s="313"/>
      <c r="D756" s="311"/>
      <c r="E756" s="312"/>
      <c r="F756" s="312"/>
    </row>
    <row r="757" spans="1:7" ht="15.75">
      <c r="A757" s="308" t="s">
        <v>1235</v>
      </c>
      <c r="B757" s="319" t="s">
        <v>1236</v>
      </c>
      <c r="C757" s="313"/>
      <c r="D757" s="311"/>
      <c r="E757" s="312"/>
      <c r="F757" s="290">
        <f>F304</f>
        <v>0</v>
      </c>
    </row>
    <row r="758" spans="1:7" ht="15.75">
      <c r="A758" s="308" t="s">
        <v>1245</v>
      </c>
      <c r="B758" s="319" t="s">
        <v>1246</v>
      </c>
      <c r="C758" s="313"/>
      <c r="D758" s="311"/>
      <c r="E758" s="312"/>
      <c r="F758" s="290"/>
    </row>
    <row r="759" spans="1:7" ht="31.5">
      <c r="A759" s="308" t="s">
        <v>1265</v>
      </c>
      <c r="B759" s="319" t="s">
        <v>1545</v>
      </c>
      <c r="C759" s="313"/>
      <c r="D759" s="311"/>
      <c r="E759" s="312"/>
      <c r="F759" s="290">
        <f>F340</f>
        <v>0</v>
      </c>
    </row>
    <row r="760" spans="1:7" ht="15.75">
      <c r="A760" s="308" t="s">
        <v>1277</v>
      </c>
      <c r="B760" s="319" t="s">
        <v>1546</v>
      </c>
      <c r="C760" s="313"/>
      <c r="D760" s="311"/>
      <c r="E760" s="312"/>
      <c r="F760" s="290">
        <f>F369</f>
        <v>0</v>
      </c>
    </row>
    <row r="761" spans="1:7" ht="15.75">
      <c r="A761" s="308" t="s">
        <v>1296</v>
      </c>
      <c r="B761" s="308" t="s">
        <v>1547</v>
      </c>
      <c r="C761" s="313"/>
      <c r="D761" s="311"/>
      <c r="E761" s="312"/>
      <c r="F761" s="290">
        <f>F394</f>
        <v>0</v>
      </c>
    </row>
    <row r="762" spans="1:7" ht="15.75">
      <c r="A762" s="308" t="s">
        <v>1318</v>
      </c>
      <c r="B762" s="308" t="s">
        <v>1548</v>
      </c>
      <c r="C762" s="313"/>
      <c r="D762" s="311"/>
      <c r="E762" s="312"/>
      <c r="F762" s="290">
        <f>F418</f>
        <v>0</v>
      </c>
    </row>
    <row r="763" spans="1:7" ht="15.75">
      <c r="A763" s="308" t="s">
        <v>1329</v>
      </c>
      <c r="B763" s="308" t="s">
        <v>1549</v>
      </c>
      <c r="C763" s="313"/>
      <c r="D763" s="311"/>
      <c r="E763" s="312"/>
      <c r="F763" s="290">
        <f>F444</f>
        <v>0</v>
      </c>
    </row>
    <row r="764" spans="1:7" ht="31.5">
      <c r="A764" s="308" t="s">
        <v>1341</v>
      </c>
      <c r="B764" s="319" t="s">
        <v>1550</v>
      </c>
      <c r="C764" s="313"/>
      <c r="D764" s="311"/>
      <c r="E764" s="312"/>
      <c r="F764" s="290">
        <f>F456</f>
        <v>0</v>
      </c>
    </row>
    <row r="765" spans="1:7" ht="15.75">
      <c r="A765" s="308" t="s">
        <v>1359</v>
      </c>
      <c r="B765" s="319" t="s">
        <v>1551</v>
      </c>
      <c r="C765" s="313"/>
      <c r="D765" s="311"/>
      <c r="E765" s="312"/>
      <c r="F765" s="290">
        <f>F674</f>
        <v>0</v>
      </c>
    </row>
    <row r="766" spans="1:7" ht="19.5" customHeight="1">
      <c r="A766" s="308" t="s">
        <v>1366</v>
      </c>
      <c r="B766" s="319" t="s">
        <v>1496</v>
      </c>
      <c r="C766" s="313"/>
      <c r="D766" s="311"/>
      <c r="E766" s="312"/>
      <c r="F766" s="290">
        <f>F742</f>
        <v>0</v>
      </c>
    </row>
    <row r="767" spans="1:7" ht="15.75">
      <c r="A767" s="308" t="s">
        <v>1536</v>
      </c>
      <c r="B767" s="319" t="s">
        <v>1552</v>
      </c>
      <c r="C767" s="313"/>
      <c r="D767" s="311"/>
      <c r="E767" s="312"/>
      <c r="F767" s="290">
        <f>F748</f>
        <v>0</v>
      </c>
    </row>
    <row r="768" spans="1:7" ht="16.5" thickBot="1">
      <c r="A768" s="308" t="s">
        <v>1540</v>
      </c>
      <c r="B768" s="495" t="s">
        <v>1541</v>
      </c>
      <c r="C768" s="496"/>
      <c r="D768" s="497"/>
      <c r="E768" s="498"/>
      <c r="F768" s="722">
        <f>F753</f>
        <v>0</v>
      </c>
    </row>
    <row r="769" spans="1:6" ht="16.5" thickTop="1">
      <c r="A769" s="349"/>
      <c r="B769" s="888" t="s">
        <v>1686</v>
      </c>
      <c r="C769" s="889"/>
      <c r="D769" s="889"/>
      <c r="E769" s="890"/>
      <c r="F769" s="506"/>
    </row>
    <row r="770" spans="1:6" ht="35.25" customHeight="1">
      <c r="A770" s="830" t="s">
        <v>1553</v>
      </c>
      <c r="B770" s="831"/>
      <c r="C770" s="831"/>
      <c r="D770" s="831"/>
      <c r="E770" s="832"/>
      <c r="F770" s="724">
        <f>F769+F260</f>
        <v>0</v>
      </c>
    </row>
  </sheetData>
  <pageMargins left="0.7" right="0.7" top="0.75" bottom="0.75" header="0.3" footer="0.3"/>
  <pageSetup paperSize="9" scale="40" orientation="portrait" r:id="rId1"/>
  <rowBreaks count="23" manualBreakCount="23">
    <brk id="11" max="5" man="1"/>
    <brk id="14" max="16383" man="1"/>
    <brk id="24" max="16383" man="1"/>
    <brk id="59" max="5" man="1"/>
    <brk id="71" max="16383" man="1"/>
    <brk id="82" max="16383" man="1"/>
    <brk id="89" max="5" man="1"/>
    <brk id="92" max="5" man="1"/>
    <brk id="119" max="5" man="1"/>
    <brk id="127" max="16383" man="1"/>
    <brk id="136" max="16383" man="1"/>
    <brk id="150" max="16383" man="1"/>
    <brk id="178" max="5" man="1"/>
    <brk id="202" max="5" man="1"/>
    <brk id="222" max="5" man="1"/>
    <brk id="245" max="5" man="1"/>
    <brk id="422" max="5" man="1"/>
    <brk id="490" max="5" man="1"/>
    <brk id="516" max="5" man="1"/>
    <brk id="557" max="5" man="1"/>
    <brk id="588" max="5" man="1"/>
    <brk id="634" max="5" man="1"/>
    <brk id="67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25"/>
  <sheetViews>
    <sheetView view="pageBreakPreview" zoomScale="87" zoomScaleNormal="77" zoomScaleSheetLayoutView="87" workbookViewId="0">
      <selection activeCell="I719" sqref="I719"/>
    </sheetView>
  </sheetViews>
  <sheetFormatPr defaultRowHeight="14.25"/>
  <cols>
    <col min="2" max="2" width="36.25" style="560" customWidth="1"/>
    <col min="6" max="6" width="9.375" bestFit="1" customWidth="1"/>
  </cols>
  <sheetData>
    <row r="1" spans="1:6" ht="15.75">
      <c r="A1" s="891" t="s">
        <v>424</v>
      </c>
      <c r="B1" s="584"/>
      <c r="C1" s="892"/>
      <c r="D1" s="892"/>
      <c r="E1" s="892"/>
      <c r="F1" s="892"/>
    </row>
    <row r="2" spans="1:6" ht="28.5">
      <c r="A2" s="23" t="s">
        <v>3</v>
      </c>
      <c r="B2" s="1097" t="s">
        <v>3</v>
      </c>
      <c r="C2" s="883" t="s">
        <v>157</v>
      </c>
      <c r="D2" s="883" t="s">
        <v>158</v>
      </c>
      <c r="E2" s="883"/>
      <c r="F2" s="854" t="s">
        <v>159</v>
      </c>
    </row>
    <row r="3" spans="1:6" ht="15">
      <c r="A3" s="3"/>
      <c r="B3" s="851" t="s">
        <v>425</v>
      </c>
      <c r="C3" s="3"/>
      <c r="D3" s="3"/>
      <c r="E3" s="3"/>
      <c r="F3" s="3"/>
    </row>
    <row r="4" spans="1:6" ht="15">
      <c r="A4" s="3"/>
      <c r="B4" s="851" t="s">
        <v>5</v>
      </c>
      <c r="C4" s="3"/>
      <c r="D4" s="3"/>
      <c r="E4" s="3"/>
      <c r="F4" s="3"/>
    </row>
    <row r="5" spans="1:6" ht="57">
      <c r="A5" s="3"/>
      <c r="B5" s="873" t="s">
        <v>93</v>
      </c>
      <c r="C5" s="3"/>
      <c r="D5" s="3"/>
      <c r="E5" s="3"/>
      <c r="F5" s="3"/>
    </row>
    <row r="6" spans="1:6" ht="71.25">
      <c r="A6" s="838">
        <v>1</v>
      </c>
      <c r="B6" s="873" t="s">
        <v>94</v>
      </c>
      <c r="C6" s="839" t="s">
        <v>2</v>
      </c>
      <c r="D6" s="880">
        <v>5.61</v>
      </c>
      <c r="E6" s="1075"/>
      <c r="F6" s="1075">
        <f>D6*E6</f>
        <v>0</v>
      </c>
    </row>
    <row r="7" spans="1:6" ht="16.5">
      <c r="A7" s="838"/>
      <c r="B7" s="873" t="s">
        <v>95</v>
      </c>
      <c r="C7" s="839"/>
      <c r="D7" s="220"/>
      <c r="E7" s="3"/>
      <c r="F7" s="3"/>
    </row>
    <row r="8" spans="1:6" ht="28.5">
      <c r="A8" s="838">
        <v>2</v>
      </c>
      <c r="B8" s="873" t="s">
        <v>6</v>
      </c>
      <c r="C8" s="839" t="s">
        <v>2</v>
      </c>
      <c r="D8" s="880">
        <v>0.48</v>
      </c>
      <c r="E8" s="1075"/>
      <c r="F8" s="1075">
        <f>D8*E8</f>
        <v>0</v>
      </c>
    </row>
    <row r="9" spans="1:6" ht="16.5">
      <c r="A9" s="838"/>
      <c r="B9" s="873" t="s">
        <v>426</v>
      </c>
      <c r="C9" s="839"/>
      <c r="D9" s="220"/>
      <c r="E9" s="3"/>
      <c r="F9" s="3"/>
    </row>
    <row r="10" spans="1:6" ht="42.75">
      <c r="A10" s="838">
        <v>3</v>
      </c>
      <c r="B10" s="873" t="s">
        <v>57</v>
      </c>
      <c r="C10" s="839" t="s">
        <v>15</v>
      </c>
      <c r="D10" s="880">
        <v>6.16</v>
      </c>
      <c r="E10" s="1075"/>
      <c r="F10" s="1075">
        <f>D10*E10</f>
        <v>0</v>
      </c>
    </row>
    <row r="11" spans="1:6" ht="16.5">
      <c r="A11" s="838"/>
      <c r="B11" s="873" t="s">
        <v>54</v>
      </c>
      <c r="C11" s="839"/>
      <c r="D11" s="220"/>
      <c r="E11" s="3"/>
      <c r="F11" s="3"/>
    </row>
    <row r="12" spans="1:6" ht="15">
      <c r="A12" s="3"/>
      <c r="B12" s="851" t="s">
        <v>8</v>
      </c>
      <c r="C12" s="22"/>
      <c r="D12" s="3"/>
      <c r="E12" s="3"/>
      <c r="F12" s="3">
        <f>SUM(F3:F11)</f>
        <v>0</v>
      </c>
    </row>
    <row r="13" spans="1:6" ht="30" customHeight="1">
      <c r="A13" s="3"/>
      <c r="B13" s="851" t="s">
        <v>9</v>
      </c>
      <c r="C13" s="893"/>
      <c r="D13" s="3"/>
      <c r="E13" s="3"/>
      <c r="F13" s="3"/>
    </row>
    <row r="14" spans="1:6" ht="42" customHeight="1">
      <c r="A14" s="3"/>
      <c r="B14" s="854" t="s">
        <v>427</v>
      </c>
      <c r="C14" s="880"/>
      <c r="D14" s="3"/>
      <c r="E14" s="3"/>
      <c r="F14" s="3"/>
    </row>
    <row r="15" spans="1:6">
      <c r="A15" s="3"/>
      <c r="B15" s="854"/>
      <c r="C15" s="880"/>
      <c r="D15" s="3"/>
      <c r="E15" s="3"/>
      <c r="F15" s="3"/>
    </row>
    <row r="16" spans="1:6" ht="85.5">
      <c r="A16" s="838">
        <v>1</v>
      </c>
      <c r="B16" s="873" t="s">
        <v>62</v>
      </c>
      <c r="C16" s="5"/>
      <c r="D16" s="880">
        <v>0</v>
      </c>
      <c r="E16" s="1075"/>
      <c r="F16" s="1075">
        <f>D16*E16</f>
        <v>0</v>
      </c>
    </row>
    <row r="17" spans="1:6" ht="14.25" customHeight="1">
      <c r="A17" s="838"/>
      <c r="B17" s="873" t="s">
        <v>12</v>
      </c>
      <c r="C17" s="839" t="s">
        <v>428</v>
      </c>
      <c r="D17" s="220"/>
      <c r="E17" s="220"/>
      <c r="F17" s="220"/>
    </row>
    <row r="18" spans="1:6" ht="71.25">
      <c r="A18" s="838">
        <v>2</v>
      </c>
      <c r="B18" s="873" t="s">
        <v>63</v>
      </c>
      <c r="C18" s="839" t="s">
        <v>15</v>
      </c>
      <c r="D18" s="880">
        <v>0</v>
      </c>
      <c r="E18" s="1075"/>
      <c r="F18" s="1075">
        <f>D18*E18</f>
        <v>0</v>
      </c>
    </row>
    <row r="19" spans="1:6" ht="14.25" customHeight="1">
      <c r="A19" s="838"/>
      <c r="B19" s="873" t="s">
        <v>12</v>
      </c>
      <c r="C19" s="839"/>
      <c r="D19" s="220"/>
      <c r="E19" s="220"/>
      <c r="F19" s="220"/>
    </row>
    <row r="20" spans="1:6" ht="30">
      <c r="A20" s="3"/>
      <c r="B20" s="851" t="s">
        <v>66</v>
      </c>
      <c r="C20" s="22"/>
      <c r="D20" s="3"/>
      <c r="E20" s="3"/>
      <c r="F20" s="3">
        <f>SUM(F14:F19)</f>
        <v>0</v>
      </c>
    </row>
    <row r="21" spans="1:6" ht="15">
      <c r="A21" s="3"/>
      <c r="B21" s="851" t="s">
        <v>17</v>
      </c>
      <c r="C21" s="893"/>
      <c r="D21" s="3"/>
      <c r="E21" s="3"/>
      <c r="F21" s="3"/>
    </row>
    <row r="22" spans="1:6" ht="84.75" customHeight="1">
      <c r="A22" s="838">
        <v>1</v>
      </c>
      <c r="B22" s="854" t="s">
        <v>429</v>
      </c>
      <c r="C22" s="839" t="s">
        <v>15</v>
      </c>
      <c r="D22" s="880"/>
      <c r="E22" s="3"/>
      <c r="F22" s="3"/>
    </row>
    <row r="23" spans="1:6" ht="14.25" customHeight="1">
      <c r="A23" s="838"/>
      <c r="B23" s="854"/>
      <c r="C23" s="839"/>
      <c r="D23" s="220">
        <v>44.68</v>
      </c>
      <c r="E23" s="1075"/>
      <c r="F23" s="1075">
        <f>D23*E23</f>
        <v>0</v>
      </c>
    </row>
    <row r="24" spans="1:6" ht="99" customHeight="1">
      <c r="A24" s="838">
        <v>1</v>
      </c>
      <c r="B24" s="854" t="s">
        <v>430</v>
      </c>
      <c r="C24" s="839" t="s">
        <v>15</v>
      </c>
      <c r="D24" s="880"/>
      <c r="E24" s="3"/>
      <c r="F24" s="3"/>
    </row>
    <row r="25" spans="1:6" ht="14.25" customHeight="1">
      <c r="A25" s="838"/>
      <c r="B25" s="854"/>
      <c r="C25" s="839"/>
      <c r="D25" s="220">
        <v>7.76</v>
      </c>
      <c r="E25" s="1075"/>
      <c r="F25" s="1075">
        <f t="shared" ref="F25:F27" si="0">D25*E25</f>
        <v>0</v>
      </c>
    </row>
    <row r="26" spans="1:6" ht="85.5">
      <c r="A26" s="838">
        <v>3</v>
      </c>
      <c r="B26" s="854" t="s">
        <v>354</v>
      </c>
      <c r="C26" s="839" t="s">
        <v>15</v>
      </c>
      <c r="D26" s="839">
        <v>53.1</v>
      </c>
      <c r="E26" s="1075"/>
      <c r="F26" s="1075">
        <f t="shared" si="0"/>
        <v>0</v>
      </c>
    </row>
    <row r="27" spans="1:6" ht="85.5">
      <c r="A27" s="838">
        <v>4</v>
      </c>
      <c r="B27" s="854" t="s">
        <v>355</v>
      </c>
      <c r="C27" s="839" t="s">
        <v>15</v>
      </c>
      <c r="D27" s="840">
        <v>19.100000000000001</v>
      </c>
      <c r="E27" s="1075"/>
      <c r="F27" s="1075">
        <f t="shared" si="0"/>
        <v>0</v>
      </c>
    </row>
    <row r="28" spans="1:6" ht="71.25">
      <c r="A28" s="838">
        <v>5</v>
      </c>
      <c r="B28" s="873" t="s">
        <v>18</v>
      </c>
      <c r="C28" s="839" t="s">
        <v>15</v>
      </c>
      <c r="D28" s="880"/>
      <c r="E28" s="3"/>
      <c r="F28" s="3"/>
    </row>
    <row r="29" spans="1:6" ht="14.25" customHeight="1">
      <c r="A29" s="838"/>
      <c r="B29" s="854" t="s">
        <v>22</v>
      </c>
      <c r="C29" s="839"/>
      <c r="D29" s="220">
        <v>3.06</v>
      </c>
      <c r="E29" s="1075"/>
      <c r="F29" s="1075">
        <f>D29*E29</f>
        <v>0</v>
      </c>
    </row>
    <row r="30" spans="1:6" ht="71.25">
      <c r="A30" s="838">
        <v>6</v>
      </c>
      <c r="B30" s="873" t="s">
        <v>431</v>
      </c>
      <c r="C30" s="839" t="s">
        <v>15</v>
      </c>
      <c r="D30" s="880"/>
      <c r="E30" s="3"/>
      <c r="F30" s="3"/>
    </row>
    <row r="31" spans="1:6" ht="14.25" customHeight="1">
      <c r="A31" s="838"/>
      <c r="B31" s="854" t="s">
        <v>432</v>
      </c>
      <c r="C31" s="839"/>
      <c r="D31" s="220">
        <v>27.47</v>
      </c>
      <c r="E31" s="1075"/>
      <c r="F31" s="1075">
        <f t="shared" ref="F31:F37" si="1">D31*E31</f>
        <v>0</v>
      </c>
    </row>
    <row r="32" spans="1:6" ht="42.75">
      <c r="A32" s="838">
        <v>7</v>
      </c>
      <c r="B32" s="854" t="s">
        <v>433</v>
      </c>
      <c r="C32" s="839" t="s">
        <v>15</v>
      </c>
      <c r="D32" s="840">
        <v>22</v>
      </c>
      <c r="E32" s="1075"/>
      <c r="F32" s="1075">
        <f t="shared" si="1"/>
        <v>0</v>
      </c>
    </row>
    <row r="33" spans="1:6" ht="42.75">
      <c r="A33" s="838">
        <v>9</v>
      </c>
      <c r="B33" s="854" t="s">
        <v>434</v>
      </c>
      <c r="C33" s="839" t="s">
        <v>15</v>
      </c>
      <c r="D33" s="840">
        <v>12</v>
      </c>
      <c r="E33" s="1075"/>
      <c r="F33" s="1075">
        <f t="shared" si="1"/>
        <v>0</v>
      </c>
    </row>
    <row r="34" spans="1:6" ht="28.5">
      <c r="A34" s="838">
        <v>10</v>
      </c>
      <c r="B34" s="854" t="s">
        <v>435</v>
      </c>
      <c r="C34" s="839" t="s">
        <v>428</v>
      </c>
      <c r="D34" s="840">
        <v>1</v>
      </c>
      <c r="E34" s="1075"/>
      <c r="F34" s="1075">
        <f t="shared" si="1"/>
        <v>0</v>
      </c>
    </row>
    <row r="35" spans="1:6" ht="42.75">
      <c r="A35" s="838">
        <v>11</v>
      </c>
      <c r="B35" s="854" t="s">
        <v>110</v>
      </c>
      <c r="C35" s="839" t="s">
        <v>428</v>
      </c>
      <c r="D35" s="840">
        <v>1</v>
      </c>
      <c r="E35" s="1075"/>
      <c r="F35" s="1075">
        <f t="shared" si="1"/>
        <v>0</v>
      </c>
    </row>
    <row r="36" spans="1:6" ht="42.75">
      <c r="A36" s="838">
        <v>12</v>
      </c>
      <c r="B36" s="854" t="s">
        <v>111</v>
      </c>
      <c r="C36" s="839" t="s">
        <v>428</v>
      </c>
      <c r="D36" s="840">
        <v>1</v>
      </c>
      <c r="E36" s="1075"/>
      <c r="F36" s="1075">
        <f t="shared" si="1"/>
        <v>0</v>
      </c>
    </row>
    <row r="37" spans="1:6" ht="28.5">
      <c r="A37" s="838">
        <v>13</v>
      </c>
      <c r="B37" s="854" t="s">
        <v>112</v>
      </c>
      <c r="C37" s="839" t="s">
        <v>428</v>
      </c>
      <c r="D37" s="840">
        <v>3</v>
      </c>
      <c r="E37" s="1075"/>
      <c r="F37" s="1075">
        <f t="shared" si="1"/>
        <v>0</v>
      </c>
    </row>
    <row r="38" spans="1:6" ht="14.25" customHeight="1">
      <c r="A38" s="838">
        <v>14</v>
      </c>
      <c r="B38" s="854" t="s">
        <v>436</v>
      </c>
      <c r="C38" s="883"/>
      <c r="D38" s="855"/>
      <c r="E38" s="3"/>
      <c r="F38" s="3"/>
    </row>
    <row r="39" spans="1:6" ht="14.25" customHeight="1">
      <c r="A39" s="838"/>
      <c r="B39" s="854"/>
      <c r="C39" s="883"/>
      <c r="D39" s="855"/>
      <c r="E39" s="3"/>
      <c r="F39" s="3"/>
    </row>
    <row r="40" spans="1:6" ht="14.25" customHeight="1">
      <c r="A40" s="838"/>
      <c r="B40" s="854"/>
      <c r="C40" s="883" t="s">
        <v>428</v>
      </c>
      <c r="D40" s="855">
        <v>1</v>
      </c>
      <c r="E40" s="1075"/>
      <c r="F40" s="1075">
        <f>D40*E40</f>
        <v>0</v>
      </c>
    </row>
    <row r="41" spans="1:6" ht="14.25" customHeight="1">
      <c r="A41" s="838">
        <v>15</v>
      </c>
      <c r="B41" s="854" t="s">
        <v>437</v>
      </c>
      <c r="C41" s="883"/>
      <c r="D41" s="855"/>
      <c r="E41" s="3"/>
      <c r="F41" s="3"/>
    </row>
    <row r="42" spans="1:6" ht="14.25" customHeight="1">
      <c r="A42" s="838"/>
      <c r="B42" s="854"/>
      <c r="C42" s="883"/>
      <c r="D42" s="855"/>
      <c r="E42" s="3"/>
      <c r="F42" s="3"/>
    </row>
    <row r="43" spans="1:6" ht="14.25" customHeight="1">
      <c r="A43" s="838"/>
      <c r="B43" s="854"/>
      <c r="C43" s="883" t="s">
        <v>428</v>
      </c>
      <c r="D43" s="855">
        <v>1</v>
      </c>
      <c r="E43" s="1075"/>
      <c r="F43" s="1075">
        <f t="shared" ref="F43:F44" si="2">D43*E43</f>
        <v>0</v>
      </c>
    </row>
    <row r="44" spans="1:6" ht="28.5">
      <c r="A44" s="838">
        <v>16</v>
      </c>
      <c r="B44" s="854" t="s">
        <v>114</v>
      </c>
      <c r="C44" s="839" t="s">
        <v>74</v>
      </c>
      <c r="D44" s="840">
        <v>6.55</v>
      </c>
      <c r="E44" s="1075"/>
      <c r="F44" s="1075">
        <f t="shared" si="2"/>
        <v>0</v>
      </c>
    </row>
    <row r="45" spans="1:6" ht="14.25" customHeight="1">
      <c r="A45" s="838">
        <v>17</v>
      </c>
      <c r="B45" s="854" t="s">
        <v>438</v>
      </c>
      <c r="C45" s="883"/>
      <c r="D45" s="855"/>
      <c r="E45" s="3"/>
      <c r="F45" s="3"/>
    </row>
    <row r="46" spans="1:6" ht="14.25" customHeight="1">
      <c r="A46" s="838"/>
      <c r="B46" s="854"/>
      <c r="C46" s="883"/>
      <c r="D46" s="855"/>
      <c r="E46" s="3"/>
      <c r="F46" s="3"/>
    </row>
    <row r="47" spans="1:6" ht="14.25" customHeight="1">
      <c r="A47" s="838"/>
      <c r="B47" s="854"/>
      <c r="C47" s="883" t="s">
        <v>428</v>
      </c>
      <c r="D47" s="855">
        <v>1</v>
      </c>
      <c r="E47" s="1075"/>
      <c r="F47" s="1075">
        <f>D47*E47</f>
        <v>0</v>
      </c>
    </row>
    <row r="48" spans="1:6" ht="27.75" customHeight="1">
      <c r="A48" s="838">
        <v>18</v>
      </c>
      <c r="B48" s="854" t="s">
        <v>116</v>
      </c>
      <c r="C48" s="883"/>
      <c r="D48" s="855"/>
      <c r="E48" s="3"/>
      <c r="F48" s="3"/>
    </row>
    <row r="49" spans="1:6" ht="14.25" customHeight="1">
      <c r="A49" s="838"/>
      <c r="B49" s="854"/>
      <c r="C49" s="883"/>
      <c r="D49" s="855"/>
      <c r="E49" s="3"/>
      <c r="F49" s="3"/>
    </row>
    <row r="50" spans="1:6" ht="14.25" customHeight="1">
      <c r="A50" s="838"/>
      <c r="B50" s="854"/>
      <c r="C50" s="883" t="s">
        <v>428</v>
      </c>
      <c r="D50" s="855">
        <v>1</v>
      </c>
      <c r="E50" s="1075"/>
      <c r="F50" s="1075">
        <f t="shared" ref="F50:F53" si="3">D50*E50</f>
        <v>0</v>
      </c>
    </row>
    <row r="51" spans="1:6" ht="99.75">
      <c r="A51" s="838">
        <v>19</v>
      </c>
      <c r="B51" s="854" t="s">
        <v>439</v>
      </c>
      <c r="C51" s="839" t="s">
        <v>214</v>
      </c>
      <c r="D51" s="840">
        <v>4</v>
      </c>
      <c r="E51" s="1075"/>
      <c r="F51" s="1075">
        <f t="shared" si="3"/>
        <v>0</v>
      </c>
    </row>
    <row r="52" spans="1:6" ht="42.75">
      <c r="A52" s="838">
        <v>20</v>
      </c>
      <c r="B52" s="854" t="s">
        <v>440</v>
      </c>
      <c r="C52" s="839" t="s">
        <v>214</v>
      </c>
      <c r="D52" s="840">
        <v>4</v>
      </c>
      <c r="E52" s="1075"/>
      <c r="F52" s="1075">
        <f t="shared" si="3"/>
        <v>0</v>
      </c>
    </row>
    <row r="53" spans="1:6" ht="42.75">
      <c r="A53" s="838">
        <v>21</v>
      </c>
      <c r="B53" s="854" t="s">
        <v>441</v>
      </c>
      <c r="C53" s="839" t="s">
        <v>428</v>
      </c>
      <c r="D53" s="840">
        <v>69</v>
      </c>
      <c r="E53" s="1075"/>
      <c r="F53" s="1075">
        <f t="shared" si="3"/>
        <v>0</v>
      </c>
    </row>
    <row r="54" spans="1:6" ht="99.75">
      <c r="A54" s="838">
        <v>23</v>
      </c>
      <c r="B54" s="873" t="s">
        <v>442</v>
      </c>
      <c r="C54" s="839" t="s">
        <v>15</v>
      </c>
      <c r="D54" s="219"/>
      <c r="E54" s="3"/>
      <c r="F54" s="3"/>
    </row>
    <row r="55" spans="1:6" ht="15">
      <c r="A55" s="838"/>
      <c r="B55" s="854" t="s">
        <v>19</v>
      </c>
      <c r="C55" s="839"/>
      <c r="D55" s="220">
        <v>215.67</v>
      </c>
      <c r="E55" s="1075"/>
      <c r="F55" s="1075">
        <f>D55*E55</f>
        <v>0</v>
      </c>
    </row>
    <row r="56" spans="1:6" ht="14.25" customHeight="1">
      <c r="A56" s="774" t="s">
        <v>89</v>
      </c>
      <c r="B56" s="763"/>
      <c r="C56" s="775"/>
      <c r="D56" s="775"/>
      <c r="E56" s="776"/>
      <c r="F56" s="3">
        <f>SUM(F22:F55)</f>
        <v>0</v>
      </c>
    </row>
    <row r="57" spans="1:6" ht="14.25" customHeight="1">
      <c r="A57" s="774" t="s">
        <v>443</v>
      </c>
      <c r="B57" s="763"/>
      <c r="C57" s="775"/>
      <c r="D57" s="775"/>
      <c r="E57" s="776"/>
      <c r="F57" s="3">
        <f>F56+F12+F20</f>
        <v>0</v>
      </c>
    </row>
    <row r="58" spans="1:6" ht="14.25" customHeight="1">
      <c r="A58" s="774" t="s">
        <v>444</v>
      </c>
      <c r="B58" s="763"/>
      <c r="C58" s="775"/>
      <c r="D58" s="775"/>
      <c r="E58" s="775"/>
      <c r="F58" s="776"/>
    </row>
    <row r="59" spans="1:6" ht="14.25" customHeight="1">
      <c r="A59" s="774" t="s">
        <v>445</v>
      </c>
      <c r="B59" s="763"/>
      <c r="C59" s="775"/>
      <c r="D59" s="775"/>
      <c r="E59" s="775"/>
      <c r="F59" s="776"/>
    </row>
    <row r="60" spans="1:6" ht="15.75" customHeight="1">
      <c r="A60" s="769" t="s">
        <v>149</v>
      </c>
      <c r="B60" s="953"/>
      <c r="C60" s="770"/>
      <c r="D60" s="770"/>
      <c r="E60" s="771"/>
      <c r="F60" s="3"/>
    </row>
    <row r="61" spans="1:6" ht="14.25" customHeight="1">
      <c r="A61" s="774" t="s">
        <v>4</v>
      </c>
      <c r="B61" s="763"/>
      <c r="C61" s="775"/>
      <c r="D61" s="775"/>
      <c r="E61" s="776"/>
    </row>
    <row r="62" spans="1:6" ht="14.25" customHeight="1">
      <c r="A62" s="777" t="s">
        <v>446</v>
      </c>
      <c r="B62" s="838"/>
      <c r="C62" s="777"/>
      <c r="D62" s="777"/>
      <c r="E62" s="777"/>
      <c r="F62" s="3">
        <f>F57</f>
        <v>0</v>
      </c>
    </row>
    <row r="63" spans="1:6" ht="15" customHeight="1">
      <c r="A63" s="777" t="s">
        <v>152</v>
      </c>
      <c r="B63" s="838"/>
      <c r="C63" s="777"/>
      <c r="D63" s="777"/>
      <c r="E63" s="777"/>
      <c r="F63" s="3">
        <f>SUM(F60:F62)</f>
        <v>0</v>
      </c>
    </row>
    <row r="64" spans="1:6" ht="15">
      <c r="A64" s="255"/>
      <c r="B64" s="1098"/>
      <c r="C64" s="21"/>
      <c r="D64" s="19"/>
      <c r="E64" s="19"/>
      <c r="F64" s="256"/>
    </row>
    <row r="65" spans="1:6">
      <c r="A65" s="33"/>
      <c r="B65" s="1099" t="s">
        <v>447</v>
      </c>
      <c r="C65" s="34"/>
      <c r="D65" s="34"/>
      <c r="E65" s="34"/>
      <c r="F65" s="35"/>
    </row>
    <row r="66" spans="1:6">
      <c r="A66" s="33"/>
      <c r="B66" s="1099"/>
      <c r="C66" s="34"/>
      <c r="D66" s="34"/>
      <c r="E66" s="34"/>
      <c r="F66" s="35"/>
    </row>
    <row r="67" spans="1:6" ht="44.25">
      <c r="A67" s="854" t="s">
        <v>155</v>
      </c>
      <c r="B67" s="854" t="s">
        <v>156</v>
      </c>
      <c r="C67" s="883" t="s">
        <v>157</v>
      </c>
      <c r="D67" s="883" t="s">
        <v>158</v>
      </c>
      <c r="E67" s="883"/>
      <c r="F67" s="883" t="s">
        <v>159</v>
      </c>
    </row>
    <row r="68" spans="1:6" ht="45">
      <c r="A68" s="854">
        <v>1</v>
      </c>
      <c r="B68" s="854" t="s">
        <v>448</v>
      </c>
      <c r="C68" s="883"/>
      <c r="D68" s="883"/>
      <c r="E68" s="854"/>
      <c r="F68" s="854"/>
    </row>
    <row r="69" spans="1:6" ht="57">
      <c r="A69" s="854"/>
      <c r="B69" s="854" t="s">
        <v>161</v>
      </c>
      <c r="C69" s="883"/>
      <c r="D69" s="883"/>
      <c r="E69" s="854"/>
      <c r="F69" s="854"/>
    </row>
    <row r="70" spans="1:6">
      <c r="A70" s="854"/>
      <c r="B70" s="854" t="s">
        <v>162</v>
      </c>
      <c r="C70" s="883"/>
      <c r="D70" s="883"/>
      <c r="E70" s="854"/>
      <c r="F70" s="854"/>
    </row>
    <row r="71" spans="1:6" ht="16.5">
      <c r="A71" s="854"/>
      <c r="B71" s="922" t="s">
        <v>163</v>
      </c>
      <c r="C71" s="883"/>
      <c r="D71" s="883"/>
      <c r="E71" s="854"/>
      <c r="F71" s="854"/>
    </row>
    <row r="72" spans="1:6">
      <c r="A72" s="854"/>
      <c r="B72" s="854" t="s">
        <v>164</v>
      </c>
      <c r="C72" s="883"/>
      <c r="D72" s="883"/>
      <c r="E72" s="854"/>
      <c r="F72" s="854"/>
    </row>
    <row r="73" spans="1:6" ht="16.5">
      <c r="A73" s="854"/>
      <c r="B73" s="922" t="s">
        <v>449</v>
      </c>
      <c r="C73" s="883"/>
      <c r="D73" s="883"/>
      <c r="E73" s="854"/>
      <c r="F73" s="854"/>
    </row>
    <row r="74" spans="1:6">
      <c r="A74" s="854"/>
      <c r="B74" s="854" t="s">
        <v>166</v>
      </c>
      <c r="C74" s="883"/>
      <c r="D74" s="883"/>
      <c r="E74" s="854"/>
      <c r="F74" s="854"/>
    </row>
    <row r="75" spans="1:6">
      <c r="A75" s="854"/>
      <c r="B75" s="854" t="s">
        <v>175</v>
      </c>
      <c r="C75" s="883"/>
      <c r="D75" s="883"/>
      <c r="E75" s="854"/>
      <c r="F75" s="854"/>
    </row>
    <row r="76" spans="1:6">
      <c r="A76" s="854"/>
      <c r="B76" s="854" t="s">
        <v>168</v>
      </c>
      <c r="C76" s="883"/>
      <c r="D76" s="883"/>
      <c r="E76" s="854"/>
      <c r="F76" s="854"/>
    </row>
    <row r="77" spans="1:6" ht="28.5">
      <c r="A77" s="854"/>
      <c r="B77" s="854" t="s">
        <v>169</v>
      </c>
      <c r="C77" s="883"/>
      <c r="D77" s="883"/>
      <c r="E77" s="854"/>
      <c r="F77" s="854"/>
    </row>
    <row r="78" spans="1:6">
      <c r="A78" s="854"/>
      <c r="B78" s="854" t="s">
        <v>170</v>
      </c>
      <c r="C78" s="883"/>
      <c r="D78" s="883"/>
      <c r="E78" s="854"/>
      <c r="F78" s="854"/>
    </row>
    <row r="79" spans="1:6" ht="30.75">
      <c r="A79" s="854"/>
      <c r="B79" s="854" t="s">
        <v>450</v>
      </c>
      <c r="C79" s="883"/>
      <c r="D79" s="883"/>
      <c r="E79" s="854"/>
      <c r="F79" s="854"/>
    </row>
    <row r="80" spans="1:6">
      <c r="A80" s="854"/>
      <c r="B80" s="854" t="s">
        <v>173</v>
      </c>
      <c r="C80" s="883"/>
      <c r="D80" s="883"/>
      <c r="E80" s="854"/>
      <c r="F80" s="854"/>
    </row>
    <row r="81" spans="1:6" ht="45">
      <c r="A81" s="854"/>
      <c r="B81" s="854" t="s">
        <v>451</v>
      </c>
      <c r="C81" s="883"/>
      <c r="D81" s="883"/>
      <c r="E81" s="854"/>
      <c r="F81" s="854"/>
    </row>
    <row r="82" spans="1:6">
      <c r="A82" s="854"/>
      <c r="B82" s="854" t="s">
        <v>175</v>
      </c>
      <c r="C82" s="883"/>
      <c r="D82" s="854"/>
      <c r="E82" s="854"/>
      <c r="F82" s="854"/>
    </row>
    <row r="83" spans="1:6">
      <c r="A83" s="854"/>
      <c r="B83" s="894"/>
      <c r="C83" s="883" t="s">
        <v>182</v>
      </c>
      <c r="D83" s="854">
        <v>1</v>
      </c>
      <c r="E83" s="1075"/>
      <c r="F83" s="1075">
        <f>D83*E83</f>
        <v>0</v>
      </c>
    </row>
    <row r="84" spans="1:6" ht="42.75">
      <c r="A84" s="854">
        <v>2</v>
      </c>
      <c r="B84" s="854" t="s">
        <v>183</v>
      </c>
      <c r="C84" s="883"/>
      <c r="D84" s="883"/>
      <c r="E84" s="854"/>
      <c r="F84" s="854"/>
    </row>
    <row r="85" spans="1:6" ht="16.5">
      <c r="A85" s="854"/>
      <c r="B85" s="854" t="s">
        <v>184</v>
      </c>
      <c r="C85" s="883"/>
      <c r="D85" s="883"/>
      <c r="E85" s="854"/>
      <c r="F85" s="854"/>
    </row>
    <row r="86" spans="1:6">
      <c r="A86" s="854"/>
      <c r="B86" s="854" t="s">
        <v>185</v>
      </c>
      <c r="C86" s="883"/>
      <c r="D86" s="883"/>
      <c r="E86" s="854"/>
      <c r="F86" s="854"/>
    </row>
    <row r="87" spans="1:6" ht="42.75">
      <c r="A87" s="854"/>
      <c r="B87" s="854" t="s">
        <v>186</v>
      </c>
      <c r="C87" s="883"/>
      <c r="D87" s="883"/>
      <c r="E87" s="854"/>
      <c r="F87" s="854"/>
    </row>
    <row r="88" spans="1:6" ht="45">
      <c r="A88" s="854"/>
      <c r="B88" s="854" t="s">
        <v>452</v>
      </c>
      <c r="C88" s="883"/>
      <c r="D88" s="883"/>
      <c r="E88" s="854"/>
      <c r="F88" s="854"/>
    </row>
    <row r="89" spans="1:6" ht="30.75">
      <c r="A89" s="854"/>
      <c r="B89" s="854" t="s">
        <v>453</v>
      </c>
      <c r="C89" s="883"/>
      <c r="D89" s="883"/>
      <c r="E89" s="854"/>
      <c r="F89" s="854"/>
    </row>
    <row r="90" spans="1:6" ht="42.75">
      <c r="A90" s="854"/>
      <c r="B90" s="854" t="s">
        <v>189</v>
      </c>
      <c r="C90" s="883"/>
      <c r="D90" s="883"/>
      <c r="E90" s="854"/>
      <c r="F90" s="854"/>
    </row>
    <row r="91" spans="1:6">
      <c r="A91" s="854"/>
      <c r="B91" s="894"/>
      <c r="C91" s="883" t="s">
        <v>182</v>
      </c>
      <c r="D91" s="883">
        <v>1</v>
      </c>
      <c r="E91" s="1075"/>
      <c r="F91" s="1075">
        <f>D91*E91</f>
        <v>0</v>
      </c>
    </row>
    <row r="92" spans="1:6">
      <c r="A92" s="854">
        <v>3</v>
      </c>
      <c r="B92" s="854" t="s">
        <v>190</v>
      </c>
      <c r="C92" s="883"/>
      <c r="D92" s="883"/>
      <c r="E92" s="854"/>
      <c r="F92" s="854"/>
    </row>
    <row r="93" spans="1:6">
      <c r="A93" s="854"/>
      <c r="B93" s="854" t="s">
        <v>191</v>
      </c>
      <c r="C93" s="883"/>
      <c r="D93" s="883"/>
      <c r="E93" s="854"/>
      <c r="F93" s="854"/>
    </row>
    <row r="94" spans="1:6" ht="28.5">
      <c r="A94" s="854"/>
      <c r="B94" s="854" t="s">
        <v>192</v>
      </c>
      <c r="C94" s="883"/>
      <c r="D94" s="883"/>
      <c r="E94" s="854"/>
      <c r="F94" s="854"/>
    </row>
    <row r="95" spans="1:6">
      <c r="A95" s="854"/>
      <c r="B95" s="854" t="s">
        <v>193</v>
      </c>
      <c r="C95" s="883"/>
      <c r="D95" s="883"/>
      <c r="E95" s="854"/>
      <c r="F95" s="854"/>
    </row>
    <row r="96" spans="1:6">
      <c r="A96" s="854"/>
      <c r="B96" s="854" t="s">
        <v>194</v>
      </c>
      <c r="C96" s="883"/>
      <c r="D96" s="854"/>
      <c r="E96" s="854"/>
      <c r="F96" s="854"/>
    </row>
    <row r="97" spans="1:6" ht="28.5">
      <c r="A97" s="854"/>
      <c r="B97" s="854" t="s">
        <v>195</v>
      </c>
      <c r="C97" s="883"/>
      <c r="D97" s="883"/>
      <c r="E97" s="854"/>
      <c r="F97" s="854"/>
    </row>
    <row r="98" spans="1:6">
      <c r="A98" s="854"/>
      <c r="B98" s="894"/>
      <c r="C98" s="883" t="s">
        <v>182</v>
      </c>
      <c r="D98" s="883">
        <v>1</v>
      </c>
      <c r="E98" s="1075"/>
      <c r="F98" s="1075">
        <f>D98*E98</f>
        <v>0</v>
      </c>
    </row>
    <row r="99" spans="1:6" ht="28.5">
      <c r="A99" s="854">
        <v>4</v>
      </c>
      <c r="B99" s="854" t="s">
        <v>454</v>
      </c>
      <c r="C99" s="883"/>
      <c r="D99" s="883"/>
      <c r="E99" s="854"/>
      <c r="F99" s="854"/>
    </row>
    <row r="100" spans="1:6" ht="28.5">
      <c r="A100" s="854"/>
      <c r="B100" s="854" t="s">
        <v>455</v>
      </c>
      <c r="C100" s="883"/>
      <c r="D100" s="883"/>
      <c r="E100" s="854"/>
      <c r="F100" s="854"/>
    </row>
    <row r="101" spans="1:6">
      <c r="A101" s="854"/>
      <c r="B101" s="854" t="s">
        <v>456</v>
      </c>
      <c r="C101" s="883"/>
      <c r="D101" s="883"/>
      <c r="E101" s="854"/>
      <c r="F101" s="854"/>
    </row>
    <row r="102" spans="1:6">
      <c r="A102" s="854"/>
      <c r="B102" s="854" t="s">
        <v>457</v>
      </c>
      <c r="C102" s="883"/>
      <c r="D102" s="883"/>
      <c r="E102" s="854"/>
      <c r="F102" s="854"/>
    </row>
    <row r="103" spans="1:6">
      <c r="A103" s="854"/>
      <c r="B103" s="854" t="s">
        <v>458</v>
      </c>
      <c r="C103" s="883"/>
      <c r="D103" s="883"/>
      <c r="E103" s="854"/>
      <c r="F103" s="854"/>
    </row>
    <row r="104" spans="1:6">
      <c r="A104" s="854"/>
      <c r="B104" s="854" t="s">
        <v>459</v>
      </c>
      <c r="C104" s="883"/>
      <c r="D104" s="883"/>
      <c r="E104" s="854"/>
      <c r="F104" s="854"/>
    </row>
    <row r="105" spans="1:6" ht="28.5">
      <c r="A105" s="854"/>
      <c r="B105" s="854" t="s">
        <v>460</v>
      </c>
      <c r="C105" s="883"/>
      <c r="D105" s="883"/>
      <c r="E105" s="854"/>
      <c r="F105" s="854"/>
    </row>
    <row r="106" spans="1:6">
      <c r="A106" s="854"/>
      <c r="B106" s="854" t="s">
        <v>461</v>
      </c>
      <c r="C106" s="883"/>
      <c r="D106" s="883"/>
      <c r="E106" s="854"/>
      <c r="F106" s="854"/>
    </row>
    <row r="107" spans="1:6" ht="2.25" customHeight="1">
      <c r="A107" s="854"/>
      <c r="B107" s="894"/>
      <c r="C107" s="883"/>
      <c r="D107" s="883"/>
      <c r="E107" s="854"/>
      <c r="F107" s="854"/>
    </row>
    <row r="108" spans="1:6" ht="15" customHeight="1">
      <c r="A108" s="854"/>
      <c r="B108" s="894"/>
      <c r="C108" s="883" t="s">
        <v>182</v>
      </c>
      <c r="D108" s="883">
        <v>2</v>
      </c>
      <c r="E108" s="1075"/>
      <c r="F108" s="1075">
        <f>D108*E108</f>
        <v>0</v>
      </c>
    </row>
    <row r="109" spans="1:6" ht="71.25">
      <c r="A109" s="854">
        <v>5</v>
      </c>
      <c r="B109" s="854" t="s">
        <v>370</v>
      </c>
      <c r="C109" s="883"/>
      <c r="D109" s="883"/>
      <c r="E109" s="854"/>
      <c r="F109" s="854"/>
    </row>
    <row r="110" spans="1:6">
      <c r="A110" s="854"/>
      <c r="B110" s="854"/>
      <c r="C110" s="883"/>
      <c r="D110" s="883"/>
      <c r="E110" s="854"/>
      <c r="F110" s="854"/>
    </row>
    <row r="111" spans="1:6" ht="42.75">
      <c r="A111" s="854"/>
      <c r="B111" s="854" t="s">
        <v>371</v>
      </c>
      <c r="C111" s="883"/>
      <c r="D111" s="883"/>
      <c r="E111" s="854"/>
      <c r="F111" s="854"/>
    </row>
    <row r="112" spans="1:6">
      <c r="A112" s="854"/>
      <c r="B112" s="854" t="s">
        <v>462</v>
      </c>
      <c r="C112" s="883"/>
      <c r="D112" s="883"/>
      <c r="E112" s="854"/>
      <c r="F112" s="854"/>
    </row>
    <row r="113" spans="1:6">
      <c r="A113" s="854"/>
      <c r="B113" s="854" t="s">
        <v>463</v>
      </c>
      <c r="C113" s="883"/>
      <c r="D113" s="883"/>
      <c r="E113" s="854"/>
      <c r="F113" s="854"/>
    </row>
    <row r="114" spans="1:6">
      <c r="A114" s="854"/>
      <c r="B114" s="854" t="s">
        <v>464</v>
      </c>
      <c r="C114" s="883"/>
      <c r="D114" s="883"/>
      <c r="E114" s="854"/>
      <c r="F114" s="854"/>
    </row>
    <row r="115" spans="1:6">
      <c r="A115" s="854"/>
      <c r="B115" s="854" t="s">
        <v>465</v>
      </c>
      <c r="C115" s="883" t="s">
        <v>201</v>
      </c>
      <c r="D115" s="883">
        <v>1</v>
      </c>
      <c r="E115" s="1075"/>
      <c r="F115" s="1075">
        <f>D115*E115</f>
        <v>0</v>
      </c>
    </row>
    <row r="116" spans="1:6" ht="28.5">
      <c r="A116" s="854"/>
      <c r="B116" s="854" t="s">
        <v>466</v>
      </c>
      <c r="C116" s="883"/>
      <c r="D116" s="883"/>
      <c r="E116" s="854"/>
      <c r="F116" s="854"/>
    </row>
    <row r="117" spans="1:6" ht="28.5">
      <c r="A117" s="854"/>
      <c r="B117" s="854" t="s">
        <v>467</v>
      </c>
      <c r="C117" s="883"/>
      <c r="D117" s="883"/>
      <c r="E117" s="854"/>
      <c r="F117" s="854"/>
    </row>
    <row r="118" spans="1:6" ht="28.5">
      <c r="A118" s="854"/>
      <c r="B118" s="854" t="s">
        <v>468</v>
      </c>
      <c r="C118" s="883" t="s">
        <v>201</v>
      </c>
      <c r="D118" s="883">
        <v>11</v>
      </c>
      <c r="E118" s="1075"/>
      <c r="F118" s="1075">
        <f>D118*E118</f>
        <v>0</v>
      </c>
    </row>
    <row r="119" spans="1:6">
      <c r="A119" s="854"/>
      <c r="B119" s="854" t="s">
        <v>469</v>
      </c>
      <c r="C119" s="883"/>
      <c r="D119" s="883"/>
      <c r="E119" s="854"/>
      <c r="F119" s="854"/>
    </row>
    <row r="120" spans="1:6" ht="42.75">
      <c r="A120" s="854"/>
      <c r="B120" s="854" t="s">
        <v>470</v>
      </c>
      <c r="C120" s="883" t="s">
        <v>201</v>
      </c>
      <c r="D120" s="883">
        <v>11</v>
      </c>
      <c r="E120" s="1075"/>
      <c r="F120" s="1075">
        <f>D120*E120</f>
        <v>0</v>
      </c>
    </row>
    <row r="121" spans="1:6">
      <c r="A121" s="854"/>
      <c r="B121" s="854" t="s">
        <v>471</v>
      </c>
      <c r="C121" s="883"/>
      <c r="D121" s="883"/>
      <c r="E121" s="854"/>
      <c r="F121" s="854"/>
    </row>
    <row r="122" spans="1:6">
      <c r="A122" s="854"/>
      <c r="B122" s="854" t="s">
        <v>225</v>
      </c>
      <c r="C122" s="883" t="s">
        <v>201</v>
      </c>
      <c r="D122" s="883">
        <v>3</v>
      </c>
      <c r="E122" s="1075"/>
      <c r="F122" s="1075">
        <f>D122*E122</f>
        <v>0</v>
      </c>
    </row>
    <row r="123" spans="1:6">
      <c r="A123" s="854"/>
      <c r="B123" s="854" t="s">
        <v>472</v>
      </c>
      <c r="C123" s="883"/>
      <c r="D123" s="883"/>
      <c r="E123" s="854"/>
      <c r="F123" s="854"/>
    </row>
    <row r="124" spans="1:6">
      <c r="A124" s="854"/>
      <c r="B124" s="894"/>
      <c r="C124" s="883" t="s">
        <v>201</v>
      </c>
      <c r="D124" s="883">
        <v>2</v>
      </c>
      <c r="E124" s="1075"/>
      <c r="F124" s="1075">
        <f t="shared" ref="F124:F125" si="4">D124*E124</f>
        <v>0</v>
      </c>
    </row>
    <row r="125" spans="1:6">
      <c r="A125" s="854"/>
      <c r="B125" s="894"/>
      <c r="C125" s="883" t="s">
        <v>201</v>
      </c>
      <c r="D125" s="883">
        <v>2</v>
      </c>
      <c r="E125" s="1075"/>
      <c r="F125" s="1075">
        <f t="shared" si="4"/>
        <v>0</v>
      </c>
    </row>
    <row r="126" spans="1:6">
      <c r="A126" s="854"/>
      <c r="B126" s="894"/>
      <c r="C126" s="883"/>
      <c r="D126" s="883"/>
      <c r="E126" s="854"/>
      <c r="F126" s="854"/>
    </row>
    <row r="127" spans="1:6">
      <c r="A127" s="854"/>
      <c r="B127" s="894"/>
      <c r="C127" s="883" t="s">
        <v>201</v>
      </c>
      <c r="D127" s="883">
        <v>4</v>
      </c>
      <c r="E127" s="1075"/>
      <c r="F127" s="1075">
        <f>D127*E127</f>
        <v>0</v>
      </c>
    </row>
    <row r="128" spans="1:6">
      <c r="A128" s="854"/>
      <c r="B128" s="894"/>
      <c r="C128" s="883"/>
      <c r="D128" s="883"/>
      <c r="E128" s="854"/>
      <c r="F128" s="854"/>
    </row>
    <row r="129" spans="1:6">
      <c r="A129" s="854"/>
      <c r="B129" s="894"/>
      <c r="C129" s="883"/>
      <c r="D129" s="883"/>
      <c r="E129" s="854"/>
      <c r="F129" s="854"/>
    </row>
    <row r="130" spans="1:6">
      <c r="A130" s="854"/>
      <c r="B130" s="894"/>
      <c r="C130" s="883" t="s">
        <v>201</v>
      </c>
      <c r="D130" s="883">
        <v>1</v>
      </c>
      <c r="E130" s="1075"/>
      <c r="F130" s="1075">
        <f>D130*E130</f>
        <v>0</v>
      </c>
    </row>
    <row r="131" spans="1:6" ht="84.75" customHeight="1">
      <c r="A131" s="854">
        <v>6</v>
      </c>
      <c r="B131" s="854" t="s">
        <v>473</v>
      </c>
      <c r="C131" s="883"/>
      <c r="D131" s="883"/>
      <c r="E131" s="854"/>
      <c r="F131" s="854"/>
    </row>
    <row r="132" spans="1:6">
      <c r="A132" s="854"/>
      <c r="B132" s="854"/>
      <c r="C132" s="883"/>
      <c r="D132" s="883"/>
      <c r="E132" s="854"/>
      <c r="F132" s="854"/>
    </row>
    <row r="133" spans="1:6">
      <c r="A133" s="854"/>
      <c r="B133" s="854"/>
      <c r="C133" s="883"/>
      <c r="D133" s="883"/>
      <c r="E133" s="854"/>
      <c r="F133" s="854"/>
    </row>
    <row r="134" spans="1:6">
      <c r="A134" s="854"/>
      <c r="B134" s="854"/>
      <c r="C134" s="883"/>
      <c r="D134" s="883"/>
      <c r="E134" s="854"/>
      <c r="F134" s="854"/>
    </row>
    <row r="135" spans="1:6">
      <c r="A135" s="854"/>
      <c r="B135" s="854"/>
      <c r="C135" s="883" t="s">
        <v>474</v>
      </c>
      <c r="D135" s="883">
        <v>550</v>
      </c>
      <c r="E135" s="1075"/>
      <c r="F135" s="1075">
        <f>D135*E135</f>
        <v>0</v>
      </c>
    </row>
    <row r="136" spans="1:6" ht="42.75">
      <c r="A136" s="854">
        <v>7</v>
      </c>
      <c r="B136" s="854" t="s">
        <v>475</v>
      </c>
      <c r="C136" s="883"/>
      <c r="D136" s="883"/>
      <c r="E136" s="854"/>
      <c r="F136" s="854"/>
    </row>
    <row r="137" spans="1:6">
      <c r="A137" s="854"/>
      <c r="B137" s="854" t="s">
        <v>476</v>
      </c>
      <c r="C137" s="883"/>
      <c r="D137" s="883"/>
      <c r="E137" s="854"/>
      <c r="F137" s="854"/>
    </row>
    <row r="138" spans="1:6">
      <c r="A138" s="854"/>
      <c r="B138" s="894"/>
      <c r="C138" s="883"/>
      <c r="D138" s="883"/>
      <c r="E138" s="854"/>
      <c r="F138" s="854"/>
    </row>
    <row r="139" spans="1:6" ht="16.5">
      <c r="A139" s="854"/>
      <c r="B139" s="894"/>
      <c r="C139" s="883" t="s">
        <v>15</v>
      </c>
      <c r="D139" s="883">
        <v>25</v>
      </c>
      <c r="E139" s="1075"/>
      <c r="F139" s="1075">
        <f>D139*E139</f>
        <v>0</v>
      </c>
    </row>
    <row r="140" spans="1:6" ht="71.25">
      <c r="A140" s="854">
        <v>8</v>
      </c>
      <c r="B140" s="854" t="s">
        <v>245</v>
      </c>
      <c r="C140" s="883"/>
      <c r="D140" s="883"/>
      <c r="E140" s="854"/>
      <c r="F140" s="854"/>
    </row>
    <row r="141" spans="1:6" ht="16.5">
      <c r="A141" s="854"/>
      <c r="B141" s="854" t="s">
        <v>246</v>
      </c>
      <c r="C141" s="883"/>
      <c r="D141" s="883"/>
      <c r="E141" s="854"/>
      <c r="F141" s="854"/>
    </row>
    <row r="142" spans="1:6" ht="16.5">
      <c r="A142" s="854"/>
      <c r="B142" s="894"/>
      <c r="C142" s="883" t="s">
        <v>247</v>
      </c>
      <c r="D142" s="883">
        <v>95</v>
      </c>
      <c r="E142" s="1075"/>
      <c r="F142" s="1075">
        <f>D142*E142</f>
        <v>0</v>
      </c>
    </row>
    <row r="143" spans="1:6" ht="14.25" customHeight="1">
      <c r="A143" s="854">
        <v>9</v>
      </c>
      <c r="B143" s="854" t="s">
        <v>248</v>
      </c>
      <c r="C143" s="883"/>
      <c r="D143" s="883"/>
      <c r="E143" s="854"/>
      <c r="F143" s="854"/>
    </row>
    <row r="144" spans="1:6" ht="28.5">
      <c r="A144" s="854"/>
      <c r="B144" s="854"/>
      <c r="C144" s="883" t="s">
        <v>249</v>
      </c>
      <c r="D144" s="883">
        <v>1</v>
      </c>
      <c r="E144" s="1075"/>
      <c r="F144" s="1075">
        <f>D144*E144</f>
        <v>0</v>
      </c>
    </row>
    <row r="145" spans="1:6" ht="28.5">
      <c r="A145" s="854">
        <v>10</v>
      </c>
      <c r="B145" s="854" t="s">
        <v>477</v>
      </c>
      <c r="C145" s="883"/>
      <c r="D145" s="883"/>
      <c r="E145" s="854"/>
      <c r="F145" s="854"/>
    </row>
    <row r="146" spans="1:6">
      <c r="A146" s="854"/>
      <c r="B146" s="854" t="s">
        <v>478</v>
      </c>
      <c r="C146" s="883"/>
      <c r="D146" s="883"/>
      <c r="E146" s="854"/>
      <c r="F146" s="854"/>
    </row>
    <row r="147" spans="1:6">
      <c r="A147" s="854"/>
      <c r="B147" s="854" t="s">
        <v>479</v>
      </c>
      <c r="C147" s="883"/>
      <c r="D147" s="883"/>
      <c r="E147" s="854"/>
      <c r="F147" s="854"/>
    </row>
    <row r="148" spans="1:6">
      <c r="A148" s="854"/>
      <c r="B148" s="854" t="s">
        <v>480</v>
      </c>
      <c r="C148" s="883"/>
      <c r="D148" s="883"/>
      <c r="E148" s="854"/>
      <c r="F148" s="854"/>
    </row>
    <row r="149" spans="1:6">
      <c r="A149" s="854"/>
      <c r="B149" s="854" t="s">
        <v>481</v>
      </c>
      <c r="C149" s="883"/>
      <c r="D149" s="883"/>
      <c r="E149" s="854"/>
      <c r="F149" s="854"/>
    </row>
    <row r="150" spans="1:6">
      <c r="A150" s="854"/>
      <c r="B150" s="854" t="s">
        <v>482</v>
      </c>
      <c r="C150" s="883"/>
      <c r="D150" s="883"/>
      <c r="E150" s="854"/>
      <c r="F150" s="854"/>
    </row>
    <row r="151" spans="1:6" ht="28.5">
      <c r="A151" s="854"/>
      <c r="B151" s="854" t="s">
        <v>483</v>
      </c>
      <c r="C151" s="883"/>
      <c r="D151" s="883"/>
      <c r="E151" s="854"/>
      <c r="F151" s="854"/>
    </row>
    <row r="152" spans="1:6">
      <c r="A152" s="854"/>
      <c r="B152" s="854" t="s">
        <v>484</v>
      </c>
      <c r="C152" s="883" t="s">
        <v>182</v>
      </c>
      <c r="D152" s="883">
        <v>1</v>
      </c>
      <c r="E152" s="1075"/>
      <c r="F152" s="1075">
        <f>D152*E152</f>
        <v>0</v>
      </c>
    </row>
    <row r="153" spans="1:6" ht="15">
      <c r="A153" s="854"/>
      <c r="B153" s="851" t="s">
        <v>485</v>
      </c>
      <c r="C153" s="854"/>
      <c r="D153" s="854"/>
      <c r="E153" s="854"/>
      <c r="F153" s="854">
        <f>SUM(F83:F152)</f>
        <v>0</v>
      </c>
    </row>
    <row r="154" spans="1:6">
      <c r="A154" s="39"/>
      <c r="B154" s="584"/>
      <c r="C154" s="3"/>
      <c r="D154" s="3"/>
      <c r="E154" s="3"/>
      <c r="F154" s="3"/>
    </row>
    <row r="155" spans="1:6">
      <c r="A155" s="39"/>
      <c r="B155" s="584"/>
      <c r="C155" s="3"/>
      <c r="D155" s="3"/>
      <c r="E155" s="3"/>
      <c r="F155" s="3"/>
    </row>
    <row r="156" spans="1:6" ht="44.25">
      <c r="A156" s="854" t="s">
        <v>155</v>
      </c>
      <c r="B156" s="854" t="s">
        <v>252</v>
      </c>
      <c r="C156" s="883" t="s">
        <v>157</v>
      </c>
      <c r="D156" s="883" t="s">
        <v>158</v>
      </c>
      <c r="E156" s="883"/>
      <c r="F156" s="854" t="s">
        <v>159</v>
      </c>
    </row>
    <row r="157" spans="1:6" ht="57">
      <c r="A157" s="854">
        <v>1</v>
      </c>
      <c r="B157" s="854" t="s">
        <v>253</v>
      </c>
      <c r="C157" s="883"/>
      <c r="D157" s="883"/>
      <c r="E157" s="854"/>
      <c r="F157" s="854"/>
    </row>
    <row r="158" spans="1:6">
      <c r="A158" s="854"/>
      <c r="B158" s="922" t="s">
        <v>254</v>
      </c>
      <c r="C158" s="883"/>
      <c r="D158" s="883"/>
      <c r="E158" s="854"/>
      <c r="F158" s="854"/>
    </row>
    <row r="159" spans="1:6">
      <c r="A159" s="854"/>
      <c r="B159" s="922" t="s">
        <v>255</v>
      </c>
      <c r="C159" s="883"/>
      <c r="D159" s="883"/>
      <c r="E159" s="854"/>
      <c r="F159" s="854"/>
    </row>
    <row r="160" spans="1:6">
      <c r="A160" s="854"/>
      <c r="B160" s="922" t="s">
        <v>256</v>
      </c>
      <c r="C160" s="883"/>
      <c r="D160" s="883"/>
      <c r="E160" s="854"/>
      <c r="F160" s="854"/>
    </row>
    <row r="161" spans="1:6" ht="16.5">
      <c r="A161" s="854"/>
      <c r="B161" s="922" t="s">
        <v>257</v>
      </c>
      <c r="C161" s="883"/>
      <c r="D161" s="883"/>
      <c r="E161" s="854"/>
      <c r="F161" s="854"/>
    </row>
    <row r="162" spans="1:6">
      <c r="A162" s="854"/>
      <c r="B162" s="922" t="s">
        <v>258</v>
      </c>
      <c r="C162" s="883"/>
      <c r="D162" s="883"/>
      <c r="E162" s="854"/>
      <c r="F162" s="854"/>
    </row>
    <row r="163" spans="1:6">
      <c r="A163" s="854"/>
      <c r="B163" s="922" t="s">
        <v>259</v>
      </c>
      <c r="C163" s="883"/>
      <c r="D163" s="883"/>
      <c r="E163" s="854"/>
      <c r="F163" s="854"/>
    </row>
    <row r="164" spans="1:6">
      <c r="A164" s="854"/>
      <c r="B164" s="922" t="s">
        <v>260</v>
      </c>
      <c r="C164" s="883"/>
      <c r="D164" s="883"/>
      <c r="E164" s="854"/>
      <c r="F164" s="854"/>
    </row>
    <row r="165" spans="1:6">
      <c r="A165" s="854"/>
      <c r="B165" s="894"/>
      <c r="C165" s="883"/>
      <c r="D165" s="883"/>
      <c r="E165" s="854"/>
      <c r="F165" s="854"/>
    </row>
    <row r="166" spans="1:6">
      <c r="A166" s="854"/>
      <c r="B166" s="894"/>
      <c r="C166" s="883" t="s">
        <v>182</v>
      </c>
      <c r="D166" s="883">
        <v>1</v>
      </c>
      <c r="E166" s="1075"/>
      <c r="F166" s="1075">
        <f>D166*E166</f>
        <v>0</v>
      </c>
    </row>
    <row r="167" spans="1:6" ht="14.25" customHeight="1">
      <c r="A167" s="854">
        <v>2</v>
      </c>
      <c r="B167" s="854" t="s">
        <v>261</v>
      </c>
      <c r="C167" s="883"/>
      <c r="D167" s="883"/>
      <c r="E167" s="854"/>
      <c r="F167" s="854"/>
    </row>
    <row r="168" spans="1:6">
      <c r="A168" s="854"/>
      <c r="B168" s="854"/>
      <c r="C168" s="883" t="s">
        <v>428</v>
      </c>
      <c r="D168" s="883">
        <v>1</v>
      </c>
      <c r="E168" s="1075"/>
      <c r="F168" s="1075">
        <f>D168*E168</f>
        <v>0</v>
      </c>
    </row>
    <row r="169" spans="1:6" ht="14.25" customHeight="1">
      <c r="A169" s="854">
        <v>3</v>
      </c>
      <c r="B169" s="854" t="s">
        <v>262</v>
      </c>
      <c r="C169" s="883"/>
      <c r="D169" s="883"/>
      <c r="E169" s="854"/>
      <c r="F169" s="854"/>
    </row>
    <row r="170" spans="1:6">
      <c r="A170" s="854"/>
      <c r="B170" s="854"/>
      <c r="C170" s="883" t="s">
        <v>74</v>
      </c>
      <c r="D170" s="883">
        <v>60</v>
      </c>
      <c r="E170" s="1075"/>
      <c r="F170" s="1075">
        <f>D170*E170</f>
        <v>0</v>
      </c>
    </row>
    <row r="171" spans="1:6" ht="14.25" customHeight="1">
      <c r="A171" s="854">
        <v>4</v>
      </c>
      <c r="B171" s="854" t="s">
        <v>263</v>
      </c>
      <c r="C171" s="883"/>
      <c r="D171" s="854"/>
      <c r="E171" s="854"/>
      <c r="F171" s="854"/>
    </row>
    <row r="172" spans="1:6">
      <c r="A172" s="854"/>
      <c r="B172" s="854"/>
      <c r="C172" s="883" t="s">
        <v>201</v>
      </c>
      <c r="D172" s="883">
        <v>14</v>
      </c>
      <c r="E172" s="1075"/>
      <c r="F172" s="1075">
        <f>D172*E172</f>
        <v>0</v>
      </c>
    </row>
    <row r="173" spans="1:6" ht="27.75" customHeight="1">
      <c r="A173" s="854">
        <v>5</v>
      </c>
      <c r="B173" s="854" t="s">
        <v>265</v>
      </c>
      <c r="C173" s="854"/>
      <c r="D173" s="854"/>
      <c r="E173" s="854"/>
      <c r="F173" s="854"/>
    </row>
    <row r="174" spans="1:6">
      <c r="A174" s="854"/>
      <c r="B174" s="854"/>
      <c r="C174" s="883" t="s">
        <v>201</v>
      </c>
      <c r="D174" s="883">
        <v>6</v>
      </c>
      <c r="E174" s="1075"/>
      <c r="F174" s="1075">
        <f>D174*E174</f>
        <v>0</v>
      </c>
    </row>
    <row r="175" spans="1:6" ht="42.75">
      <c r="A175" s="854">
        <v>6</v>
      </c>
      <c r="B175" s="854" t="s">
        <v>266</v>
      </c>
      <c r="C175" s="854"/>
      <c r="D175" s="854"/>
      <c r="E175" s="854"/>
      <c r="F175" s="854"/>
    </row>
    <row r="176" spans="1:6">
      <c r="A176" s="854"/>
      <c r="B176" s="854" t="s">
        <v>267</v>
      </c>
      <c r="C176" s="854"/>
      <c r="D176" s="854"/>
      <c r="E176" s="854"/>
      <c r="F176" s="854"/>
    </row>
    <row r="177" spans="1:6">
      <c r="A177" s="854"/>
      <c r="B177" s="894"/>
      <c r="C177" s="883" t="s">
        <v>201</v>
      </c>
      <c r="D177" s="883">
        <v>5</v>
      </c>
      <c r="E177" s="1075"/>
      <c r="F177" s="1075">
        <f>D177*E177</f>
        <v>0</v>
      </c>
    </row>
    <row r="178" spans="1:6" ht="27.75" customHeight="1">
      <c r="A178" s="854">
        <v>7</v>
      </c>
      <c r="B178" s="854" t="s">
        <v>268</v>
      </c>
      <c r="C178" s="883"/>
      <c r="D178" s="883"/>
      <c r="E178" s="854"/>
      <c r="F178" s="854"/>
    </row>
    <row r="179" spans="1:6">
      <c r="A179" s="854"/>
      <c r="B179" s="854"/>
      <c r="C179" s="883" t="s">
        <v>428</v>
      </c>
      <c r="D179" s="883">
        <v>4</v>
      </c>
      <c r="E179" s="1075"/>
      <c r="F179" s="1075">
        <f>D179*E179</f>
        <v>0</v>
      </c>
    </row>
    <row r="180" spans="1:6" ht="14.25" customHeight="1">
      <c r="A180" s="854">
        <v>8</v>
      </c>
      <c r="B180" s="854" t="s">
        <v>269</v>
      </c>
      <c r="C180" s="883"/>
      <c r="D180" s="883"/>
      <c r="E180" s="854"/>
      <c r="F180" s="854"/>
    </row>
    <row r="181" spans="1:6">
      <c r="A181" s="854"/>
      <c r="B181" s="854"/>
      <c r="C181" s="883" t="s">
        <v>428</v>
      </c>
      <c r="D181" s="883">
        <v>15</v>
      </c>
      <c r="E181" s="1075"/>
      <c r="F181" s="1075">
        <f t="shared" ref="F181:F182" si="5">D181*E181</f>
        <v>0</v>
      </c>
    </row>
    <row r="182" spans="1:6" ht="28.5">
      <c r="A182" s="854">
        <v>9</v>
      </c>
      <c r="B182" s="854" t="s">
        <v>486</v>
      </c>
      <c r="C182" s="883" t="s">
        <v>271</v>
      </c>
      <c r="D182" s="883">
        <v>1</v>
      </c>
      <c r="E182" s="1075"/>
      <c r="F182" s="1075">
        <f t="shared" si="5"/>
        <v>0</v>
      </c>
    </row>
    <row r="183" spans="1:6" ht="27.75" customHeight="1">
      <c r="A183" s="854">
        <v>10</v>
      </c>
      <c r="B183" s="854" t="s">
        <v>272</v>
      </c>
      <c r="C183" s="883" t="s">
        <v>271</v>
      </c>
      <c r="D183" s="883"/>
      <c r="E183" s="854"/>
      <c r="F183" s="854"/>
    </row>
    <row r="184" spans="1:6">
      <c r="A184" s="854"/>
      <c r="B184" s="854"/>
      <c r="C184" s="883"/>
      <c r="D184" s="883">
        <v>1</v>
      </c>
      <c r="E184" s="1075"/>
      <c r="F184" s="1075">
        <f>D184*E184</f>
        <v>0</v>
      </c>
    </row>
    <row r="185" spans="1:6" ht="15">
      <c r="A185" s="883"/>
      <c r="B185" s="851" t="s">
        <v>274</v>
      </c>
      <c r="C185" s="883"/>
      <c r="D185" s="883"/>
      <c r="E185" s="883"/>
      <c r="F185" s="883">
        <f>SUM(F157:F184)</f>
        <v>0</v>
      </c>
    </row>
    <row r="186" spans="1:6">
      <c r="A186" s="39"/>
      <c r="B186" s="584"/>
      <c r="C186" s="3"/>
      <c r="D186" s="3"/>
      <c r="E186" s="3"/>
      <c r="F186" s="3"/>
    </row>
    <row r="187" spans="1:6">
      <c r="A187" s="39"/>
      <c r="B187" s="584"/>
      <c r="C187" s="3"/>
      <c r="D187" s="3"/>
      <c r="E187" s="3"/>
      <c r="F187" s="3"/>
    </row>
    <row r="188" spans="1:6">
      <c r="A188" s="39"/>
      <c r="B188" s="584"/>
      <c r="C188" s="3"/>
      <c r="D188" s="3"/>
      <c r="E188" s="3"/>
      <c r="F188" s="3"/>
    </row>
    <row r="189" spans="1:6" ht="44.25">
      <c r="A189" s="883" t="s">
        <v>155</v>
      </c>
      <c r="B189" s="854" t="s">
        <v>487</v>
      </c>
      <c r="C189" s="883" t="s">
        <v>157</v>
      </c>
      <c r="D189" s="883" t="s">
        <v>158</v>
      </c>
      <c r="E189" s="883"/>
      <c r="F189" s="883" t="s">
        <v>159</v>
      </c>
    </row>
    <row r="190" spans="1:6" ht="15">
      <c r="A190" s="895">
        <v>11</v>
      </c>
      <c r="B190" s="884" t="s">
        <v>488</v>
      </c>
      <c r="C190" s="884"/>
      <c r="D190" s="884"/>
      <c r="E190" s="854"/>
      <c r="F190" s="854"/>
    </row>
    <row r="191" spans="1:6" ht="15">
      <c r="A191" s="895"/>
      <c r="B191" s="854"/>
      <c r="C191" s="884"/>
      <c r="D191" s="884"/>
      <c r="E191" s="854"/>
      <c r="F191" s="854"/>
    </row>
    <row r="192" spans="1:6" ht="15">
      <c r="A192" s="895"/>
      <c r="B192" s="854" t="s">
        <v>489</v>
      </c>
      <c r="C192" s="884"/>
      <c r="D192" s="884"/>
      <c r="E192" s="854"/>
      <c r="F192" s="854"/>
    </row>
    <row r="193" spans="1:6" ht="30.75">
      <c r="A193" s="895"/>
      <c r="B193" s="854" t="s">
        <v>490</v>
      </c>
      <c r="C193" s="884"/>
      <c r="D193" s="884"/>
      <c r="E193" s="854"/>
      <c r="F193" s="854"/>
    </row>
    <row r="194" spans="1:6" ht="30.75">
      <c r="A194" s="895"/>
      <c r="B194" s="854" t="s">
        <v>491</v>
      </c>
      <c r="C194" s="884"/>
      <c r="D194" s="884"/>
      <c r="E194" s="854"/>
      <c r="F194" s="854"/>
    </row>
    <row r="195" spans="1:6" ht="15">
      <c r="A195" s="895"/>
      <c r="B195" s="854" t="s">
        <v>492</v>
      </c>
      <c r="C195" s="884"/>
      <c r="D195" s="884"/>
      <c r="E195" s="854"/>
      <c r="F195" s="854"/>
    </row>
    <row r="196" spans="1:6" ht="15">
      <c r="A196" s="895"/>
      <c r="B196" s="854" t="s">
        <v>493</v>
      </c>
      <c r="C196" s="884"/>
      <c r="D196" s="884"/>
      <c r="E196" s="854"/>
      <c r="F196" s="854"/>
    </row>
    <row r="197" spans="1:6" ht="15">
      <c r="A197" s="895"/>
      <c r="B197" s="854" t="s">
        <v>494</v>
      </c>
      <c r="C197" s="884"/>
      <c r="D197" s="884"/>
      <c r="E197" s="854"/>
      <c r="F197" s="854"/>
    </row>
    <row r="198" spans="1:6" ht="15">
      <c r="A198" s="895"/>
      <c r="B198" s="854" t="s">
        <v>495</v>
      </c>
      <c r="C198" s="884"/>
      <c r="D198" s="884"/>
      <c r="E198" s="854"/>
      <c r="F198" s="854"/>
    </row>
    <row r="199" spans="1:6" ht="15">
      <c r="A199" s="895"/>
      <c r="B199" s="854" t="s">
        <v>496</v>
      </c>
      <c r="C199" s="884"/>
      <c r="D199" s="884"/>
      <c r="E199" s="854"/>
      <c r="F199" s="854"/>
    </row>
    <row r="200" spans="1:6" ht="15">
      <c r="A200" s="895"/>
      <c r="B200" s="854" t="s">
        <v>497</v>
      </c>
      <c r="C200" s="884"/>
      <c r="D200" s="884"/>
      <c r="E200" s="854"/>
      <c r="F200" s="854"/>
    </row>
    <row r="201" spans="1:6" ht="15">
      <c r="A201" s="895"/>
      <c r="B201" s="854" t="s">
        <v>498</v>
      </c>
      <c r="C201" s="884"/>
      <c r="D201" s="884"/>
      <c r="E201" s="854"/>
      <c r="F201" s="854"/>
    </row>
    <row r="202" spans="1:6" ht="16.5">
      <c r="A202" s="895"/>
      <c r="B202" s="854" t="s">
        <v>499</v>
      </c>
      <c r="C202" s="884"/>
      <c r="D202" s="884"/>
      <c r="E202" s="854"/>
      <c r="F202" s="854"/>
    </row>
    <row r="203" spans="1:6" ht="15">
      <c r="A203" s="895"/>
      <c r="B203" s="854" t="s">
        <v>500</v>
      </c>
      <c r="C203" s="884"/>
      <c r="D203" s="884"/>
      <c r="E203" s="854"/>
      <c r="F203" s="854"/>
    </row>
    <row r="204" spans="1:6" ht="15">
      <c r="A204" s="895"/>
      <c r="B204" s="854" t="s">
        <v>501</v>
      </c>
      <c r="C204" s="884"/>
      <c r="D204" s="884"/>
      <c r="E204" s="854"/>
      <c r="F204" s="854"/>
    </row>
    <row r="205" spans="1:6" ht="15">
      <c r="A205" s="895"/>
      <c r="B205" s="854" t="s">
        <v>502</v>
      </c>
      <c r="C205" s="884"/>
      <c r="D205" s="884"/>
      <c r="E205" s="854"/>
      <c r="F205" s="854"/>
    </row>
    <row r="206" spans="1:6" ht="15">
      <c r="A206" s="895"/>
      <c r="B206" s="854" t="s">
        <v>503</v>
      </c>
      <c r="C206" s="884"/>
      <c r="D206" s="884"/>
      <c r="E206" s="854"/>
      <c r="F206" s="854"/>
    </row>
    <row r="207" spans="1:6" ht="28.5">
      <c r="A207" s="895"/>
      <c r="B207" s="854" t="s">
        <v>504</v>
      </c>
      <c r="C207" s="884"/>
      <c r="D207" s="884"/>
      <c r="E207" s="854"/>
      <c r="F207" s="854"/>
    </row>
    <row r="208" spans="1:6" ht="15">
      <c r="A208" s="895"/>
      <c r="B208" s="854" t="s">
        <v>505</v>
      </c>
      <c r="C208" s="884"/>
      <c r="D208" s="884"/>
      <c r="E208" s="854"/>
      <c r="F208" s="854"/>
    </row>
    <row r="209" spans="1:6" ht="15">
      <c r="A209" s="895"/>
      <c r="B209" s="854" t="s">
        <v>506</v>
      </c>
      <c r="C209" s="884"/>
      <c r="D209" s="884"/>
      <c r="E209" s="854"/>
      <c r="F209" s="854"/>
    </row>
    <row r="210" spans="1:6" ht="16.5">
      <c r="A210" s="895"/>
      <c r="B210" s="854" t="s">
        <v>507</v>
      </c>
      <c r="C210" s="884"/>
      <c r="D210" s="884"/>
      <c r="E210" s="854"/>
      <c r="F210" s="854"/>
    </row>
    <row r="211" spans="1:6" ht="16.5">
      <c r="A211" s="895"/>
      <c r="B211" s="854" t="s">
        <v>508</v>
      </c>
      <c r="C211" s="884"/>
      <c r="D211" s="884"/>
      <c r="E211" s="854"/>
      <c r="F211" s="854"/>
    </row>
    <row r="212" spans="1:6" ht="28.5">
      <c r="A212" s="895"/>
      <c r="B212" s="854" t="s">
        <v>509</v>
      </c>
      <c r="C212" s="884"/>
      <c r="D212" s="884"/>
      <c r="E212" s="854"/>
      <c r="F212" s="854"/>
    </row>
    <row r="213" spans="1:6" ht="15">
      <c r="A213" s="895"/>
      <c r="B213" s="854" t="s">
        <v>182</v>
      </c>
      <c r="C213" s="124" t="s">
        <v>182</v>
      </c>
      <c r="D213" s="124">
        <v>1</v>
      </c>
      <c r="E213" s="1075"/>
      <c r="F213" s="1075">
        <f>D213*E213</f>
        <v>0</v>
      </c>
    </row>
    <row r="214" spans="1:6" ht="28.5">
      <c r="A214" s="895"/>
      <c r="B214" s="854" t="s">
        <v>510</v>
      </c>
      <c r="C214" s="894"/>
      <c r="D214" s="894"/>
      <c r="E214" s="854"/>
      <c r="F214" s="854"/>
    </row>
    <row r="215" spans="1:6" ht="15">
      <c r="A215" s="876"/>
      <c r="B215" s="851" t="s">
        <v>511</v>
      </c>
      <c r="C215" s="894"/>
      <c r="D215" s="894"/>
      <c r="E215" s="894"/>
      <c r="F215" s="884">
        <f>SUM(F190:F214)</f>
        <v>0</v>
      </c>
    </row>
    <row r="216" spans="1:6" ht="15" customHeight="1">
      <c r="A216" s="758" t="s">
        <v>1221</v>
      </c>
      <c r="B216" s="758"/>
      <c r="C216" s="758"/>
      <c r="D216" s="758"/>
      <c r="E216" s="758"/>
      <c r="F216" s="725">
        <f>F215+F185+F153+F63</f>
        <v>0</v>
      </c>
    </row>
    <row r="217" spans="1:6" ht="15.75">
      <c r="A217" s="702" t="s">
        <v>1223</v>
      </c>
      <c r="B217" s="1031"/>
      <c r="C217" s="703"/>
      <c r="D217" s="704"/>
      <c r="E217" s="705"/>
      <c r="F217" s="706"/>
    </row>
    <row r="218" spans="1:6">
      <c r="A218" s="286"/>
      <c r="B218" s="288"/>
      <c r="C218" s="1010"/>
      <c r="D218" s="289"/>
      <c r="E218" s="286"/>
      <c r="F218" s="286"/>
    </row>
    <row r="219" spans="1:6" ht="15.75">
      <c r="A219" s="290" t="s">
        <v>1224</v>
      </c>
      <c r="B219" s="746" t="s">
        <v>1225</v>
      </c>
      <c r="C219" s="779"/>
      <c r="D219" s="779"/>
      <c r="E219" s="779"/>
      <c r="F219" s="780"/>
    </row>
    <row r="220" spans="1:6">
      <c r="A220" s="286"/>
      <c r="B220" s="288"/>
      <c r="C220" s="1010"/>
      <c r="D220" s="289"/>
      <c r="E220" s="286"/>
      <c r="F220" s="286"/>
    </row>
    <row r="221" spans="1:6" ht="225">
      <c r="A221" s="287"/>
      <c r="B221" s="1100" t="s">
        <v>1226</v>
      </c>
      <c r="C221" s="293"/>
      <c r="D221" s="294"/>
      <c r="E221" s="295"/>
      <c r="F221" s="296"/>
    </row>
    <row r="222" spans="1:6" ht="15.75" customHeight="1">
      <c r="A222" s="297" t="s">
        <v>1227</v>
      </c>
      <c r="B222" s="781" t="s">
        <v>1228</v>
      </c>
      <c r="C222" s="782"/>
      <c r="D222" s="782"/>
      <c r="E222" s="298"/>
      <c r="F222" s="299"/>
    </row>
    <row r="223" spans="1:6" ht="15.75">
      <c r="A223" s="287"/>
      <c r="B223" s="1101"/>
      <c r="C223" s="301"/>
      <c r="D223" s="302"/>
      <c r="E223" s="300"/>
      <c r="F223" s="303"/>
    </row>
    <row r="224" spans="1:6" ht="15" customHeight="1">
      <c r="A224" s="304" t="s">
        <v>1229</v>
      </c>
      <c r="B224" s="566" t="s">
        <v>1230</v>
      </c>
      <c r="C224" s="783" t="s">
        <v>1231</v>
      </c>
      <c r="D224" s="1088" t="s">
        <v>1232</v>
      </c>
      <c r="E224" s="1089"/>
      <c r="F224" s="1090"/>
    </row>
    <row r="225" spans="1:6" ht="15">
      <c r="A225" s="305"/>
      <c r="B225" s="306"/>
      <c r="C225" s="784"/>
      <c r="D225" s="1091"/>
      <c r="E225" s="307"/>
      <c r="F225" s="307" t="s">
        <v>1234</v>
      </c>
    </row>
    <row r="226" spans="1:6" ht="15.75">
      <c r="A226" s="308" t="s">
        <v>1235</v>
      </c>
      <c r="B226" s="309" t="s">
        <v>1236</v>
      </c>
      <c r="C226" s="310"/>
      <c r="D226" s="311"/>
      <c r="E226" s="312"/>
      <c r="F226" s="312"/>
    </row>
    <row r="227" spans="1:6" ht="45">
      <c r="A227" s="308"/>
      <c r="B227" s="306" t="s">
        <v>1237</v>
      </c>
      <c r="C227" s="313"/>
      <c r="D227" s="311"/>
      <c r="E227" s="312"/>
      <c r="F227" s="312"/>
    </row>
    <row r="228" spans="1:6" ht="15.75">
      <c r="A228" s="314"/>
      <c r="B228" s="315"/>
      <c r="C228" s="316"/>
      <c r="D228" s="317"/>
      <c r="E228" s="318"/>
      <c r="F228" s="318"/>
    </row>
    <row r="229" spans="1:6" ht="31.5">
      <c r="A229" s="308" t="s">
        <v>1238</v>
      </c>
      <c r="B229" s="319" t="s">
        <v>1562</v>
      </c>
      <c r="C229" s="313"/>
      <c r="D229" s="311"/>
      <c r="E229" s="312"/>
      <c r="F229" s="312"/>
    </row>
    <row r="230" spans="1:6" ht="135">
      <c r="A230" s="305">
        <v>1</v>
      </c>
      <c r="B230" s="306" t="s">
        <v>1563</v>
      </c>
      <c r="C230" s="313"/>
      <c r="D230" s="311"/>
      <c r="E230" s="312"/>
      <c r="F230" s="312"/>
    </row>
    <row r="231" spans="1:6" ht="15">
      <c r="A231" s="305"/>
      <c r="B231" s="306" t="s">
        <v>1564</v>
      </c>
      <c r="C231" s="313"/>
      <c r="D231" s="311"/>
      <c r="E231" s="312"/>
      <c r="F231" s="312"/>
    </row>
    <row r="232" spans="1:6" ht="15">
      <c r="A232" s="320"/>
      <c r="B232" s="321"/>
      <c r="C232" s="316"/>
      <c r="D232" s="317"/>
      <c r="E232" s="318"/>
      <c r="F232" s="318"/>
    </row>
    <row r="233" spans="1:6" ht="15.75">
      <c r="A233" s="308" t="s">
        <v>1565</v>
      </c>
      <c r="B233" s="319" t="s">
        <v>1566</v>
      </c>
      <c r="C233" s="316"/>
      <c r="D233" s="317"/>
      <c r="E233" s="318"/>
      <c r="F233" s="318"/>
    </row>
    <row r="234" spans="1:6" ht="135">
      <c r="A234" s="320"/>
      <c r="B234" s="306" t="s">
        <v>1567</v>
      </c>
      <c r="C234" s="316"/>
      <c r="D234" s="317"/>
      <c r="E234" s="318"/>
      <c r="F234" s="318"/>
    </row>
    <row r="235" spans="1:6" ht="15">
      <c r="A235" s="320"/>
      <c r="B235" s="321"/>
      <c r="C235" s="316"/>
      <c r="D235" s="317"/>
      <c r="E235" s="318"/>
      <c r="F235" s="318"/>
    </row>
    <row r="236" spans="1:6" ht="78.75">
      <c r="A236" s="305"/>
      <c r="B236" s="319" t="s">
        <v>1241</v>
      </c>
      <c r="C236" s="313"/>
      <c r="D236" s="311"/>
      <c r="E236" s="312"/>
      <c r="F236" s="312"/>
    </row>
    <row r="237" spans="1:6" ht="15">
      <c r="A237" s="305"/>
      <c r="B237" s="306" t="s">
        <v>1242</v>
      </c>
      <c r="C237" s="313" t="s">
        <v>1243</v>
      </c>
      <c r="D237" s="311">
        <v>1</v>
      </c>
      <c r="E237" s="1075"/>
      <c r="F237" s="1075">
        <f>D237*E237</f>
        <v>0</v>
      </c>
    </row>
    <row r="238" spans="1:6" ht="15">
      <c r="A238" s="320"/>
      <c r="B238" s="321"/>
      <c r="C238" s="316"/>
      <c r="D238" s="317"/>
      <c r="E238" s="318"/>
      <c r="F238" s="318"/>
    </row>
    <row r="239" spans="1:6" ht="15.75">
      <c r="A239" s="320"/>
      <c r="B239" s="319" t="s">
        <v>1244</v>
      </c>
      <c r="C239" s="316"/>
      <c r="D239" s="317"/>
      <c r="E239" s="318"/>
      <c r="F239" s="318"/>
    </row>
    <row r="240" spans="1:6" ht="15">
      <c r="A240" s="320"/>
      <c r="B240" s="321"/>
      <c r="C240" s="316"/>
      <c r="D240" s="317"/>
      <c r="E240" s="318"/>
      <c r="F240" s="318"/>
    </row>
    <row r="241" spans="1:6" ht="15.75">
      <c r="A241" s="308" t="s">
        <v>1245</v>
      </c>
      <c r="B241" s="309" t="s">
        <v>1246</v>
      </c>
      <c r="C241" s="323"/>
      <c r="D241" s="324"/>
      <c r="E241" s="290"/>
      <c r="F241" s="290"/>
    </row>
    <row r="242" spans="1:6" ht="15.75">
      <c r="A242" s="308"/>
      <c r="B242" s="319"/>
      <c r="C242" s="323"/>
      <c r="D242" s="324"/>
      <c r="E242" s="290"/>
      <c r="F242" s="290"/>
    </row>
    <row r="243" spans="1:6" ht="75">
      <c r="A243" s="305">
        <v>1</v>
      </c>
      <c r="B243" s="306" t="s">
        <v>1247</v>
      </c>
      <c r="C243" s="313"/>
      <c r="D243" s="311"/>
      <c r="E243" s="312"/>
      <c r="F243" s="312"/>
    </row>
    <row r="244" spans="1:6" ht="15">
      <c r="A244" s="320"/>
      <c r="B244" s="321"/>
      <c r="C244" s="316"/>
      <c r="D244" s="317"/>
      <c r="E244" s="318"/>
      <c r="F244" s="318"/>
    </row>
    <row r="245" spans="1:6" ht="15">
      <c r="A245" s="320"/>
      <c r="B245" s="306" t="s">
        <v>1568</v>
      </c>
      <c r="C245" s="313" t="s">
        <v>74</v>
      </c>
      <c r="D245" s="311">
        <v>100</v>
      </c>
      <c r="E245" s="1075"/>
      <c r="F245" s="1075">
        <f t="shared" ref="F245:F254" si="6">D245*E245</f>
        <v>0</v>
      </c>
    </row>
    <row r="246" spans="1:6" ht="15">
      <c r="A246" s="320"/>
      <c r="B246" s="306" t="s">
        <v>1569</v>
      </c>
      <c r="C246" s="313" t="s">
        <v>74</v>
      </c>
      <c r="D246" s="311">
        <v>30</v>
      </c>
      <c r="E246" s="1075"/>
      <c r="F246" s="1075">
        <f t="shared" si="6"/>
        <v>0</v>
      </c>
    </row>
    <row r="247" spans="1:6" ht="15">
      <c r="A247" s="320"/>
      <c r="B247" s="306" t="s">
        <v>1570</v>
      </c>
      <c r="C247" s="313" t="s">
        <v>74</v>
      </c>
      <c r="D247" s="311">
        <v>35</v>
      </c>
      <c r="E247" s="1075"/>
      <c r="F247" s="1075">
        <f t="shared" si="6"/>
        <v>0</v>
      </c>
    </row>
    <row r="248" spans="1:6" ht="15">
      <c r="A248" s="320"/>
      <c r="B248" s="306" t="s">
        <v>1571</v>
      </c>
      <c r="C248" s="313" t="s">
        <v>74</v>
      </c>
      <c r="D248" s="311">
        <v>15</v>
      </c>
      <c r="E248" s="1075"/>
      <c r="F248" s="1075">
        <f t="shared" si="6"/>
        <v>0</v>
      </c>
    </row>
    <row r="249" spans="1:6" ht="15">
      <c r="A249" s="320"/>
      <c r="B249" s="306" t="s">
        <v>1253</v>
      </c>
      <c r="C249" s="313" t="s">
        <v>74</v>
      </c>
      <c r="D249" s="311">
        <v>25</v>
      </c>
      <c r="E249" s="1075"/>
      <c r="F249" s="1075">
        <f t="shared" si="6"/>
        <v>0</v>
      </c>
    </row>
    <row r="250" spans="1:6" ht="15">
      <c r="A250" s="305"/>
      <c r="B250" s="306" t="s">
        <v>1572</v>
      </c>
      <c r="C250" s="313" t="s">
        <v>74</v>
      </c>
      <c r="D250" s="311">
        <v>1</v>
      </c>
      <c r="E250" s="1075"/>
      <c r="F250" s="1075">
        <f t="shared" si="6"/>
        <v>0</v>
      </c>
    </row>
    <row r="251" spans="1:6" ht="15">
      <c r="A251" s="320"/>
      <c r="B251" s="306" t="s">
        <v>1254</v>
      </c>
      <c r="C251" s="313" t="s">
        <v>74</v>
      </c>
      <c r="D251" s="311">
        <v>10</v>
      </c>
      <c r="E251" s="1075"/>
      <c r="F251" s="1075">
        <f t="shared" si="6"/>
        <v>0</v>
      </c>
    </row>
    <row r="252" spans="1:6" ht="15">
      <c r="A252" s="320"/>
      <c r="B252" s="306" t="s">
        <v>1255</v>
      </c>
      <c r="C252" s="313" t="s">
        <v>74</v>
      </c>
      <c r="D252" s="311">
        <v>1</v>
      </c>
      <c r="E252" s="1075"/>
      <c r="F252" s="1075">
        <f t="shared" si="6"/>
        <v>0</v>
      </c>
    </row>
    <row r="253" spans="1:6" ht="15">
      <c r="A253" s="320"/>
      <c r="B253" s="306" t="s">
        <v>1256</v>
      </c>
      <c r="C253" s="313" t="s">
        <v>74</v>
      </c>
      <c r="D253" s="311">
        <v>50</v>
      </c>
      <c r="E253" s="1075"/>
      <c r="F253" s="1075">
        <f t="shared" si="6"/>
        <v>0</v>
      </c>
    </row>
    <row r="254" spans="1:6" ht="15">
      <c r="A254" s="320"/>
      <c r="B254" s="306" t="s">
        <v>1573</v>
      </c>
      <c r="C254" s="313" t="s">
        <v>74</v>
      </c>
      <c r="D254" s="311">
        <v>36</v>
      </c>
      <c r="E254" s="1075"/>
      <c r="F254" s="1075">
        <f t="shared" si="6"/>
        <v>0</v>
      </c>
    </row>
    <row r="255" spans="1:6" ht="15">
      <c r="A255" s="320"/>
      <c r="B255" s="321"/>
      <c r="C255" s="316"/>
      <c r="D255" s="317"/>
      <c r="E255" s="318"/>
      <c r="F255" s="318"/>
    </row>
    <row r="256" spans="1:6" ht="105">
      <c r="A256" s="325">
        <v>2</v>
      </c>
      <c r="B256" s="326" t="s">
        <v>1258</v>
      </c>
      <c r="C256" s="327"/>
      <c r="D256" s="328"/>
      <c r="E256" s="329"/>
      <c r="F256" s="329"/>
    </row>
    <row r="257" spans="1:6" ht="15">
      <c r="A257" s="325"/>
      <c r="B257" s="325"/>
      <c r="C257" s="327"/>
      <c r="D257" s="328"/>
      <c r="E257" s="329"/>
      <c r="F257" s="329"/>
    </row>
    <row r="258" spans="1:6" ht="15">
      <c r="A258" s="325"/>
      <c r="B258" s="325" t="s">
        <v>1259</v>
      </c>
      <c r="C258" s="327" t="s">
        <v>74</v>
      </c>
      <c r="D258" s="328">
        <v>180</v>
      </c>
      <c r="E258" s="1075"/>
      <c r="F258" s="1075">
        <f>D258*E258</f>
        <v>0</v>
      </c>
    </row>
    <row r="259" spans="1:6" ht="15">
      <c r="A259" s="320"/>
      <c r="B259" s="321"/>
      <c r="C259" s="316"/>
      <c r="D259" s="317"/>
      <c r="E259" s="318"/>
      <c r="F259" s="318"/>
    </row>
    <row r="260" spans="1:6" ht="30">
      <c r="A260" s="305">
        <v>3</v>
      </c>
      <c r="B260" s="306" t="s">
        <v>1260</v>
      </c>
      <c r="C260" s="1010" t="s">
        <v>474</v>
      </c>
      <c r="D260" s="1011">
        <v>10</v>
      </c>
      <c r="E260" s="1075"/>
      <c r="F260" s="1075">
        <f>D260*E260</f>
        <v>0</v>
      </c>
    </row>
    <row r="261" spans="1:6" ht="15">
      <c r="A261" s="320"/>
      <c r="B261" s="321"/>
      <c r="C261" s="331"/>
      <c r="D261" s="332"/>
      <c r="E261" s="318"/>
      <c r="F261" s="318"/>
    </row>
    <row r="262" spans="1:6" ht="15">
      <c r="A262" s="305">
        <v>4</v>
      </c>
      <c r="B262" s="306" t="s">
        <v>1261</v>
      </c>
      <c r="C262" s="313" t="s">
        <v>1262</v>
      </c>
      <c r="D262" s="311">
        <v>1</v>
      </c>
      <c r="E262" s="1075"/>
      <c r="F262" s="1075">
        <f>D262*E262</f>
        <v>0</v>
      </c>
    </row>
    <row r="263" spans="1:6" ht="15">
      <c r="A263" s="305"/>
      <c r="B263" s="306"/>
      <c r="C263" s="313"/>
      <c r="D263" s="311"/>
      <c r="E263" s="312"/>
      <c r="F263" s="318"/>
    </row>
    <row r="264" spans="1:6" ht="45">
      <c r="A264" s="305">
        <v>5</v>
      </c>
      <c r="B264" s="306" t="s">
        <v>1263</v>
      </c>
      <c r="C264" s="313" t="s">
        <v>1262</v>
      </c>
      <c r="D264" s="311">
        <v>1</v>
      </c>
      <c r="E264" s="1075"/>
      <c r="F264" s="1075">
        <f>D264*E264</f>
        <v>0</v>
      </c>
    </row>
    <row r="265" spans="1:6" ht="15.75">
      <c r="A265" s="719"/>
      <c r="B265" s="333" t="s">
        <v>1264</v>
      </c>
      <c r="C265" s="316"/>
      <c r="D265" s="317"/>
      <c r="E265" s="318"/>
      <c r="F265" s="334">
        <f>SUM(F227:F264)</f>
        <v>0</v>
      </c>
    </row>
    <row r="266" spans="1:6" ht="15.75">
      <c r="A266" s="320"/>
      <c r="B266" s="315"/>
      <c r="C266" s="316"/>
      <c r="D266" s="317"/>
      <c r="E266" s="318"/>
      <c r="F266" s="334"/>
    </row>
    <row r="267" spans="1:6" ht="15.75">
      <c r="A267" s="320"/>
      <c r="B267" s="314"/>
      <c r="C267" s="316"/>
      <c r="D267" s="317"/>
      <c r="E267" s="318"/>
      <c r="F267" s="318"/>
    </row>
    <row r="268" spans="1:6" ht="31.5">
      <c r="A268" s="308" t="s">
        <v>1265</v>
      </c>
      <c r="B268" s="309" t="s">
        <v>1266</v>
      </c>
      <c r="C268" s="323"/>
      <c r="D268" s="324"/>
      <c r="E268" s="290"/>
      <c r="F268" s="312"/>
    </row>
    <row r="269" spans="1:6" ht="15.75">
      <c r="A269" s="308"/>
      <c r="B269" s="319"/>
      <c r="C269" s="323"/>
      <c r="D269" s="324"/>
      <c r="E269" s="290"/>
      <c r="F269" s="312"/>
    </row>
    <row r="270" spans="1:6" ht="120">
      <c r="A270" s="305"/>
      <c r="B270" s="306" t="s">
        <v>1267</v>
      </c>
      <c r="C270" s="313"/>
      <c r="D270" s="311"/>
      <c r="E270" s="312"/>
      <c r="F270" s="312"/>
    </row>
    <row r="271" spans="1:6" ht="75">
      <c r="A271" s="305">
        <v>1</v>
      </c>
      <c r="B271" s="306" t="s">
        <v>1268</v>
      </c>
      <c r="C271" s="313"/>
      <c r="D271" s="311"/>
      <c r="E271" s="312"/>
      <c r="F271" s="312"/>
    </row>
    <row r="272" spans="1:6" ht="15">
      <c r="A272" s="305"/>
      <c r="B272" s="306" t="s">
        <v>1269</v>
      </c>
      <c r="C272" s="313" t="s">
        <v>74</v>
      </c>
      <c r="D272" s="311">
        <v>10</v>
      </c>
      <c r="E272" s="1075"/>
      <c r="F272" s="1075">
        <f t="shared" ref="F272:F276" si="7">D272*E272</f>
        <v>0</v>
      </c>
    </row>
    <row r="273" spans="1:6" ht="15">
      <c r="A273" s="305"/>
      <c r="B273" s="306" t="s">
        <v>1270</v>
      </c>
      <c r="C273" s="313" t="s">
        <v>74</v>
      </c>
      <c r="D273" s="311">
        <v>20</v>
      </c>
      <c r="E273" s="1075"/>
      <c r="F273" s="1075">
        <f t="shared" si="7"/>
        <v>0</v>
      </c>
    </row>
    <row r="274" spans="1:6" ht="15">
      <c r="A274" s="305"/>
      <c r="B274" s="306" t="s">
        <v>1574</v>
      </c>
      <c r="C274" s="313" t="s">
        <v>74</v>
      </c>
      <c r="D274" s="311">
        <v>45</v>
      </c>
      <c r="E274" s="1075"/>
      <c r="F274" s="1075">
        <f t="shared" si="7"/>
        <v>0</v>
      </c>
    </row>
    <row r="275" spans="1:6" ht="15">
      <c r="A275" s="320"/>
      <c r="B275" s="306" t="s">
        <v>1271</v>
      </c>
      <c r="C275" s="313" t="s">
        <v>74</v>
      </c>
      <c r="D275" s="311">
        <v>2</v>
      </c>
      <c r="E275" s="1075"/>
      <c r="F275" s="1075">
        <f t="shared" si="7"/>
        <v>0</v>
      </c>
    </row>
    <row r="276" spans="1:6" ht="15">
      <c r="A276" s="320"/>
      <c r="B276" s="306" t="s">
        <v>1575</v>
      </c>
      <c r="C276" s="313" t="s">
        <v>74</v>
      </c>
      <c r="D276" s="311">
        <v>2</v>
      </c>
      <c r="E276" s="1075"/>
      <c r="F276" s="1075">
        <f t="shared" si="7"/>
        <v>0</v>
      </c>
    </row>
    <row r="277" spans="1:6" ht="15">
      <c r="A277" s="320"/>
      <c r="B277" s="321"/>
      <c r="C277" s="316"/>
      <c r="D277" s="317"/>
      <c r="E277" s="318"/>
      <c r="F277" s="318"/>
    </row>
    <row r="278" spans="1:6" ht="75">
      <c r="A278" s="305">
        <v>2</v>
      </c>
      <c r="B278" s="306" t="s">
        <v>1272</v>
      </c>
      <c r="C278" s="313"/>
      <c r="D278" s="311"/>
      <c r="E278" s="312"/>
      <c r="F278" s="312"/>
    </row>
    <row r="279" spans="1:6" ht="15">
      <c r="A279" s="305"/>
      <c r="B279" s="306" t="s">
        <v>1273</v>
      </c>
      <c r="C279" s="313" t="s">
        <v>74</v>
      </c>
      <c r="D279" s="311">
        <v>28</v>
      </c>
      <c r="E279" s="1075"/>
      <c r="F279" s="1075">
        <f>D279*E279</f>
        <v>0</v>
      </c>
    </row>
    <row r="280" spans="1:6" ht="15">
      <c r="A280" s="305"/>
      <c r="B280" s="306"/>
      <c r="C280" s="313"/>
      <c r="D280" s="311"/>
      <c r="E280" s="312"/>
      <c r="F280" s="312"/>
    </row>
    <row r="281" spans="1:6" ht="15">
      <c r="A281" s="305">
        <v>3</v>
      </c>
      <c r="B281" s="306" t="s">
        <v>1274</v>
      </c>
      <c r="C281" s="313" t="s">
        <v>1275</v>
      </c>
      <c r="D281" s="311">
        <v>1</v>
      </c>
      <c r="E281" s="1075"/>
      <c r="F281" s="1075">
        <f>D281*E281</f>
        <v>0</v>
      </c>
    </row>
    <row r="282" spans="1:6" ht="15.75">
      <c r="A282" s="305"/>
      <c r="B282" s="333" t="s">
        <v>1276</v>
      </c>
      <c r="C282" s="313"/>
      <c r="D282" s="311"/>
      <c r="E282" s="312"/>
      <c r="F282" s="290">
        <f>SUM(F270:F281)</f>
        <v>0</v>
      </c>
    </row>
    <row r="283" spans="1:6" ht="15">
      <c r="A283" s="320"/>
      <c r="B283" s="321"/>
      <c r="C283" s="316"/>
      <c r="D283" s="317"/>
      <c r="E283" s="318"/>
      <c r="F283" s="318"/>
    </row>
    <row r="284" spans="1:6" ht="15.75">
      <c r="A284" s="308" t="s">
        <v>1277</v>
      </c>
      <c r="B284" s="309" t="s">
        <v>1278</v>
      </c>
      <c r="C284" s="313"/>
      <c r="D284" s="311"/>
      <c r="E284" s="312"/>
      <c r="F284" s="312"/>
    </row>
    <row r="285" spans="1:6" ht="15.75">
      <c r="A285" s="308"/>
      <c r="B285" s="319"/>
      <c r="C285" s="313"/>
      <c r="D285" s="311"/>
      <c r="E285" s="312"/>
      <c r="F285" s="312"/>
    </row>
    <row r="286" spans="1:6" ht="30">
      <c r="A286" s="305"/>
      <c r="B286" s="306" t="s">
        <v>1279</v>
      </c>
      <c r="C286" s="313"/>
      <c r="D286" s="311"/>
      <c r="E286" s="312"/>
      <c r="F286" s="312"/>
    </row>
    <row r="287" spans="1:6" ht="15">
      <c r="A287" s="305"/>
      <c r="B287" s="306"/>
      <c r="C287" s="313"/>
      <c r="D287" s="311"/>
      <c r="E287" s="312"/>
      <c r="F287" s="312"/>
    </row>
    <row r="288" spans="1:6" ht="195.75">
      <c r="A288" s="305">
        <v>1</v>
      </c>
      <c r="B288" s="306" t="s">
        <v>1280</v>
      </c>
      <c r="C288" s="313" t="s">
        <v>1243</v>
      </c>
      <c r="D288" s="311">
        <v>18</v>
      </c>
      <c r="E288" s="1075"/>
      <c r="F288" s="1075">
        <f>D288*E288</f>
        <v>0</v>
      </c>
    </row>
    <row r="289" spans="1:6" ht="15">
      <c r="A289" s="305"/>
      <c r="B289" s="306"/>
      <c r="C289" s="313"/>
      <c r="D289" s="311"/>
      <c r="E289" s="312"/>
      <c r="F289" s="318"/>
    </row>
    <row r="290" spans="1:6" ht="195.75">
      <c r="A290" s="305">
        <v>2</v>
      </c>
      <c r="B290" s="319" t="s">
        <v>1281</v>
      </c>
      <c r="C290" s="313" t="s">
        <v>1243</v>
      </c>
      <c r="D290" s="311">
        <v>10</v>
      </c>
      <c r="E290" s="1075"/>
      <c r="F290" s="1075">
        <f>D290*E290</f>
        <v>0</v>
      </c>
    </row>
    <row r="291" spans="1:6" ht="15">
      <c r="A291" s="320"/>
      <c r="B291" s="321"/>
      <c r="C291" s="316"/>
      <c r="D291" s="317"/>
      <c r="E291" s="318"/>
      <c r="F291" s="318"/>
    </row>
    <row r="292" spans="1:6" ht="196.5">
      <c r="A292" s="305" t="s">
        <v>1282</v>
      </c>
      <c r="B292" s="306" t="s">
        <v>1283</v>
      </c>
      <c r="C292" s="313" t="s">
        <v>1243</v>
      </c>
      <c r="D292" s="311">
        <v>7</v>
      </c>
      <c r="E292" s="1075"/>
      <c r="F292" s="1075">
        <f>D292*E292</f>
        <v>0</v>
      </c>
    </row>
    <row r="293" spans="1:6" ht="15">
      <c r="A293" s="320"/>
      <c r="B293" s="335"/>
      <c r="C293" s="316"/>
      <c r="D293" s="317"/>
      <c r="E293" s="318"/>
      <c r="F293" s="318"/>
    </row>
    <row r="294" spans="1:6" ht="330.75">
      <c r="A294" s="305" t="s">
        <v>1284</v>
      </c>
      <c r="B294" s="336" t="s">
        <v>1576</v>
      </c>
      <c r="C294" s="313" t="s">
        <v>1243</v>
      </c>
      <c r="D294" s="311">
        <v>5</v>
      </c>
      <c r="E294" s="1075"/>
      <c r="F294" s="1075">
        <f>D294*E294</f>
        <v>0</v>
      </c>
    </row>
    <row r="295" spans="1:6" ht="15">
      <c r="A295" s="305"/>
      <c r="B295" s="336"/>
      <c r="C295" s="313"/>
      <c r="D295" s="311"/>
      <c r="E295" s="312"/>
      <c r="F295" s="312"/>
    </row>
    <row r="296" spans="1:6" ht="210.75">
      <c r="A296" s="305" t="s">
        <v>1286</v>
      </c>
      <c r="B296" s="336" t="s">
        <v>1287</v>
      </c>
      <c r="C296" s="313" t="s">
        <v>1243</v>
      </c>
      <c r="D296" s="311">
        <v>6</v>
      </c>
      <c r="E296" s="1075"/>
      <c r="F296" s="1075">
        <f>D296*E296</f>
        <v>0</v>
      </c>
    </row>
    <row r="297" spans="1:6" ht="15">
      <c r="A297" s="320"/>
      <c r="B297" s="335"/>
      <c r="C297" s="316"/>
      <c r="D297" s="317"/>
      <c r="E297" s="318"/>
      <c r="F297" s="318"/>
    </row>
    <row r="298" spans="1:6" ht="60">
      <c r="A298" s="305" t="s">
        <v>1288</v>
      </c>
      <c r="B298" s="306" t="s">
        <v>1289</v>
      </c>
      <c r="C298" s="313" t="s">
        <v>1243</v>
      </c>
      <c r="D298" s="311">
        <v>5</v>
      </c>
      <c r="E298" s="1075"/>
      <c r="F298" s="1075">
        <f>D298*E298</f>
        <v>0</v>
      </c>
    </row>
    <row r="299" spans="1:6" ht="15">
      <c r="A299" s="305"/>
      <c r="B299" s="306"/>
      <c r="C299" s="313"/>
      <c r="D299" s="311"/>
      <c r="E299" s="312"/>
      <c r="F299" s="312"/>
    </row>
    <row r="300" spans="1:6" ht="30">
      <c r="A300" s="305" t="s">
        <v>1290</v>
      </c>
      <c r="B300" s="306" t="s">
        <v>1291</v>
      </c>
      <c r="C300" s="313" t="s">
        <v>1292</v>
      </c>
      <c r="D300" s="311">
        <v>1</v>
      </c>
      <c r="E300" s="1075"/>
      <c r="F300" s="1075">
        <f>D300*E300</f>
        <v>0</v>
      </c>
    </row>
    <row r="301" spans="1:6" ht="15">
      <c r="A301" s="305"/>
      <c r="B301" s="306"/>
      <c r="C301" s="313"/>
      <c r="D301" s="311"/>
      <c r="E301" s="312"/>
      <c r="F301" s="312"/>
    </row>
    <row r="302" spans="1:6" ht="30">
      <c r="A302" s="305" t="s">
        <v>1293</v>
      </c>
      <c r="B302" s="306" t="s">
        <v>1294</v>
      </c>
      <c r="C302" s="313" t="s">
        <v>1292</v>
      </c>
      <c r="D302" s="311">
        <v>1</v>
      </c>
      <c r="E302" s="1075"/>
      <c r="F302" s="1075">
        <f>D302*E302</f>
        <v>0</v>
      </c>
    </row>
    <row r="303" spans="1:6" ht="15.75">
      <c r="A303" s="710"/>
      <c r="B303" s="333" t="s">
        <v>1295</v>
      </c>
      <c r="C303" s="338"/>
      <c r="D303" s="339"/>
      <c r="E303" s="3"/>
      <c r="F303" s="312">
        <f>SUM(F286:F302)</f>
        <v>0</v>
      </c>
    </row>
    <row r="304" spans="1:6" ht="15">
      <c r="A304" s="320"/>
      <c r="B304" s="321"/>
      <c r="C304" s="316"/>
      <c r="D304" s="317"/>
      <c r="E304" s="318"/>
      <c r="F304" s="318"/>
    </row>
    <row r="305" spans="1:6" ht="15">
      <c r="A305" s="320"/>
      <c r="B305" s="321"/>
      <c r="C305" s="316"/>
      <c r="D305" s="317"/>
      <c r="E305" s="318"/>
      <c r="F305" s="318"/>
    </row>
    <row r="306" spans="1:6" ht="15.75">
      <c r="A306" s="308" t="s">
        <v>1296</v>
      </c>
      <c r="B306" s="309" t="s">
        <v>1297</v>
      </c>
      <c r="C306" s="313"/>
      <c r="D306" s="311"/>
      <c r="E306" s="312"/>
      <c r="F306" s="312"/>
    </row>
    <row r="307" spans="1:6" ht="15.75">
      <c r="A307" s="337"/>
      <c r="B307" s="308"/>
      <c r="C307" s="323"/>
      <c r="D307" s="324"/>
      <c r="E307" s="312"/>
      <c r="F307" s="312"/>
    </row>
    <row r="308" spans="1:6" ht="15.75">
      <c r="A308" s="308" t="s">
        <v>1298</v>
      </c>
      <c r="B308" s="308" t="s">
        <v>1299</v>
      </c>
      <c r="C308" s="323"/>
      <c r="D308" s="324"/>
      <c r="E308" s="312"/>
      <c r="F308" s="312"/>
    </row>
    <row r="309" spans="1:6" ht="150">
      <c r="A309" s="305" t="s">
        <v>1300</v>
      </c>
      <c r="B309" s="306" t="s">
        <v>1301</v>
      </c>
      <c r="C309" s="313" t="s">
        <v>1243</v>
      </c>
      <c r="D309" s="311">
        <v>42</v>
      </c>
      <c r="E309" s="1075"/>
      <c r="F309" s="1075">
        <f>D309*E309</f>
        <v>0</v>
      </c>
    </row>
    <row r="310" spans="1:6" ht="15">
      <c r="A310" s="320"/>
      <c r="B310" s="321"/>
      <c r="C310" s="316"/>
      <c r="D310" s="317"/>
      <c r="E310" s="318"/>
      <c r="F310" s="318"/>
    </row>
    <row r="311" spans="1:6" ht="150">
      <c r="A311" s="305" t="s">
        <v>1302</v>
      </c>
      <c r="B311" s="306" t="s">
        <v>1303</v>
      </c>
      <c r="C311" s="313" t="s">
        <v>1243</v>
      </c>
      <c r="D311" s="311">
        <v>12</v>
      </c>
      <c r="E311" s="1075"/>
      <c r="F311" s="1075">
        <f>D311*E311</f>
        <v>0</v>
      </c>
    </row>
    <row r="312" spans="1:6" ht="15">
      <c r="A312" s="337"/>
      <c r="B312" s="321"/>
      <c r="C312" s="313"/>
      <c r="D312" s="289"/>
      <c r="E312" s="318"/>
      <c r="F312" s="318"/>
    </row>
    <row r="313" spans="1:6" ht="90">
      <c r="A313" s="305" t="s">
        <v>1304</v>
      </c>
      <c r="B313" s="306" t="s">
        <v>1305</v>
      </c>
      <c r="C313" s="313" t="s">
        <v>1306</v>
      </c>
      <c r="D313" s="311">
        <v>40</v>
      </c>
      <c r="E313" s="1075"/>
      <c r="F313" s="1075">
        <f>D313*E313</f>
        <v>0</v>
      </c>
    </row>
    <row r="314" spans="1:6" ht="15">
      <c r="A314" s="320"/>
      <c r="B314" s="321"/>
      <c r="C314" s="316"/>
      <c r="D314" s="317"/>
      <c r="E314" s="318"/>
      <c r="F314" s="318"/>
    </row>
    <row r="315" spans="1:6" ht="75">
      <c r="A315" s="305" t="s">
        <v>1307</v>
      </c>
      <c r="B315" s="306" t="s">
        <v>1308</v>
      </c>
      <c r="C315" s="313" t="s">
        <v>1306</v>
      </c>
      <c r="D315" s="311">
        <v>100</v>
      </c>
      <c r="E315" s="1075"/>
      <c r="F315" s="1075">
        <f>D315*E315</f>
        <v>0</v>
      </c>
    </row>
    <row r="316" spans="1:6" ht="15">
      <c r="A316" s="337"/>
      <c r="B316" s="321"/>
      <c r="C316" s="316"/>
      <c r="D316" s="317"/>
      <c r="E316" s="318"/>
      <c r="F316" s="318"/>
    </row>
    <row r="317" spans="1:6" ht="30">
      <c r="A317" s="325" t="s">
        <v>1309</v>
      </c>
      <c r="B317" s="326" t="s">
        <v>1310</v>
      </c>
      <c r="C317" s="327"/>
      <c r="D317" s="328"/>
      <c r="E317" s="329"/>
      <c r="F317" s="329"/>
    </row>
    <row r="318" spans="1:6" ht="15">
      <c r="A318" s="325"/>
      <c r="B318" s="326" t="s">
        <v>1311</v>
      </c>
      <c r="C318" s="327" t="s">
        <v>1243</v>
      </c>
      <c r="D318" s="328">
        <v>5</v>
      </c>
      <c r="E318" s="1075"/>
      <c r="F318" s="1075">
        <f t="shared" ref="F318:F319" si="8">D318*E318</f>
        <v>0</v>
      </c>
    </row>
    <row r="319" spans="1:6" ht="15">
      <c r="A319" s="325"/>
      <c r="B319" s="326" t="s">
        <v>1312</v>
      </c>
      <c r="C319" s="327" t="s">
        <v>1243</v>
      </c>
      <c r="D319" s="328">
        <v>5</v>
      </c>
      <c r="E319" s="1075"/>
      <c r="F319" s="1075">
        <f t="shared" si="8"/>
        <v>0</v>
      </c>
    </row>
    <row r="320" spans="1:6" ht="15">
      <c r="A320" s="305"/>
      <c r="B320" s="306"/>
      <c r="C320" s="313"/>
      <c r="D320" s="311"/>
      <c r="E320" s="312"/>
      <c r="F320" s="318"/>
    </row>
    <row r="321" spans="1:6" ht="15">
      <c r="A321" s="305"/>
      <c r="B321" s="306"/>
      <c r="C321" s="313"/>
      <c r="D321" s="311"/>
      <c r="E321" s="312"/>
      <c r="F321" s="318"/>
    </row>
    <row r="322" spans="1:6" ht="60">
      <c r="A322" s="305"/>
      <c r="B322" s="306" t="s">
        <v>1313</v>
      </c>
      <c r="C322" s="313" t="s">
        <v>1243</v>
      </c>
      <c r="D322" s="311">
        <v>1</v>
      </c>
      <c r="E322" s="1075"/>
      <c r="F322" s="1075">
        <f>D322*E322</f>
        <v>0</v>
      </c>
    </row>
    <row r="323" spans="1:6" ht="15">
      <c r="A323" s="305"/>
      <c r="B323" s="306"/>
      <c r="C323" s="313"/>
      <c r="D323" s="311"/>
      <c r="E323" s="312"/>
      <c r="F323" s="318"/>
    </row>
    <row r="324" spans="1:6" ht="75">
      <c r="A324" s="305"/>
      <c r="B324" s="306" t="s">
        <v>1577</v>
      </c>
      <c r="C324" s="313" t="s">
        <v>1243</v>
      </c>
      <c r="D324" s="311">
        <v>1</v>
      </c>
      <c r="E324" s="1075"/>
      <c r="F324" s="1075">
        <f>D324*E324</f>
        <v>0</v>
      </c>
    </row>
    <row r="325" spans="1:6" ht="15">
      <c r="A325" s="305"/>
      <c r="B325" s="306"/>
      <c r="C325" s="313"/>
      <c r="D325" s="311"/>
      <c r="E325" s="312"/>
      <c r="F325" s="318"/>
    </row>
    <row r="326" spans="1:6" ht="60">
      <c r="A326" s="305"/>
      <c r="B326" s="306" t="s">
        <v>1314</v>
      </c>
      <c r="C326" s="313" t="s">
        <v>1243</v>
      </c>
      <c r="D326" s="311">
        <v>10</v>
      </c>
      <c r="E326" s="1075"/>
      <c r="F326" s="1075">
        <f>D326*E326</f>
        <v>0</v>
      </c>
    </row>
    <row r="327" spans="1:6" ht="15">
      <c r="A327" s="305"/>
      <c r="B327" s="306"/>
      <c r="C327" s="313"/>
      <c r="D327" s="311"/>
      <c r="E327" s="312"/>
      <c r="F327" s="318"/>
    </row>
    <row r="328" spans="1:6" ht="60">
      <c r="A328" s="305"/>
      <c r="B328" s="306" t="s">
        <v>1315</v>
      </c>
      <c r="C328" s="313" t="s">
        <v>1243</v>
      </c>
      <c r="D328" s="311">
        <v>4</v>
      </c>
      <c r="E328" s="1075"/>
      <c r="F328" s="1075">
        <f>D328*E328</f>
        <v>0</v>
      </c>
    </row>
    <row r="329" spans="1:6" ht="15">
      <c r="A329" s="320"/>
      <c r="B329" s="321"/>
      <c r="C329" s="316"/>
      <c r="D329" s="317"/>
      <c r="E329" s="318"/>
      <c r="F329" s="318"/>
    </row>
    <row r="330" spans="1:6" ht="15">
      <c r="A330" s="305">
        <v>11</v>
      </c>
      <c r="B330" s="306" t="s">
        <v>1274</v>
      </c>
      <c r="C330" s="313" t="s">
        <v>1275</v>
      </c>
      <c r="D330" s="311">
        <v>1</v>
      </c>
      <c r="E330" s="1075"/>
      <c r="F330" s="1075">
        <f>D330*E330</f>
        <v>0</v>
      </c>
    </row>
    <row r="331" spans="1:6" ht="15">
      <c r="A331" s="305"/>
      <c r="B331" s="306"/>
      <c r="C331" s="313"/>
      <c r="D331" s="311"/>
      <c r="E331" s="312"/>
      <c r="F331" s="312"/>
    </row>
    <row r="332" spans="1:6" ht="30">
      <c r="A332" s="305">
        <v>12</v>
      </c>
      <c r="B332" s="306" t="s">
        <v>1316</v>
      </c>
      <c r="C332" s="313" t="s">
        <v>1275</v>
      </c>
      <c r="D332" s="311">
        <v>1</v>
      </c>
      <c r="E332" s="1075"/>
      <c r="F332" s="1075">
        <f>D332*E332</f>
        <v>0</v>
      </c>
    </row>
    <row r="333" spans="1:6" ht="15.75">
      <c r="A333" s="337"/>
      <c r="B333" s="333" t="s">
        <v>1317</v>
      </c>
      <c r="C333" s="313"/>
      <c r="D333" s="289"/>
      <c r="E333" s="318"/>
      <c r="F333" s="318">
        <f>SUM(F309:F332)</f>
        <v>0</v>
      </c>
    </row>
    <row r="334" spans="1:6" ht="15.75">
      <c r="A334" s="320"/>
      <c r="B334" s="315"/>
      <c r="C334" s="316"/>
      <c r="D334" s="317"/>
      <c r="E334" s="318"/>
      <c r="F334" s="318"/>
    </row>
    <row r="335" spans="1:6">
      <c r="A335" s="279"/>
      <c r="B335" s="279"/>
      <c r="C335" s="340"/>
      <c r="D335" s="341"/>
    </row>
    <row r="336" spans="1:6">
      <c r="A336" s="279"/>
      <c r="B336" s="279"/>
      <c r="C336" s="340"/>
      <c r="D336" s="341"/>
    </row>
    <row r="337" spans="1:6">
      <c r="A337" s="279"/>
      <c r="B337" s="279"/>
      <c r="C337" s="340"/>
      <c r="D337" s="341"/>
    </row>
    <row r="338" spans="1:6" ht="15.75">
      <c r="A338" s="314"/>
      <c r="B338" s="342"/>
      <c r="C338" s="316"/>
      <c r="D338" s="317"/>
      <c r="E338" s="318"/>
      <c r="F338" s="318"/>
    </row>
    <row r="339" spans="1:6" ht="31.5">
      <c r="A339" s="308" t="s">
        <v>1318</v>
      </c>
      <c r="B339" s="309" t="s">
        <v>1319</v>
      </c>
      <c r="C339" s="316"/>
      <c r="D339" s="343"/>
      <c r="E339" s="344"/>
      <c r="F339" s="344"/>
    </row>
    <row r="340" spans="1:6" ht="15.75">
      <c r="A340" s="320"/>
      <c r="B340" s="315"/>
      <c r="C340" s="316"/>
      <c r="D340" s="317"/>
      <c r="E340" s="318"/>
      <c r="F340" s="318"/>
    </row>
    <row r="341" spans="1:6" ht="150">
      <c r="A341" s="325">
        <v>1</v>
      </c>
      <c r="B341" s="326" t="s">
        <v>1320</v>
      </c>
      <c r="C341" s="327" t="s">
        <v>1306</v>
      </c>
      <c r="D341" s="328">
        <v>15</v>
      </c>
      <c r="E341" s="1075"/>
      <c r="F341" s="1075">
        <f>D341*E341</f>
        <v>0</v>
      </c>
    </row>
    <row r="342" spans="1:6" ht="15">
      <c r="A342" s="345"/>
      <c r="B342" s="326"/>
      <c r="C342" s="346"/>
      <c r="D342" s="347"/>
      <c r="E342" s="329"/>
      <c r="F342" s="329"/>
    </row>
    <row r="343" spans="1:6" ht="135">
      <c r="A343" s="325">
        <v>2</v>
      </c>
      <c r="B343" s="326" t="s">
        <v>1321</v>
      </c>
      <c r="C343" s="327" t="s">
        <v>1306</v>
      </c>
      <c r="D343" s="328">
        <v>5</v>
      </c>
      <c r="E343" s="1075"/>
      <c r="F343" s="1075">
        <f>D343*E343</f>
        <v>0</v>
      </c>
    </row>
    <row r="344" spans="1:6" ht="15.75">
      <c r="A344" s="279"/>
      <c r="B344" s="315"/>
      <c r="C344" s="340"/>
      <c r="D344" s="341"/>
      <c r="E344" s="318"/>
      <c r="F344" s="318"/>
    </row>
    <row r="345" spans="1:6" ht="75">
      <c r="A345" s="305" t="s">
        <v>1282</v>
      </c>
      <c r="B345" s="306" t="s">
        <v>1322</v>
      </c>
      <c r="C345" s="313" t="s">
        <v>1306</v>
      </c>
      <c r="D345" s="311">
        <v>5</v>
      </c>
      <c r="E345" s="1075"/>
      <c r="F345" s="1075">
        <f>D345*E345</f>
        <v>0</v>
      </c>
    </row>
    <row r="346" spans="1:6" ht="15">
      <c r="A346" s="279"/>
      <c r="B346" s="321"/>
      <c r="C346" s="316"/>
      <c r="D346" s="317"/>
      <c r="E346" s="318"/>
      <c r="F346" s="318"/>
    </row>
    <row r="347" spans="1:6" ht="90">
      <c r="A347" s="305" t="s">
        <v>1284</v>
      </c>
      <c r="B347" s="306" t="s">
        <v>1578</v>
      </c>
      <c r="C347" s="313" t="s">
        <v>1306</v>
      </c>
      <c r="D347" s="311">
        <v>50</v>
      </c>
      <c r="E347" s="1075"/>
      <c r="F347" s="1075">
        <f>D347*E347</f>
        <v>0</v>
      </c>
    </row>
    <row r="348" spans="1:6" ht="15">
      <c r="A348" s="320"/>
      <c r="B348" s="321"/>
      <c r="C348" s="340"/>
      <c r="D348" s="341"/>
      <c r="E348" s="318"/>
      <c r="F348" s="318"/>
    </row>
    <row r="349" spans="1:6" ht="30">
      <c r="A349" s="305" t="s">
        <v>1286</v>
      </c>
      <c r="B349" s="306" t="s">
        <v>1324</v>
      </c>
      <c r="C349" s="313" t="s">
        <v>1243</v>
      </c>
      <c r="D349" s="311">
        <v>4</v>
      </c>
      <c r="E349" s="1075"/>
      <c r="F349" s="1075">
        <f>D349*E349</f>
        <v>0</v>
      </c>
    </row>
    <row r="350" spans="1:6" ht="15">
      <c r="A350" s="305"/>
      <c r="B350" s="306"/>
      <c r="C350" s="313"/>
      <c r="D350" s="311"/>
      <c r="E350" s="312"/>
      <c r="F350" s="312"/>
    </row>
    <row r="351" spans="1:6" ht="30">
      <c r="A351" s="305" t="s">
        <v>1288</v>
      </c>
      <c r="B351" s="306" t="s">
        <v>1325</v>
      </c>
      <c r="C351" s="313" t="s">
        <v>1243</v>
      </c>
      <c r="D351" s="311">
        <v>3</v>
      </c>
      <c r="E351" s="1075"/>
      <c r="F351" s="1075">
        <f>D351*E351</f>
        <v>0</v>
      </c>
    </row>
    <row r="352" spans="1:6" ht="15">
      <c r="A352" s="349"/>
      <c r="B352" s="306"/>
      <c r="C352" s="313"/>
      <c r="D352" s="311"/>
      <c r="E352" s="312"/>
      <c r="F352" s="312"/>
    </row>
    <row r="353" spans="1:6" ht="45">
      <c r="A353" s="305" t="s">
        <v>1290</v>
      </c>
      <c r="B353" s="306" t="s">
        <v>1326</v>
      </c>
      <c r="C353" s="313" t="s">
        <v>1243</v>
      </c>
      <c r="D353" s="311">
        <v>4</v>
      </c>
      <c r="E353" s="1075"/>
      <c r="F353" s="1075">
        <f>D353*E353</f>
        <v>0</v>
      </c>
    </row>
    <row r="354" spans="1:6" ht="15">
      <c r="A354" s="305"/>
      <c r="B354" s="306"/>
      <c r="C354" s="340"/>
      <c r="D354" s="350"/>
      <c r="E354" s="312"/>
      <c r="F354" s="312"/>
    </row>
    <row r="355" spans="1:6" ht="15">
      <c r="A355" s="305" t="s">
        <v>1293</v>
      </c>
      <c r="B355" s="306" t="s">
        <v>1274</v>
      </c>
      <c r="C355" s="313" t="s">
        <v>1275</v>
      </c>
      <c r="D355" s="311">
        <v>1</v>
      </c>
      <c r="E355" s="1075"/>
      <c r="F355" s="1075">
        <f>D355*E355</f>
        <v>0</v>
      </c>
    </row>
    <row r="356" spans="1:6" ht="15">
      <c r="A356" s="305"/>
      <c r="B356" s="306"/>
      <c r="C356" s="340"/>
      <c r="D356" s="351"/>
      <c r="E356" s="312"/>
      <c r="F356" s="312"/>
    </row>
    <row r="357" spans="1:6" ht="30">
      <c r="A357" s="305" t="s">
        <v>1327</v>
      </c>
      <c r="B357" s="306" t="s">
        <v>1316</v>
      </c>
      <c r="C357" s="313" t="s">
        <v>1275</v>
      </c>
      <c r="D357" s="311">
        <v>1</v>
      </c>
      <c r="E357" s="1075"/>
      <c r="F357" s="1075">
        <f>D357*E357</f>
        <v>0</v>
      </c>
    </row>
    <row r="358" spans="1:6" ht="15.75">
      <c r="A358" s="694"/>
      <c r="B358" s="333" t="s">
        <v>1328</v>
      </c>
      <c r="C358" s="352"/>
      <c r="D358" s="353"/>
      <c r="E358" s="312"/>
      <c r="F358" s="312">
        <f>SUM(F341:F357)</f>
        <v>0</v>
      </c>
    </row>
    <row r="359" spans="1:6" ht="15.75">
      <c r="A359" s="354"/>
      <c r="B359" s="355"/>
      <c r="C359" s="356"/>
      <c r="D359" s="357"/>
      <c r="E359" s="358"/>
      <c r="F359" s="358"/>
    </row>
    <row r="360" spans="1:6" ht="15.75">
      <c r="A360" s="354"/>
      <c r="B360" s="355"/>
      <c r="C360" s="356"/>
      <c r="D360" s="357"/>
      <c r="E360" s="358"/>
      <c r="F360" s="358"/>
    </row>
    <row r="361" spans="1:6" ht="15.75">
      <c r="A361" s="354"/>
      <c r="B361" s="355"/>
      <c r="C361" s="356"/>
      <c r="D361" s="357"/>
      <c r="E361" s="358"/>
      <c r="F361" s="358"/>
    </row>
    <row r="362" spans="1:6" ht="15.75">
      <c r="A362" s="354"/>
      <c r="B362" s="355"/>
      <c r="C362" s="356"/>
      <c r="D362" s="357"/>
      <c r="E362" s="358"/>
      <c r="F362" s="358"/>
    </row>
    <row r="363" spans="1:6" ht="15.75">
      <c r="A363" s="354"/>
      <c r="B363" s="355"/>
      <c r="C363" s="356"/>
      <c r="D363" s="357"/>
      <c r="E363" s="358"/>
      <c r="F363" s="358"/>
    </row>
    <row r="364" spans="1:6" ht="15.75">
      <c r="A364" s="359"/>
      <c r="B364" s="360"/>
      <c r="C364" s="361"/>
      <c r="D364" s="362"/>
      <c r="E364" s="363"/>
      <c r="F364" s="364"/>
    </row>
    <row r="365" spans="1:6" ht="31.5">
      <c r="A365" s="503" t="s">
        <v>1329</v>
      </c>
      <c r="B365" s="504" t="s">
        <v>1330</v>
      </c>
      <c r="C365" s="505"/>
      <c r="D365" s="499"/>
      <c r="E365" s="506"/>
      <c r="F365" s="501"/>
    </row>
    <row r="366" spans="1:6" ht="15.75">
      <c r="A366" s="308"/>
      <c r="B366" s="319"/>
      <c r="C366" s="323"/>
      <c r="D366" s="324"/>
      <c r="E366" s="290"/>
      <c r="F366" s="312"/>
    </row>
    <row r="367" spans="1:6" ht="135">
      <c r="A367" s="305">
        <v>1</v>
      </c>
      <c r="B367" s="306" t="s">
        <v>1331</v>
      </c>
      <c r="C367" s="313" t="s">
        <v>1243</v>
      </c>
      <c r="D367" s="311">
        <v>1</v>
      </c>
      <c r="E367" s="1075"/>
      <c r="F367" s="1075">
        <f>D367*E367</f>
        <v>0</v>
      </c>
    </row>
    <row r="368" spans="1:6" ht="15">
      <c r="A368" s="320"/>
      <c r="B368" s="321"/>
      <c r="C368" s="316"/>
      <c r="D368" s="317"/>
      <c r="E368" s="318"/>
      <c r="F368" s="318"/>
    </row>
    <row r="369" spans="1:6" ht="90">
      <c r="A369" s="305">
        <v>2</v>
      </c>
      <c r="B369" s="306" t="s">
        <v>1332</v>
      </c>
      <c r="C369" s="313" t="s">
        <v>1243</v>
      </c>
      <c r="D369" s="311">
        <v>7</v>
      </c>
      <c r="E369" s="1075"/>
      <c r="F369" s="1075">
        <f>D369*E369</f>
        <v>0</v>
      </c>
    </row>
    <row r="370" spans="1:6" ht="15">
      <c r="A370" s="320"/>
      <c r="B370" s="321"/>
      <c r="C370" s="313"/>
      <c r="D370" s="289"/>
      <c r="E370" s="318"/>
      <c r="F370" s="318"/>
    </row>
    <row r="371" spans="1:6" ht="30">
      <c r="A371" s="305">
        <v>3</v>
      </c>
      <c r="B371" s="306" t="s">
        <v>1333</v>
      </c>
      <c r="C371" s="313" t="s">
        <v>1243</v>
      </c>
      <c r="D371" s="311">
        <v>2</v>
      </c>
      <c r="E371" s="1075"/>
      <c r="F371" s="1075">
        <f>D371*E371</f>
        <v>0</v>
      </c>
    </row>
    <row r="372" spans="1:6" ht="15">
      <c r="A372" s="305"/>
      <c r="B372" s="306"/>
      <c r="C372" s="313"/>
      <c r="D372" s="311"/>
      <c r="E372" s="312"/>
      <c r="F372" s="312"/>
    </row>
    <row r="373" spans="1:6" ht="75">
      <c r="A373" s="305">
        <v>4</v>
      </c>
      <c r="B373" s="306" t="s">
        <v>1334</v>
      </c>
      <c r="C373" s="313" t="s">
        <v>1306</v>
      </c>
      <c r="D373" s="311">
        <v>5</v>
      </c>
      <c r="E373" s="1075"/>
      <c r="F373" s="1075">
        <f>D373*E373</f>
        <v>0</v>
      </c>
    </row>
    <row r="374" spans="1:6" ht="15">
      <c r="A374" s="320"/>
      <c r="B374" s="321"/>
      <c r="C374" s="313"/>
      <c r="D374" s="289"/>
      <c r="E374" s="318"/>
      <c r="F374" s="318"/>
    </row>
    <row r="375" spans="1:6" ht="81">
      <c r="A375" s="305">
        <v>5</v>
      </c>
      <c r="B375" s="306" t="s">
        <v>1335</v>
      </c>
      <c r="C375" s="313" t="s">
        <v>1243</v>
      </c>
      <c r="D375" s="311">
        <v>10</v>
      </c>
      <c r="E375" s="1075"/>
      <c r="F375" s="1075">
        <f>D375*E375</f>
        <v>0</v>
      </c>
    </row>
    <row r="376" spans="1:6" ht="15">
      <c r="A376" s="305"/>
      <c r="B376" s="306"/>
      <c r="C376" s="313"/>
      <c r="D376" s="289"/>
      <c r="E376" s="312"/>
      <c r="F376" s="312"/>
    </row>
    <row r="377" spans="1:6" ht="15">
      <c r="A377" s="305">
        <v>6</v>
      </c>
      <c r="B377" s="306" t="s">
        <v>1336</v>
      </c>
      <c r="C377" s="313" t="s">
        <v>1243</v>
      </c>
      <c r="D377" s="311">
        <v>1</v>
      </c>
      <c r="E377" s="1075"/>
      <c r="F377" s="1075">
        <f>D377*E377</f>
        <v>0</v>
      </c>
    </row>
    <row r="378" spans="1:6" ht="15">
      <c r="A378" s="305"/>
      <c r="B378" s="306"/>
      <c r="C378" s="313"/>
      <c r="D378" s="311"/>
      <c r="E378" s="312"/>
      <c r="F378" s="312"/>
    </row>
    <row r="379" spans="1:6" ht="30">
      <c r="A379" s="305">
        <v>7</v>
      </c>
      <c r="B379" s="306" t="s">
        <v>1337</v>
      </c>
      <c r="C379" s="313" t="s">
        <v>1338</v>
      </c>
      <c r="D379" s="311">
        <v>1</v>
      </c>
      <c r="E379" s="1075"/>
      <c r="F379" s="1075">
        <f>D379*E379</f>
        <v>0</v>
      </c>
    </row>
    <row r="380" spans="1:6" ht="15">
      <c r="A380" s="337"/>
      <c r="B380" s="306"/>
      <c r="C380" s="313"/>
      <c r="D380" s="311"/>
      <c r="E380" s="312"/>
      <c r="F380" s="312"/>
    </row>
    <row r="381" spans="1:6" ht="15">
      <c r="A381" s="305">
        <v>8</v>
      </c>
      <c r="B381" s="306" t="s">
        <v>1339</v>
      </c>
      <c r="C381" s="313" t="s">
        <v>1338</v>
      </c>
      <c r="D381" s="311">
        <v>1</v>
      </c>
      <c r="E381" s="1075"/>
      <c r="F381" s="1075">
        <f>D381*E381</f>
        <v>0</v>
      </c>
    </row>
    <row r="382" spans="1:6" ht="15.75">
      <c r="A382" s="337"/>
      <c r="B382" s="333" t="s">
        <v>1340</v>
      </c>
      <c r="C382" s="313"/>
      <c r="D382" s="311"/>
      <c r="E382" s="312"/>
      <c r="F382" s="312"/>
    </row>
    <row r="383" spans="1:6" ht="15.75">
      <c r="A383" s="365"/>
      <c r="B383" s="366"/>
      <c r="C383" s="361"/>
      <c r="D383" s="362"/>
      <c r="E383" s="363"/>
      <c r="F383" s="363"/>
    </row>
    <row r="384" spans="1:6" ht="15.75">
      <c r="A384" s="308" t="s">
        <v>1341</v>
      </c>
      <c r="B384" s="308" t="s">
        <v>1342</v>
      </c>
      <c r="C384" s="313"/>
      <c r="D384" s="311"/>
      <c r="E384" s="312"/>
      <c r="F384" s="312"/>
    </row>
    <row r="385" spans="1:6" ht="60">
      <c r="A385" s="279"/>
      <c r="B385" s="306" t="s">
        <v>1343</v>
      </c>
      <c r="C385" s="313"/>
      <c r="D385" s="311"/>
      <c r="E385" s="312"/>
      <c r="F385" s="312"/>
    </row>
    <row r="386" spans="1:6" ht="60">
      <c r="A386" s="305">
        <v>1</v>
      </c>
      <c r="B386" s="306" t="s">
        <v>1344</v>
      </c>
      <c r="C386" s="313" t="s">
        <v>1243</v>
      </c>
      <c r="D386" s="311">
        <v>3</v>
      </c>
      <c r="E386" s="1075"/>
      <c r="F386" s="1075">
        <f>D386*E386</f>
        <v>0</v>
      </c>
    </row>
    <row r="387" spans="1:6" ht="15">
      <c r="A387" s="305"/>
      <c r="B387" s="306"/>
      <c r="C387" s="313"/>
      <c r="D387" s="311"/>
      <c r="E387" s="312"/>
      <c r="F387" s="312"/>
    </row>
    <row r="388" spans="1:6" ht="45">
      <c r="A388" s="305">
        <v>2</v>
      </c>
      <c r="B388" s="306" t="s">
        <v>1345</v>
      </c>
      <c r="C388" s="313" t="s">
        <v>74</v>
      </c>
      <c r="D388" s="311">
        <v>120</v>
      </c>
      <c r="E388" s="1075"/>
      <c r="F388" s="1075">
        <f>D388*E388</f>
        <v>0</v>
      </c>
    </row>
    <row r="389" spans="1:6" ht="15">
      <c r="A389" s="305"/>
      <c r="B389" s="306"/>
      <c r="C389" s="313"/>
      <c r="D389" s="311"/>
      <c r="E389" s="312"/>
      <c r="F389" s="312"/>
    </row>
    <row r="390" spans="1:6" ht="135.75">
      <c r="A390" s="305" t="s">
        <v>1282</v>
      </c>
      <c r="B390" s="306" t="s">
        <v>1346</v>
      </c>
      <c r="C390" s="313" t="s">
        <v>1243</v>
      </c>
      <c r="D390" s="311">
        <v>3</v>
      </c>
      <c r="E390" s="1075"/>
      <c r="F390" s="1075">
        <f>D390*E390</f>
        <v>0</v>
      </c>
    </row>
    <row r="391" spans="1:6" ht="15">
      <c r="A391" s="354"/>
      <c r="B391" s="306"/>
      <c r="C391" s="316"/>
      <c r="D391" s="317"/>
      <c r="E391" s="312"/>
      <c r="F391" s="312"/>
    </row>
    <row r="392" spans="1:6" ht="30">
      <c r="A392" s="305" t="s">
        <v>1284</v>
      </c>
      <c r="B392" s="306" t="s">
        <v>1347</v>
      </c>
      <c r="C392" s="316"/>
      <c r="D392" s="317"/>
      <c r="E392" s="318"/>
      <c r="F392" s="318"/>
    </row>
    <row r="393" spans="1:6" ht="15">
      <c r="A393" s="320"/>
      <c r="B393" s="321"/>
      <c r="C393" s="316"/>
      <c r="D393" s="317"/>
      <c r="E393" s="318"/>
      <c r="F393" s="318"/>
    </row>
    <row r="394" spans="1:6" ht="405">
      <c r="A394" s="305" t="s">
        <v>1286</v>
      </c>
      <c r="B394" s="306" t="s">
        <v>1348</v>
      </c>
      <c r="C394" s="313" t="s">
        <v>1243</v>
      </c>
      <c r="D394" s="311">
        <v>3</v>
      </c>
      <c r="E394" s="1075"/>
      <c r="F394" s="1075">
        <f>D394*E394</f>
        <v>0</v>
      </c>
    </row>
    <row r="395" spans="1:6" ht="15">
      <c r="A395" s="320"/>
      <c r="B395" s="367"/>
      <c r="C395" s="313"/>
      <c r="D395" s="311"/>
      <c r="E395" s="312"/>
      <c r="F395" s="312"/>
    </row>
    <row r="396" spans="1:6" ht="165">
      <c r="A396" s="305" t="s">
        <v>1288</v>
      </c>
      <c r="B396" s="306" t="s">
        <v>1349</v>
      </c>
      <c r="C396" s="313"/>
      <c r="D396" s="311"/>
      <c r="E396" s="312"/>
      <c r="F396" s="312"/>
    </row>
    <row r="397" spans="1:6" ht="15">
      <c r="A397" s="305"/>
      <c r="B397" s="306" t="s">
        <v>1350</v>
      </c>
      <c r="C397" s="313" t="s">
        <v>335</v>
      </c>
      <c r="D397" s="311">
        <v>130</v>
      </c>
      <c r="E397" s="1075"/>
      <c r="F397" s="1075">
        <f t="shared" ref="F397:F398" si="9">D397*E397</f>
        <v>0</v>
      </c>
    </row>
    <row r="398" spans="1:6" ht="15">
      <c r="A398" s="305"/>
      <c r="B398" s="306" t="s">
        <v>1351</v>
      </c>
      <c r="C398" s="313" t="s">
        <v>1352</v>
      </c>
      <c r="D398" s="311">
        <v>22</v>
      </c>
      <c r="E398" s="1075"/>
      <c r="F398" s="1075">
        <f t="shared" si="9"/>
        <v>0</v>
      </c>
    </row>
    <row r="399" spans="1:6" ht="15">
      <c r="A399" s="320"/>
      <c r="B399" s="321"/>
      <c r="C399" s="316"/>
      <c r="D399" s="317"/>
      <c r="E399" s="318"/>
      <c r="F399" s="318"/>
    </row>
    <row r="400" spans="1:6" ht="30">
      <c r="A400" s="305">
        <v>7</v>
      </c>
      <c r="B400" s="306" t="s">
        <v>1353</v>
      </c>
      <c r="C400" s="313"/>
      <c r="D400" s="311"/>
      <c r="E400" s="318"/>
      <c r="F400" s="318"/>
    </row>
    <row r="401" spans="1:6" ht="15">
      <c r="A401" s="320"/>
      <c r="B401" s="306" t="s">
        <v>1354</v>
      </c>
      <c r="C401" s="313" t="s">
        <v>1243</v>
      </c>
      <c r="D401" s="311">
        <v>125</v>
      </c>
      <c r="E401" s="1075"/>
      <c r="F401" s="1075">
        <f t="shared" ref="F401:F402" si="10">D401*E401</f>
        <v>0</v>
      </c>
    </row>
    <row r="402" spans="1:6" ht="15">
      <c r="A402" s="320"/>
      <c r="B402" s="306" t="s">
        <v>1355</v>
      </c>
      <c r="C402" s="313" t="s">
        <v>1306</v>
      </c>
      <c r="D402" s="311">
        <v>130</v>
      </c>
      <c r="E402" s="1075"/>
      <c r="F402" s="1075">
        <f t="shared" si="10"/>
        <v>0</v>
      </c>
    </row>
    <row r="403" spans="1:6" ht="15">
      <c r="A403" s="320"/>
      <c r="B403" s="321"/>
      <c r="C403" s="316"/>
      <c r="D403" s="317"/>
      <c r="E403" s="318"/>
      <c r="F403" s="318"/>
    </row>
    <row r="404" spans="1:6" ht="30">
      <c r="A404" s="305">
        <v>9</v>
      </c>
      <c r="B404" s="306" t="s">
        <v>1356</v>
      </c>
      <c r="C404" s="313" t="s">
        <v>1275</v>
      </c>
      <c r="D404" s="311">
        <v>1</v>
      </c>
      <c r="E404" s="1075"/>
      <c r="F404" s="1075">
        <f>D404*E404</f>
        <v>0</v>
      </c>
    </row>
    <row r="405" spans="1:6" ht="15">
      <c r="A405" s="305"/>
      <c r="B405" s="306"/>
      <c r="C405" s="313"/>
      <c r="D405" s="311"/>
      <c r="E405" s="312"/>
      <c r="F405" s="312"/>
    </row>
    <row r="406" spans="1:6" ht="30">
      <c r="A406" s="305">
        <v>10</v>
      </c>
      <c r="B406" s="306" t="s">
        <v>1316</v>
      </c>
      <c r="C406" s="313" t="s">
        <v>1275</v>
      </c>
      <c r="D406" s="311">
        <v>1</v>
      </c>
      <c r="E406" s="1075"/>
      <c r="F406" s="1075">
        <f>D406*E406</f>
        <v>0</v>
      </c>
    </row>
    <row r="407" spans="1:6" ht="45">
      <c r="A407" s="337"/>
      <c r="B407" s="306" t="s">
        <v>1357</v>
      </c>
      <c r="C407" s="313"/>
      <c r="D407" s="311"/>
      <c r="E407" s="312"/>
      <c r="F407" s="312"/>
    </row>
    <row r="408" spans="1:6" ht="15.75">
      <c r="A408" s="694"/>
      <c r="B408" s="333" t="s">
        <v>1358</v>
      </c>
      <c r="C408" s="313"/>
      <c r="D408" s="289"/>
      <c r="E408" s="312"/>
      <c r="F408" s="312">
        <f>SUM(F385:F407)</f>
        <v>0</v>
      </c>
    </row>
    <row r="409" spans="1:6" ht="15.75">
      <c r="A409" s="365"/>
      <c r="B409" s="366"/>
      <c r="C409" s="361"/>
      <c r="D409" s="362"/>
      <c r="E409" s="363"/>
      <c r="F409" s="363"/>
    </row>
    <row r="410" spans="1:6" ht="15.75">
      <c r="A410" s="368"/>
      <c r="B410" s="366"/>
      <c r="C410" s="361"/>
      <c r="D410" s="369"/>
      <c r="E410" s="370"/>
      <c r="F410" s="370"/>
    </row>
    <row r="411" spans="1:6" ht="15.75">
      <c r="A411" s="308" t="s">
        <v>1359</v>
      </c>
      <c r="B411" s="308" t="s">
        <v>1360</v>
      </c>
      <c r="C411" s="313"/>
      <c r="D411" s="311"/>
      <c r="E411" s="312"/>
      <c r="F411" s="312"/>
    </row>
    <row r="412" spans="1:6" ht="15.75">
      <c r="A412" s="308"/>
      <c r="B412" s="305"/>
      <c r="C412" s="313"/>
      <c r="D412" s="311"/>
      <c r="E412" s="312"/>
      <c r="F412" s="312"/>
    </row>
    <row r="413" spans="1:6" ht="30">
      <c r="A413" s="305">
        <v>1</v>
      </c>
      <c r="B413" s="306" t="s">
        <v>1361</v>
      </c>
      <c r="C413" s="1010" t="s">
        <v>74</v>
      </c>
      <c r="D413" s="311">
        <v>1</v>
      </c>
      <c r="E413" s="1075"/>
      <c r="F413" s="1075">
        <f>D413*E413</f>
        <v>0</v>
      </c>
    </row>
    <row r="414" spans="1:6" ht="15">
      <c r="A414" s="305"/>
      <c r="B414" s="305"/>
      <c r="C414" s="1010"/>
      <c r="D414" s="311"/>
      <c r="E414" s="1012"/>
      <c r="F414" s="312"/>
    </row>
    <row r="415" spans="1:6" ht="60">
      <c r="A415" s="305">
        <v>2</v>
      </c>
      <c r="B415" s="306" t="s">
        <v>1362</v>
      </c>
      <c r="C415" s="1010" t="s">
        <v>1243</v>
      </c>
      <c r="D415" s="311">
        <v>1</v>
      </c>
      <c r="E415" s="1075"/>
      <c r="F415" s="1075">
        <f>D415*E415</f>
        <v>0</v>
      </c>
    </row>
    <row r="416" spans="1:6" ht="15">
      <c r="A416" s="305"/>
      <c r="B416" s="305"/>
      <c r="C416" s="1010"/>
      <c r="D416" s="311"/>
      <c r="E416" s="1012"/>
      <c r="F416" s="312"/>
    </row>
    <row r="417" spans="1:6" ht="60">
      <c r="A417" s="305">
        <v>3</v>
      </c>
      <c r="B417" s="306" t="s">
        <v>1363</v>
      </c>
      <c r="C417" s="1010" t="s">
        <v>1243</v>
      </c>
      <c r="D417" s="311">
        <v>1</v>
      </c>
      <c r="E417" s="1075"/>
      <c r="F417" s="1075">
        <f>D417*E417</f>
        <v>0</v>
      </c>
    </row>
    <row r="418" spans="1:6" ht="15">
      <c r="A418" s="305"/>
      <c r="B418" s="305"/>
      <c r="C418" s="1010"/>
      <c r="D418" s="1011"/>
      <c r="E418" s="1012"/>
      <c r="F418" s="312"/>
    </row>
    <row r="419" spans="1:6" ht="45">
      <c r="A419" s="305">
        <v>4</v>
      </c>
      <c r="B419" s="306" t="s">
        <v>1364</v>
      </c>
      <c r="C419" s="1010" t="s">
        <v>1243</v>
      </c>
      <c r="D419" s="311">
        <v>1</v>
      </c>
      <c r="E419" s="1075"/>
      <c r="F419" s="1075">
        <f>D419*E419</f>
        <v>0</v>
      </c>
    </row>
    <row r="420" spans="1:6" ht="15.75">
      <c r="A420" s="710"/>
      <c r="B420" s="371" t="s">
        <v>1365</v>
      </c>
      <c r="C420" s="1010"/>
      <c r="D420" s="1011"/>
      <c r="E420" s="1012"/>
      <c r="F420" s="290">
        <f>SUM(F413:F419)</f>
        <v>0</v>
      </c>
    </row>
    <row r="421" spans="1:6" ht="15.75">
      <c r="A421" s="372"/>
      <c r="B421" s="373"/>
      <c r="C421" s="356"/>
      <c r="D421" s="374"/>
      <c r="E421" s="18"/>
      <c r="F421" s="18"/>
    </row>
    <row r="422" spans="1:6" ht="15.75">
      <c r="A422" s="372"/>
      <c r="B422" s="360"/>
      <c r="C422" s="375"/>
      <c r="D422" s="376"/>
      <c r="E422" s="377"/>
      <c r="F422" s="363"/>
    </row>
    <row r="423" spans="1:6">
      <c r="A423" s="368"/>
      <c r="B423" s="360"/>
      <c r="C423" s="361"/>
      <c r="D423" s="369"/>
      <c r="E423" s="370"/>
      <c r="F423" s="370"/>
    </row>
    <row r="424" spans="1:6">
      <c r="A424" s="368"/>
      <c r="B424" s="360"/>
      <c r="C424" s="361"/>
      <c r="D424" s="369"/>
      <c r="E424" s="370"/>
      <c r="F424" s="370"/>
    </row>
    <row r="425" spans="1:6">
      <c r="A425" s="368"/>
      <c r="B425" s="360"/>
      <c r="C425" s="361"/>
      <c r="D425" s="369"/>
      <c r="E425" s="370"/>
      <c r="F425" s="370"/>
    </row>
    <row r="426" spans="1:6">
      <c r="A426" s="368"/>
      <c r="B426" s="360"/>
      <c r="C426" s="361"/>
      <c r="D426" s="369"/>
      <c r="E426" s="370"/>
      <c r="F426" s="370"/>
    </row>
    <row r="427" spans="1:6">
      <c r="A427" s="368"/>
      <c r="B427" s="360"/>
      <c r="C427" s="361"/>
      <c r="D427" s="369"/>
      <c r="E427" s="370"/>
      <c r="F427" s="370"/>
    </row>
    <row r="428" spans="1:6">
      <c r="A428" s="368"/>
      <c r="B428" s="360"/>
      <c r="C428" s="361"/>
      <c r="D428" s="369"/>
      <c r="E428" s="370"/>
      <c r="F428" s="370"/>
    </row>
    <row r="429" spans="1:6">
      <c r="A429" s="368"/>
      <c r="B429" s="360"/>
      <c r="C429" s="361"/>
      <c r="D429" s="369"/>
      <c r="E429" s="370"/>
      <c r="F429" s="370"/>
    </row>
    <row r="430" spans="1:6">
      <c r="A430" s="368"/>
      <c r="B430" s="360"/>
      <c r="C430" s="361"/>
      <c r="D430" s="369"/>
      <c r="E430" s="370"/>
      <c r="F430" s="370"/>
    </row>
    <row r="431" spans="1:6" ht="15.75">
      <c r="A431" s="308" t="s">
        <v>1366</v>
      </c>
      <c r="B431" s="319" t="s">
        <v>1367</v>
      </c>
      <c r="C431" s="313"/>
      <c r="D431" s="289"/>
      <c r="E431" s="286"/>
      <c r="F431" s="286"/>
    </row>
    <row r="432" spans="1:6" ht="15.75">
      <c r="A432" s="308"/>
      <c r="B432" s="319"/>
      <c r="C432" s="1010"/>
      <c r="D432" s="1011"/>
      <c r="E432" s="312"/>
      <c r="F432" s="312"/>
    </row>
    <row r="433" spans="1:6" ht="15.75">
      <c r="A433" s="305"/>
      <c r="B433" s="319" t="s">
        <v>1368</v>
      </c>
      <c r="C433" s="1010"/>
      <c r="D433" s="1011"/>
      <c r="E433" s="312"/>
      <c r="F433" s="312"/>
    </row>
    <row r="434" spans="1:6" ht="180">
      <c r="A434" s="337" t="s">
        <v>1369</v>
      </c>
      <c r="B434" s="306" t="s">
        <v>1370</v>
      </c>
      <c r="C434" s="1010" t="s">
        <v>1243</v>
      </c>
      <c r="D434" s="1011">
        <v>4</v>
      </c>
      <c r="E434" s="1075"/>
      <c r="F434" s="1075">
        <f>D434*E434</f>
        <v>0</v>
      </c>
    </row>
    <row r="435" spans="1:6" ht="15">
      <c r="A435" s="305"/>
      <c r="B435" s="306"/>
      <c r="C435" s="1010"/>
      <c r="D435" s="1011"/>
      <c r="E435" s="312"/>
      <c r="F435" s="1012"/>
    </row>
    <row r="436" spans="1:6" ht="15">
      <c r="A436" s="305"/>
      <c r="B436" s="306"/>
      <c r="C436" s="1010"/>
      <c r="D436" s="1011"/>
      <c r="E436" s="312"/>
      <c r="F436" s="1012"/>
    </row>
    <row r="437" spans="1:6" ht="30">
      <c r="A437" s="305" t="s">
        <v>1371</v>
      </c>
      <c r="B437" s="306" t="s">
        <v>1372</v>
      </c>
      <c r="C437" s="1010" t="s">
        <v>1243</v>
      </c>
      <c r="D437" s="1011">
        <v>4</v>
      </c>
      <c r="E437" s="1075"/>
      <c r="F437" s="1075">
        <f>D437*E437</f>
        <v>0</v>
      </c>
    </row>
    <row r="438" spans="1:6" ht="15">
      <c r="A438" s="305"/>
      <c r="B438" s="306"/>
      <c r="C438" s="1010"/>
      <c r="D438" s="1011"/>
      <c r="E438" s="312"/>
      <c r="F438" s="1012"/>
    </row>
    <row r="439" spans="1:6" ht="30">
      <c r="A439" s="305" t="s">
        <v>1282</v>
      </c>
      <c r="B439" s="306" t="s">
        <v>1373</v>
      </c>
      <c r="C439" s="1010" t="s">
        <v>1243</v>
      </c>
      <c r="D439" s="1011">
        <v>4</v>
      </c>
      <c r="E439" s="1075"/>
      <c r="F439" s="1075">
        <f>D439*E439</f>
        <v>0</v>
      </c>
    </row>
    <row r="440" spans="1:6" ht="15">
      <c r="A440" s="305"/>
      <c r="B440" s="306"/>
      <c r="C440" s="1010"/>
      <c r="D440" s="1011"/>
      <c r="E440" s="1012"/>
      <c r="F440" s="1012"/>
    </row>
    <row r="441" spans="1:6" ht="90">
      <c r="A441" s="305" t="s">
        <v>1284</v>
      </c>
      <c r="B441" s="306" t="s">
        <v>1374</v>
      </c>
      <c r="C441" s="1010" t="s">
        <v>1243</v>
      </c>
      <c r="D441" s="1011">
        <v>1</v>
      </c>
      <c r="E441" s="1075"/>
      <c r="F441" s="1075">
        <f>D441*E441</f>
        <v>0</v>
      </c>
    </row>
    <row r="442" spans="1:6" ht="15">
      <c r="A442" s="305"/>
      <c r="B442" s="306"/>
      <c r="C442" s="1010"/>
      <c r="D442" s="1011"/>
      <c r="E442" s="1012"/>
      <c r="F442" s="1012"/>
    </row>
    <row r="443" spans="1:6" ht="30">
      <c r="A443" s="305" t="s">
        <v>1286</v>
      </c>
      <c r="B443" s="306" t="s">
        <v>1375</v>
      </c>
      <c r="C443" s="1010" t="s">
        <v>1243</v>
      </c>
      <c r="D443" s="1011">
        <v>4</v>
      </c>
      <c r="E443" s="1075"/>
      <c r="F443" s="1075">
        <f>D443*E443</f>
        <v>0</v>
      </c>
    </row>
    <row r="444" spans="1:6" ht="15">
      <c r="A444" s="305"/>
      <c r="B444" s="306"/>
      <c r="C444" s="1010"/>
      <c r="D444" s="1011"/>
      <c r="E444" s="1012"/>
      <c r="F444" s="1012"/>
    </row>
    <row r="445" spans="1:6" ht="30">
      <c r="A445" s="305" t="s">
        <v>1288</v>
      </c>
      <c r="B445" s="306" t="s">
        <v>1376</v>
      </c>
      <c r="C445" s="1010" t="s">
        <v>1243</v>
      </c>
      <c r="D445" s="1011">
        <v>4</v>
      </c>
      <c r="E445" s="1075"/>
      <c r="F445" s="1075">
        <f>D445*E445</f>
        <v>0</v>
      </c>
    </row>
    <row r="446" spans="1:6" ht="15">
      <c r="A446" s="305"/>
      <c r="B446" s="306"/>
      <c r="C446" s="1010"/>
      <c r="D446" s="1011"/>
      <c r="E446" s="1012"/>
      <c r="F446" s="1012"/>
    </row>
    <row r="447" spans="1:6" ht="15">
      <c r="A447" s="305" t="s">
        <v>1290</v>
      </c>
      <c r="B447" s="306" t="s">
        <v>1377</v>
      </c>
      <c r="C447" s="1010" t="s">
        <v>1243</v>
      </c>
      <c r="D447" s="1011">
        <v>4</v>
      </c>
      <c r="E447" s="1075"/>
      <c r="F447" s="1075">
        <f>D447*E447</f>
        <v>0</v>
      </c>
    </row>
    <row r="448" spans="1:6" ht="15">
      <c r="A448" s="305"/>
      <c r="B448" s="306" t="s">
        <v>1378</v>
      </c>
      <c r="C448" s="1010"/>
      <c r="D448" s="1011"/>
      <c r="E448" s="1012"/>
      <c r="F448" s="1012"/>
    </row>
    <row r="449" spans="1:6" ht="15">
      <c r="A449" s="305"/>
      <c r="B449" s="306"/>
      <c r="C449" s="1010"/>
      <c r="D449" s="378"/>
      <c r="E449" s="1012"/>
      <c r="F449" s="379"/>
    </row>
    <row r="450" spans="1:6" ht="30">
      <c r="A450" s="305" t="s">
        <v>1293</v>
      </c>
      <c r="B450" s="306" t="s">
        <v>1379</v>
      </c>
      <c r="C450" s="1010" t="s">
        <v>1380</v>
      </c>
      <c r="D450" s="1011">
        <v>1</v>
      </c>
      <c r="E450" s="1075"/>
      <c r="F450" s="1075">
        <f>D450*E450</f>
        <v>0</v>
      </c>
    </row>
    <row r="451" spans="1:6" ht="15.75">
      <c r="A451" s="305"/>
      <c r="B451" s="333" t="s">
        <v>1381</v>
      </c>
      <c r="C451" s="1010"/>
      <c r="D451" s="1011"/>
      <c r="E451" s="1012"/>
      <c r="F451" s="1012">
        <f>SUM(F434:F450)</f>
        <v>0</v>
      </c>
    </row>
    <row r="452" spans="1:6" ht="15.75">
      <c r="A452" s="334"/>
      <c r="B452" s="381"/>
      <c r="C452" s="382"/>
      <c r="D452" s="383"/>
      <c r="E452" s="384"/>
      <c r="F452" s="318"/>
    </row>
    <row r="453" spans="1:6" ht="15.75">
      <c r="A453" s="337" t="s">
        <v>1382</v>
      </c>
      <c r="B453" s="319" t="s">
        <v>1383</v>
      </c>
      <c r="C453" s="313"/>
      <c r="D453" s="289"/>
      <c r="E453" s="286"/>
      <c r="F453" s="286"/>
    </row>
    <row r="454" spans="1:6" ht="15.75">
      <c r="A454" s="308"/>
      <c r="B454" s="319"/>
      <c r="C454" s="1010"/>
      <c r="D454" s="1011"/>
      <c r="E454" s="1012"/>
      <c r="F454" s="312"/>
    </row>
    <row r="455" spans="1:6" ht="195">
      <c r="A455" s="305">
        <v>1</v>
      </c>
      <c r="B455" s="306" t="s">
        <v>1384</v>
      </c>
      <c r="C455" s="1010" t="s">
        <v>1243</v>
      </c>
      <c r="D455" s="1011">
        <v>5</v>
      </c>
      <c r="E455" s="1075"/>
      <c r="F455" s="1075">
        <f>D455*E455</f>
        <v>0</v>
      </c>
    </row>
    <row r="456" spans="1:6" ht="15">
      <c r="A456" s="305"/>
      <c r="B456" s="306"/>
      <c r="C456" s="1010"/>
      <c r="D456" s="1011"/>
      <c r="E456" s="1012"/>
      <c r="F456" s="1012"/>
    </row>
    <row r="457" spans="1:6" ht="165">
      <c r="A457" s="305">
        <v>2</v>
      </c>
      <c r="B457" s="306" t="s">
        <v>1385</v>
      </c>
      <c r="C457" s="1010" t="s">
        <v>1243</v>
      </c>
      <c r="D457" s="1011">
        <v>1</v>
      </c>
      <c r="E457" s="1075"/>
      <c r="F457" s="1075">
        <f>D457*E457</f>
        <v>0</v>
      </c>
    </row>
    <row r="458" spans="1:6" ht="15">
      <c r="A458" s="354"/>
      <c r="B458" s="306"/>
      <c r="C458" s="1010"/>
      <c r="D458" s="1011"/>
      <c r="E458" s="1012"/>
      <c r="F458" s="1012"/>
    </row>
    <row r="459" spans="1:6" ht="120">
      <c r="A459" s="305"/>
      <c r="B459" s="306" t="s">
        <v>1386</v>
      </c>
      <c r="C459" s="1010" t="s">
        <v>1243</v>
      </c>
      <c r="D459" s="1011">
        <v>10</v>
      </c>
      <c r="E459" s="1075"/>
      <c r="F459" s="1075">
        <f>D459*E459</f>
        <v>0</v>
      </c>
    </row>
    <row r="460" spans="1:6" ht="15">
      <c r="A460" s="305"/>
      <c r="B460" s="306"/>
      <c r="C460" s="1010"/>
      <c r="D460" s="1011"/>
      <c r="E460" s="1012"/>
      <c r="F460" s="385"/>
    </row>
    <row r="461" spans="1:6" ht="90">
      <c r="A461" s="305">
        <v>3</v>
      </c>
      <c r="B461" s="306" t="s">
        <v>1387</v>
      </c>
      <c r="C461" s="1010" t="s">
        <v>1243</v>
      </c>
      <c r="D461" s="1011">
        <v>2</v>
      </c>
      <c r="E461" s="1075"/>
      <c r="F461" s="1075">
        <f>D461*E461</f>
        <v>0</v>
      </c>
    </row>
    <row r="462" spans="1:6" ht="15">
      <c r="A462" s="305"/>
      <c r="B462" s="306"/>
      <c r="C462" s="1010"/>
      <c r="D462" s="1011"/>
      <c r="E462" s="1012"/>
      <c r="F462" s="385"/>
    </row>
    <row r="463" spans="1:6" ht="75" customHeight="1">
      <c r="A463" s="305">
        <v>4</v>
      </c>
      <c r="B463" s="306" t="s">
        <v>1388</v>
      </c>
      <c r="C463" s="1010" t="s">
        <v>1243</v>
      </c>
      <c r="D463" s="1011">
        <v>2</v>
      </c>
      <c r="E463" s="1075"/>
      <c r="F463" s="1075">
        <f>D463*E463</f>
        <v>0</v>
      </c>
    </row>
    <row r="464" spans="1:6" ht="15">
      <c r="A464" s="305"/>
      <c r="B464" s="306"/>
      <c r="C464" s="1010"/>
      <c r="D464" s="1011"/>
      <c r="E464" s="1012"/>
      <c r="F464" s="385"/>
    </row>
    <row r="465" spans="1:6" ht="90">
      <c r="A465" s="305">
        <v>5</v>
      </c>
      <c r="B465" s="306" t="s">
        <v>1389</v>
      </c>
      <c r="C465" s="1010" t="s">
        <v>1243</v>
      </c>
      <c r="D465" s="1011">
        <v>2</v>
      </c>
      <c r="E465" s="1075"/>
      <c r="F465" s="1075">
        <f>D465*E465</f>
        <v>0</v>
      </c>
    </row>
    <row r="466" spans="1:6" ht="15">
      <c r="A466" s="305"/>
      <c r="B466" s="306"/>
      <c r="C466" s="1010"/>
      <c r="D466" s="1011"/>
      <c r="E466" s="1012"/>
      <c r="F466" s="385"/>
    </row>
    <row r="467" spans="1:6" ht="210">
      <c r="A467" s="305">
        <v>6</v>
      </c>
      <c r="B467" s="386" t="s">
        <v>1390</v>
      </c>
      <c r="C467" s="1010" t="s">
        <v>1243</v>
      </c>
      <c r="D467" s="1011">
        <v>5</v>
      </c>
      <c r="E467" s="1075"/>
      <c r="F467" s="1075">
        <f>D467*E467</f>
        <v>0</v>
      </c>
    </row>
    <row r="468" spans="1:6" ht="15">
      <c r="A468" s="305"/>
      <c r="B468" s="306"/>
      <c r="C468" s="1010"/>
      <c r="D468" s="1011"/>
      <c r="E468" s="1012"/>
      <c r="F468" s="385"/>
    </row>
    <row r="469" spans="1:6" ht="150">
      <c r="A469" s="305" t="s">
        <v>1290</v>
      </c>
      <c r="B469" s="306" t="s">
        <v>1391</v>
      </c>
      <c r="C469" s="1010" t="s">
        <v>1243</v>
      </c>
      <c r="D469" s="1011">
        <v>2</v>
      </c>
      <c r="E469" s="1075"/>
      <c r="F469" s="1075">
        <f>D469*E469</f>
        <v>0</v>
      </c>
    </row>
    <row r="470" spans="1:6" ht="15">
      <c r="A470" s="305"/>
      <c r="B470" s="306"/>
      <c r="C470" s="1010"/>
      <c r="D470" s="1011"/>
      <c r="E470" s="1012"/>
      <c r="F470" s="385"/>
    </row>
    <row r="471" spans="1:6" ht="60">
      <c r="A471" s="305" t="s">
        <v>1293</v>
      </c>
      <c r="B471" s="306" t="s">
        <v>1392</v>
      </c>
      <c r="C471" s="1010" t="s">
        <v>1243</v>
      </c>
      <c r="D471" s="1011">
        <v>1</v>
      </c>
      <c r="E471" s="1075"/>
      <c r="F471" s="1075">
        <f>D471*E471</f>
        <v>0</v>
      </c>
    </row>
    <row r="472" spans="1:6" ht="15">
      <c r="A472" s="305"/>
      <c r="B472" s="306"/>
      <c r="C472" s="1010"/>
      <c r="D472" s="1011"/>
      <c r="E472" s="1012"/>
      <c r="F472" s="385"/>
    </row>
    <row r="473" spans="1:6" ht="90">
      <c r="A473" s="305" t="s">
        <v>1327</v>
      </c>
      <c r="B473" s="306" t="s">
        <v>1394</v>
      </c>
      <c r="C473" s="1010" t="s">
        <v>1243</v>
      </c>
      <c r="D473" s="1011">
        <v>16</v>
      </c>
      <c r="E473" s="1075"/>
      <c r="F473" s="1075">
        <f>D473*E473</f>
        <v>0</v>
      </c>
    </row>
    <row r="474" spans="1:6" ht="15">
      <c r="A474" s="305"/>
      <c r="B474" s="306"/>
      <c r="C474" s="1010"/>
      <c r="D474" s="1011"/>
      <c r="E474" s="1012"/>
      <c r="F474" s="385"/>
    </row>
    <row r="475" spans="1:6" ht="30">
      <c r="A475" s="305" t="s">
        <v>1393</v>
      </c>
      <c r="B475" s="306" t="s">
        <v>1396</v>
      </c>
      <c r="C475" s="1010" t="s">
        <v>1243</v>
      </c>
      <c r="D475" s="1011">
        <v>16</v>
      </c>
      <c r="E475" s="1075"/>
      <c r="F475" s="1075">
        <f>D475*E475</f>
        <v>0</v>
      </c>
    </row>
    <row r="476" spans="1:6" ht="15">
      <c r="A476" s="305"/>
      <c r="B476" s="306"/>
      <c r="C476" s="1010"/>
      <c r="D476" s="1011"/>
      <c r="E476" s="1012"/>
      <c r="F476" s="385"/>
    </row>
    <row r="477" spans="1:6" ht="90">
      <c r="A477" s="305" t="s">
        <v>1395</v>
      </c>
      <c r="B477" s="306" t="s">
        <v>1398</v>
      </c>
      <c r="C477" s="1010" t="s">
        <v>1399</v>
      </c>
      <c r="D477" s="1011">
        <v>1</v>
      </c>
      <c r="E477" s="1075"/>
      <c r="F477" s="1075">
        <f>D477*E477</f>
        <v>0</v>
      </c>
    </row>
    <row r="478" spans="1:6" ht="15">
      <c r="A478" s="305"/>
      <c r="B478" s="387"/>
      <c r="C478" s="1010"/>
      <c r="D478" s="1011"/>
      <c r="E478" s="1012"/>
      <c r="F478" s="385"/>
    </row>
    <row r="479" spans="1:6" ht="75">
      <c r="A479" s="305" t="s">
        <v>1397</v>
      </c>
      <c r="B479" s="306" t="s">
        <v>1401</v>
      </c>
      <c r="C479" s="1010" t="s">
        <v>1399</v>
      </c>
      <c r="D479" s="1011">
        <v>1</v>
      </c>
      <c r="E479" s="1075"/>
      <c r="F479" s="1075">
        <f>D479*E479</f>
        <v>0</v>
      </c>
    </row>
    <row r="480" spans="1:6" ht="15">
      <c r="A480" s="305"/>
      <c r="B480" s="387"/>
      <c r="C480" s="1010"/>
      <c r="D480" s="1011"/>
      <c r="E480" s="1012"/>
      <c r="F480" s="385"/>
    </row>
    <row r="481" spans="1:6" ht="45">
      <c r="A481" s="305" t="s">
        <v>1400</v>
      </c>
      <c r="B481" s="306" t="s">
        <v>1403</v>
      </c>
      <c r="C481" s="1010" t="s">
        <v>1399</v>
      </c>
      <c r="D481" s="1011">
        <v>1</v>
      </c>
      <c r="E481" s="1075"/>
      <c r="F481" s="1075">
        <f>D481*E481</f>
        <v>0</v>
      </c>
    </row>
    <row r="482" spans="1:6" ht="15">
      <c r="A482" s="305"/>
      <c r="B482" s="306"/>
      <c r="C482" s="1010"/>
      <c r="D482" s="1011"/>
      <c r="E482" s="1012"/>
      <c r="F482" s="385"/>
    </row>
    <row r="483" spans="1:6" ht="45">
      <c r="A483" s="305" t="s">
        <v>1402</v>
      </c>
      <c r="B483" s="306" t="s">
        <v>1405</v>
      </c>
      <c r="C483" s="1010" t="s">
        <v>1399</v>
      </c>
      <c r="D483" s="1011">
        <v>1</v>
      </c>
      <c r="E483" s="1075"/>
      <c r="F483" s="1075">
        <f>D483*E483</f>
        <v>0</v>
      </c>
    </row>
    <row r="484" spans="1:6" ht="15">
      <c r="A484" s="305"/>
      <c r="B484" s="306"/>
      <c r="C484" s="1010"/>
      <c r="D484" s="1011"/>
      <c r="E484" s="1012"/>
      <c r="F484" s="385"/>
    </row>
    <row r="485" spans="1:6" ht="105">
      <c r="A485" s="305" t="s">
        <v>1404</v>
      </c>
      <c r="B485" s="306" t="s">
        <v>1407</v>
      </c>
      <c r="C485" s="1010" t="s">
        <v>1243</v>
      </c>
      <c r="D485" s="1011">
        <v>2</v>
      </c>
      <c r="E485" s="1075"/>
      <c r="F485" s="1075">
        <f>D485*E485</f>
        <v>0</v>
      </c>
    </row>
    <row r="486" spans="1:6" ht="15">
      <c r="A486" s="305"/>
      <c r="B486" s="306"/>
      <c r="C486" s="313"/>
      <c r="D486" s="289"/>
      <c r="E486" s="1012"/>
      <c r="F486" s="1012"/>
    </row>
    <row r="487" spans="1:6" ht="75">
      <c r="A487" s="305" t="s">
        <v>1406</v>
      </c>
      <c r="B487" s="306" t="s">
        <v>1409</v>
      </c>
      <c r="C487" s="1010" t="s">
        <v>1243</v>
      </c>
      <c r="D487" s="1011">
        <v>4</v>
      </c>
      <c r="E487" s="1075"/>
      <c r="F487" s="1075">
        <f>D487*E487</f>
        <v>0</v>
      </c>
    </row>
    <row r="488" spans="1:6" ht="15">
      <c r="A488" s="305"/>
      <c r="B488" s="306"/>
      <c r="C488" s="1010"/>
      <c r="D488" s="1011"/>
      <c r="E488" s="1012"/>
      <c r="F488" s="1012"/>
    </row>
    <row r="489" spans="1:6" ht="15">
      <c r="A489" s="305" t="s">
        <v>1408</v>
      </c>
      <c r="B489" s="306" t="s">
        <v>1377</v>
      </c>
      <c r="C489" s="1010" t="s">
        <v>1243</v>
      </c>
      <c r="D489" s="1011">
        <v>16</v>
      </c>
      <c r="E489" s="1075"/>
      <c r="F489" s="1075">
        <f>D489*E489</f>
        <v>0</v>
      </c>
    </row>
    <row r="490" spans="1:6" ht="15">
      <c r="A490" s="305"/>
      <c r="B490" s="306"/>
      <c r="C490" s="1010"/>
      <c r="D490" s="1011"/>
      <c r="E490" s="1012"/>
      <c r="F490" s="1012"/>
    </row>
    <row r="491" spans="1:6" ht="15">
      <c r="A491" s="305" t="s">
        <v>1410</v>
      </c>
      <c r="B491" s="306" t="s">
        <v>1378</v>
      </c>
      <c r="C491" s="1010" t="s">
        <v>1380</v>
      </c>
      <c r="D491" s="1011">
        <v>1</v>
      </c>
      <c r="E491" s="1075"/>
      <c r="F491" s="1075">
        <f t="shared" ref="F491:F492" si="11">D491*E491</f>
        <v>0</v>
      </c>
    </row>
    <row r="492" spans="1:6" ht="30">
      <c r="A492" s="305" t="s">
        <v>1411</v>
      </c>
      <c r="B492" s="306" t="s">
        <v>1413</v>
      </c>
      <c r="C492" s="1010" t="s">
        <v>1380</v>
      </c>
      <c r="D492" s="1011">
        <v>4</v>
      </c>
      <c r="E492" s="1075"/>
      <c r="F492" s="1075">
        <f t="shared" si="11"/>
        <v>0</v>
      </c>
    </row>
    <row r="493" spans="1:6" ht="15.75">
      <c r="A493" s="388"/>
      <c r="B493" s="333" t="s">
        <v>1414</v>
      </c>
      <c r="C493" s="338"/>
      <c r="D493" s="350"/>
      <c r="E493" s="312"/>
      <c r="F493" s="318">
        <f>SUM(F455:F492)</f>
        <v>0</v>
      </c>
    </row>
    <row r="494" spans="1:6" ht="15.75">
      <c r="A494" s="349"/>
      <c r="B494" s="355"/>
      <c r="C494" s="356"/>
      <c r="D494" s="357"/>
      <c r="E494" s="390"/>
      <c r="F494" s="390"/>
    </row>
    <row r="495" spans="1:6" ht="15.75">
      <c r="A495" s="349"/>
      <c r="B495" s="355"/>
      <c r="C495" s="356"/>
      <c r="D495" s="357"/>
      <c r="E495" s="390"/>
      <c r="F495" s="390"/>
    </row>
    <row r="496" spans="1:6" ht="15.75">
      <c r="A496" s="290" t="s">
        <v>1415</v>
      </c>
      <c r="B496" s="319" t="s">
        <v>1416</v>
      </c>
      <c r="C496" s="310"/>
      <c r="D496" s="391"/>
      <c r="E496" s="392"/>
      <c r="F496" s="1012"/>
    </row>
    <row r="497" spans="1:6" ht="90">
      <c r="A497" s="305" t="s">
        <v>1369</v>
      </c>
      <c r="B497" s="306" t="s">
        <v>1417</v>
      </c>
      <c r="C497" s="310"/>
      <c r="D497" s="391"/>
      <c r="E497" s="392"/>
      <c r="F497" s="1012"/>
    </row>
    <row r="498" spans="1:6" ht="15.75">
      <c r="A498" s="305"/>
      <c r="B498" s="306"/>
      <c r="C498" s="310"/>
      <c r="D498" s="391"/>
      <c r="E498" s="392"/>
      <c r="F498" s="1012"/>
    </row>
    <row r="499" spans="1:6" ht="45">
      <c r="A499" s="305">
        <v>2</v>
      </c>
      <c r="B499" s="306" t="s">
        <v>1418</v>
      </c>
      <c r="C499" s="1010" t="s">
        <v>1243</v>
      </c>
      <c r="D499" s="1011">
        <v>3</v>
      </c>
      <c r="E499" s="1075"/>
      <c r="F499" s="1075">
        <f>D499*E499</f>
        <v>0</v>
      </c>
    </row>
    <row r="500" spans="1:6" ht="15">
      <c r="A500" s="305"/>
      <c r="B500" s="306"/>
      <c r="C500" s="1010"/>
      <c r="D500" s="1011"/>
      <c r="E500" s="1012"/>
      <c r="F500" s="1012"/>
    </row>
    <row r="501" spans="1:6" ht="75">
      <c r="A501" s="305" t="s">
        <v>1282</v>
      </c>
      <c r="B501" s="306" t="s">
        <v>1419</v>
      </c>
      <c r="C501" s="1010" t="s">
        <v>1243</v>
      </c>
      <c r="D501" s="1011">
        <v>3</v>
      </c>
      <c r="E501" s="1075"/>
      <c r="F501" s="1075">
        <f>D501*E501</f>
        <v>0</v>
      </c>
    </row>
    <row r="502" spans="1:6" ht="15">
      <c r="A502" s="305"/>
      <c r="B502" s="306"/>
      <c r="C502" s="1010"/>
      <c r="D502" s="1011"/>
      <c r="E502" s="1012"/>
      <c r="F502" s="1012"/>
    </row>
    <row r="503" spans="1:6" ht="30">
      <c r="A503" s="305" t="s">
        <v>1284</v>
      </c>
      <c r="B503" s="306" t="s">
        <v>1375</v>
      </c>
      <c r="C503" s="1010" t="s">
        <v>1243</v>
      </c>
      <c r="D503" s="1011">
        <v>3</v>
      </c>
      <c r="E503" s="1075"/>
      <c r="F503" s="1075">
        <f>D503*E503</f>
        <v>0</v>
      </c>
    </row>
    <row r="504" spans="1:6" ht="15">
      <c r="A504" s="305"/>
      <c r="B504" s="306"/>
      <c r="C504" s="1010"/>
      <c r="D504" s="289"/>
      <c r="E504" s="1012"/>
      <c r="F504" s="1012"/>
    </row>
    <row r="505" spans="1:6" ht="30">
      <c r="A505" s="305" t="s">
        <v>1286</v>
      </c>
      <c r="B505" s="306" t="s">
        <v>1420</v>
      </c>
      <c r="C505" s="1010" t="s">
        <v>1243</v>
      </c>
      <c r="D505" s="1011">
        <v>3</v>
      </c>
      <c r="E505" s="1075"/>
      <c r="F505" s="1075">
        <f>D505*E505</f>
        <v>0</v>
      </c>
    </row>
    <row r="506" spans="1:6" ht="15">
      <c r="A506" s="305"/>
      <c r="B506" s="306"/>
      <c r="C506" s="1010"/>
      <c r="D506" s="289"/>
      <c r="E506" s="1012"/>
      <c r="F506" s="1012"/>
    </row>
    <row r="507" spans="1:6" ht="15">
      <c r="A507" s="305" t="s">
        <v>1288</v>
      </c>
      <c r="B507" s="306" t="s">
        <v>1421</v>
      </c>
      <c r="C507" s="1010" t="s">
        <v>1243</v>
      </c>
      <c r="D507" s="1011">
        <v>3</v>
      </c>
      <c r="E507" s="1075"/>
      <c r="F507" s="1075">
        <f>D507*E507</f>
        <v>0</v>
      </c>
    </row>
    <row r="508" spans="1:6" ht="15">
      <c r="A508" s="305"/>
      <c r="B508" s="306"/>
      <c r="C508" s="1010"/>
      <c r="D508" s="1011"/>
      <c r="E508" s="1012"/>
      <c r="F508" s="385"/>
    </row>
    <row r="509" spans="1:6" ht="30">
      <c r="A509" s="305" t="s">
        <v>1290</v>
      </c>
      <c r="B509" s="306" t="s">
        <v>1422</v>
      </c>
      <c r="C509" s="1010" t="s">
        <v>1380</v>
      </c>
      <c r="D509" s="1011">
        <v>1</v>
      </c>
      <c r="E509" s="1075"/>
      <c r="F509" s="1075">
        <f>D509*E509</f>
        <v>0</v>
      </c>
    </row>
    <row r="510" spans="1:6" ht="15.75">
      <c r="A510" s="349"/>
      <c r="B510" s="333" t="s">
        <v>1423</v>
      </c>
      <c r="C510" s="338"/>
      <c r="D510" s="350"/>
      <c r="E510" s="1012"/>
      <c r="F510" s="1012">
        <f>SUM(F497:F509)</f>
        <v>0</v>
      </c>
    </row>
    <row r="511" spans="1:6" ht="15.75">
      <c r="A511" s="334"/>
      <c r="B511" s="315"/>
      <c r="C511" s="382"/>
      <c r="D511" s="383"/>
      <c r="E511" s="384"/>
      <c r="F511" s="393"/>
    </row>
    <row r="512" spans="1:6" ht="15.75">
      <c r="A512" s="308" t="s">
        <v>1424</v>
      </c>
      <c r="B512" s="319" t="s">
        <v>1425</v>
      </c>
      <c r="C512" s="1010"/>
      <c r="D512" s="1011"/>
      <c r="E512" s="1012"/>
      <c r="F512" s="1012"/>
    </row>
    <row r="513" spans="1:6" ht="15.75">
      <c r="A513" s="308"/>
      <c r="B513" s="319"/>
      <c r="C513" s="1010"/>
      <c r="D513" s="1011"/>
      <c r="E513" s="1012"/>
      <c r="F513" s="1012"/>
    </row>
    <row r="514" spans="1:6" ht="105">
      <c r="A514" s="305" t="s">
        <v>1369</v>
      </c>
      <c r="B514" s="306" t="s">
        <v>1426</v>
      </c>
      <c r="C514" s="1010" t="s">
        <v>1243</v>
      </c>
      <c r="D514" s="1011">
        <v>1</v>
      </c>
      <c r="E514" s="1075"/>
      <c r="F514" s="1075">
        <f>D514*E514</f>
        <v>0</v>
      </c>
    </row>
    <row r="515" spans="1:6" ht="15">
      <c r="A515" s="305"/>
      <c r="B515" s="306"/>
      <c r="C515" s="1010"/>
      <c r="D515" s="1011"/>
      <c r="E515" s="1012"/>
      <c r="F515" s="1012"/>
    </row>
    <row r="516" spans="1:6" ht="105">
      <c r="A516" s="305" t="s">
        <v>1371</v>
      </c>
      <c r="B516" s="306" t="s">
        <v>1427</v>
      </c>
      <c r="C516" s="1010" t="s">
        <v>1428</v>
      </c>
      <c r="D516" s="1011">
        <v>1</v>
      </c>
      <c r="E516" s="1075"/>
      <c r="F516" s="1075">
        <f>D516*E516</f>
        <v>0</v>
      </c>
    </row>
    <row r="517" spans="1:6" ht="15">
      <c r="A517" s="320"/>
      <c r="B517" s="321"/>
      <c r="C517" s="331"/>
      <c r="D517" s="332"/>
      <c r="E517" s="393"/>
      <c r="F517" s="393"/>
    </row>
    <row r="518" spans="1:6" ht="45">
      <c r="A518" s="305" t="s">
        <v>1282</v>
      </c>
      <c r="B518" s="306" t="s">
        <v>1418</v>
      </c>
      <c r="C518" s="1010" t="s">
        <v>1243</v>
      </c>
      <c r="D518" s="1011">
        <v>7</v>
      </c>
      <c r="E518" s="1075"/>
      <c r="F518" s="1075">
        <f>D518*E518</f>
        <v>0</v>
      </c>
    </row>
    <row r="519" spans="1:6" ht="15">
      <c r="A519" s="305"/>
      <c r="B519" s="306"/>
      <c r="C519" s="1010"/>
      <c r="D519" s="1011"/>
      <c r="E519" s="1012"/>
      <c r="F519" s="1012"/>
    </row>
    <row r="520" spans="1:6" ht="75">
      <c r="A520" s="305" t="s">
        <v>1284</v>
      </c>
      <c r="B520" s="306" t="s">
        <v>1429</v>
      </c>
      <c r="C520" s="1010" t="s">
        <v>1243</v>
      </c>
      <c r="D520" s="1011">
        <v>2</v>
      </c>
      <c r="E520" s="1075"/>
      <c r="F520" s="1075">
        <f>D520*E520</f>
        <v>0</v>
      </c>
    </row>
    <row r="521" spans="1:6" ht="15">
      <c r="A521" s="305"/>
      <c r="B521" s="306"/>
      <c r="C521" s="1010"/>
      <c r="D521" s="1011"/>
      <c r="E521" s="1012"/>
      <c r="F521" s="1012"/>
    </row>
    <row r="522" spans="1:6" ht="15">
      <c r="A522" s="305" t="s">
        <v>1286</v>
      </c>
      <c r="B522" s="306" t="s">
        <v>1421</v>
      </c>
      <c r="C522" s="1010" t="s">
        <v>1243</v>
      </c>
      <c r="D522" s="1011">
        <v>2</v>
      </c>
      <c r="E522" s="1075"/>
      <c r="F522" s="1075">
        <f>D522*E522</f>
        <v>0</v>
      </c>
    </row>
    <row r="523" spans="1:6" ht="15.75">
      <c r="A523" s="305"/>
      <c r="B523" s="306"/>
      <c r="C523" s="1010"/>
      <c r="D523" s="1011"/>
      <c r="E523" s="1012"/>
      <c r="F523" s="392"/>
    </row>
    <row r="524" spans="1:6" ht="30">
      <c r="A524" s="305" t="s">
        <v>1288</v>
      </c>
      <c r="B524" s="306" t="s">
        <v>1430</v>
      </c>
      <c r="C524" s="1010" t="s">
        <v>1380</v>
      </c>
      <c r="D524" s="1011">
        <v>1</v>
      </c>
      <c r="E524" s="1075"/>
      <c r="F524" s="1075">
        <f>D524*E524</f>
        <v>0</v>
      </c>
    </row>
    <row r="525" spans="1:6" ht="15.75">
      <c r="A525" s="305"/>
      <c r="B525" s="333" t="s">
        <v>1431</v>
      </c>
      <c r="C525" s="338"/>
      <c r="D525" s="350"/>
      <c r="E525" s="1012"/>
      <c r="F525" s="312">
        <f>SUM(F514:F524)</f>
        <v>0</v>
      </c>
    </row>
    <row r="526" spans="1:6" ht="15.75">
      <c r="A526" s="359"/>
      <c r="B526" s="614"/>
      <c r="C526" s="356"/>
      <c r="D526" s="374"/>
      <c r="E526" s="395"/>
      <c r="F526" s="363"/>
    </row>
    <row r="527" spans="1:6" ht="15.75">
      <c r="A527" s="359"/>
      <c r="B527" s="614"/>
      <c r="C527" s="356"/>
      <c r="D527" s="374"/>
      <c r="E527" s="395"/>
      <c r="F527" s="363"/>
    </row>
    <row r="528" spans="1:6" ht="15.75">
      <c r="A528" s="359"/>
      <c r="B528" s="366"/>
      <c r="C528" s="396"/>
      <c r="D528" s="397"/>
      <c r="E528" s="398"/>
      <c r="F528" s="395"/>
    </row>
    <row r="529" spans="1:6" ht="15.75">
      <c r="A529" s="372"/>
      <c r="B529" s="366"/>
      <c r="C529" s="399"/>
      <c r="D529" s="400"/>
      <c r="E529" s="395"/>
      <c r="F529" s="395"/>
    </row>
    <row r="530" spans="1:6" ht="15.75">
      <c r="A530" s="372"/>
      <c r="B530" s="366"/>
      <c r="C530" s="399"/>
      <c r="D530" s="400"/>
      <c r="E530" s="395"/>
      <c r="F530" s="395"/>
    </row>
    <row r="531" spans="1:6" ht="15.75">
      <c r="A531" s="308" t="s">
        <v>1432</v>
      </c>
      <c r="B531" s="308" t="s">
        <v>1433</v>
      </c>
      <c r="C531" s="313"/>
      <c r="D531" s="311"/>
      <c r="E531" s="312"/>
      <c r="F531" s="1012"/>
    </row>
    <row r="532" spans="1:6" ht="90">
      <c r="A532" s="305"/>
      <c r="B532" s="306" t="s">
        <v>1434</v>
      </c>
      <c r="C532" s="1010"/>
      <c r="D532" s="1011"/>
      <c r="E532" s="1012"/>
      <c r="F532" s="1012"/>
    </row>
    <row r="533" spans="1:6" ht="15">
      <c r="A533" s="401"/>
      <c r="B533" s="402"/>
      <c r="C533" s="787"/>
      <c r="D533" s="790"/>
      <c r="E533" s="791"/>
      <c r="F533" s="791"/>
    </row>
    <row r="534" spans="1:6" ht="120">
      <c r="A534" s="401" t="s">
        <v>1369</v>
      </c>
      <c r="B534" s="403" t="s">
        <v>1435</v>
      </c>
      <c r="C534" s="787" t="s">
        <v>1380</v>
      </c>
      <c r="D534" s="663">
        <v>1</v>
      </c>
      <c r="E534" s="1075"/>
      <c r="F534" s="1075">
        <f>D534*E534</f>
        <v>0</v>
      </c>
    </row>
    <row r="535" spans="1:6" ht="15">
      <c r="A535" s="404"/>
      <c r="B535" s="405"/>
      <c r="C535" s="788"/>
      <c r="D535" s="526"/>
      <c r="E535" s="792"/>
      <c r="F535" s="792"/>
    </row>
    <row r="536" spans="1:6" ht="120">
      <c r="A536" s="404"/>
      <c r="B536" s="405" t="s">
        <v>1436</v>
      </c>
      <c r="C536" s="788"/>
      <c r="D536" s="526"/>
      <c r="E536" s="792"/>
      <c r="F536" s="792"/>
    </row>
    <row r="537" spans="1:6" ht="165">
      <c r="A537" s="404"/>
      <c r="B537" s="405" t="s">
        <v>1437</v>
      </c>
      <c r="C537" s="788"/>
      <c r="D537" s="526"/>
      <c r="E537" s="792"/>
      <c r="F537" s="792"/>
    </row>
    <row r="538" spans="1:6" ht="15">
      <c r="A538" s="404"/>
      <c r="B538" s="405"/>
      <c r="C538" s="788"/>
      <c r="D538" s="526"/>
      <c r="E538" s="792"/>
      <c r="F538" s="792"/>
    </row>
    <row r="539" spans="1:6" ht="120">
      <c r="A539" s="404"/>
      <c r="B539" s="405" t="s">
        <v>1438</v>
      </c>
      <c r="C539" s="788"/>
      <c r="D539" s="526"/>
      <c r="E539" s="792"/>
      <c r="F539" s="792"/>
    </row>
    <row r="540" spans="1:6" ht="45">
      <c r="A540" s="404"/>
      <c r="B540" s="405" t="s">
        <v>1439</v>
      </c>
      <c r="C540" s="788"/>
      <c r="D540" s="526"/>
      <c r="E540" s="792"/>
      <c r="F540" s="792"/>
    </row>
    <row r="541" spans="1:6" ht="75">
      <c r="A541" s="404"/>
      <c r="B541" s="405" t="s">
        <v>1440</v>
      </c>
      <c r="C541" s="788"/>
      <c r="D541" s="526"/>
      <c r="E541" s="792"/>
      <c r="F541" s="792"/>
    </row>
    <row r="542" spans="1:6" ht="120">
      <c r="A542" s="406"/>
      <c r="B542" s="407" t="s">
        <v>1441</v>
      </c>
      <c r="C542" s="789"/>
      <c r="D542" s="527"/>
      <c r="E542" s="793"/>
      <c r="F542" s="793"/>
    </row>
    <row r="543" spans="1:6" ht="15">
      <c r="A543" s="406"/>
      <c r="B543" s="408"/>
      <c r="C543" s="409"/>
      <c r="D543" s="410"/>
      <c r="E543" s="411"/>
      <c r="F543" s="411"/>
    </row>
    <row r="544" spans="1:6" ht="60">
      <c r="A544" s="305" t="s">
        <v>1371</v>
      </c>
      <c r="B544" s="306" t="s">
        <v>1442</v>
      </c>
      <c r="C544" s="1010"/>
      <c r="D544" s="1011"/>
      <c r="E544" s="1012"/>
      <c r="F544" s="1012"/>
    </row>
    <row r="545" spans="1:6" ht="15">
      <c r="A545" s="305"/>
      <c r="B545" s="306"/>
      <c r="C545" s="1010"/>
      <c r="D545" s="1011"/>
      <c r="E545" s="1012"/>
      <c r="F545" s="1012"/>
    </row>
    <row r="546" spans="1:6" ht="120">
      <c r="A546" s="305"/>
      <c r="B546" s="306" t="s">
        <v>1443</v>
      </c>
      <c r="C546" s="1010" t="s">
        <v>1243</v>
      </c>
      <c r="D546" s="1011">
        <v>1</v>
      </c>
      <c r="E546" s="1075"/>
      <c r="F546" s="1075">
        <f>D546*E546</f>
        <v>0</v>
      </c>
    </row>
    <row r="547" spans="1:6" ht="15">
      <c r="A547" s="305"/>
      <c r="B547" s="306"/>
      <c r="C547" s="1010"/>
      <c r="D547" s="1011"/>
      <c r="E547" s="1012"/>
      <c r="F547" s="1012"/>
    </row>
    <row r="548" spans="1:6" ht="135">
      <c r="A548" s="305"/>
      <c r="B548" s="306" t="s">
        <v>1444</v>
      </c>
      <c r="C548" s="1010" t="s">
        <v>1243</v>
      </c>
      <c r="D548" s="1011">
        <v>2</v>
      </c>
      <c r="E548" s="1075"/>
      <c r="F548" s="1075">
        <f>D548*E548</f>
        <v>0</v>
      </c>
    </row>
    <row r="549" spans="1:6" ht="15">
      <c r="A549" s="305"/>
      <c r="B549" s="306"/>
      <c r="C549" s="1010"/>
      <c r="D549" s="1011"/>
      <c r="E549" s="1012"/>
      <c r="F549" s="1012"/>
    </row>
    <row r="550" spans="1:6" ht="15">
      <c r="A550" s="305"/>
      <c r="B550" s="306"/>
      <c r="C550" s="1010"/>
      <c r="D550" s="1011"/>
      <c r="E550" s="1012"/>
      <c r="F550" s="1012"/>
    </row>
    <row r="551" spans="1:6" ht="15">
      <c r="A551" s="305"/>
      <c r="B551" s="306" t="s">
        <v>1445</v>
      </c>
      <c r="C551" s="1010" t="s">
        <v>1243</v>
      </c>
      <c r="D551" s="1011">
        <v>1</v>
      </c>
      <c r="E551" s="1075"/>
      <c r="F551" s="1075">
        <f>D551*E551</f>
        <v>0</v>
      </c>
    </row>
    <row r="552" spans="1:6" ht="30">
      <c r="A552" s="305"/>
      <c r="B552" s="306" t="s">
        <v>1446</v>
      </c>
      <c r="C552" s="1010"/>
      <c r="D552" s="1011"/>
      <c r="E552" s="1012"/>
      <c r="F552" s="1012"/>
    </row>
    <row r="553" spans="1:6" ht="30">
      <c r="A553" s="305"/>
      <c r="B553" s="306" t="s">
        <v>1579</v>
      </c>
      <c r="C553" s="1010"/>
      <c r="D553" s="1011"/>
      <c r="E553" s="1012"/>
      <c r="F553" s="1012"/>
    </row>
    <row r="554" spans="1:6" ht="30">
      <c r="A554" s="305"/>
      <c r="B554" s="306" t="s">
        <v>1580</v>
      </c>
      <c r="C554" s="1010"/>
      <c r="D554" s="1011"/>
      <c r="E554" s="1012"/>
      <c r="F554" s="1012"/>
    </row>
    <row r="555" spans="1:6" ht="15">
      <c r="A555" s="305"/>
      <c r="B555" s="306" t="s">
        <v>1581</v>
      </c>
      <c r="C555" s="1010"/>
      <c r="D555" s="1011"/>
      <c r="E555" s="1012"/>
      <c r="F555" s="1012"/>
    </row>
    <row r="556" spans="1:6" ht="15">
      <c r="A556" s="305"/>
      <c r="B556" s="306" t="s">
        <v>1582</v>
      </c>
      <c r="C556" s="1010"/>
      <c r="D556" s="1011"/>
      <c r="E556" s="1012"/>
      <c r="F556" s="1012"/>
    </row>
    <row r="557" spans="1:6" ht="30">
      <c r="A557" s="305"/>
      <c r="B557" s="306" t="s">
        <v>1583</v>
      </c>
      <c r="C557" s="1010"/>
      <c r="D557" s="1011"/>
      <c r="E557" s="1012"/>
      <c r="F557" s="1012"/>
    </row>
    <row r="558" spans="1:6" ht="15">
      <c r="A558" s="305"/>
      <c r="B558" s="306" t="s">
        <v>1584</v>
      </c>
      <c r="C558" s="1010"/>
      <c r="D558" s="1011"/>
      <c r="E558" s="1012"/>
      <c r="F558" s="1012"/>
    </row>
    <row r="559" spans="1:6" ht="15">
      <c r="A559" s="305"/>
      <c r="B559" s="306" t="s">
        <v>1585</v>
      </c>
      <c r="C559" s="1010"/>
      <c r="D559" s="1011"/>
      <c r="E559" s="1012"/>
      <c r="F559" s="1012"/>
    </row>
    <row r="560" spans="1:6" ht="15">
      <c r="A560" s="305"/>
      <c r="B560" s="306" t="s">
        <v>1586</v>
      </c>
      <c r="C560" s="1010"/>
      <c r="D560" s="1011"/>
      <c r="E560" s="1012"/>
      <c r="F560" s="1012"/>
    </row>
    <row r="561" spans="1:6" ht="15">
      <c r="A561" s="305"/>
      <c r="B561" s="306" t="s">
        <v>1587</v>
      </c>
      <c r="C561" s="1010"/>
      <c r="D561" s="1011"/>
      <c r="E561" s="1012"/>
      <c r="F561" s="1012"/>
    </row>
    <row r="562" spans="1:6" ht="15">
      <c r="A562" s="305"/>
      <c r="B562" s="306" t="s">
        <v>1588</v>
      </c>
      <c r="C562" s="1010"/>
      <c r="D562" s="1011"/>
      <c r="E562" s="1012"/>
      <c r="F562" s="1012"/>
    </row>
    <row r="563" spans="1:6" ht="15">
      <c r="A563" s="305"/>
      <c r="B563" s="306" t="s">
        <v>1589</v>
      </c>
      <c r="C563" s="1010"/>
      <c r="D563" s="1011"/>
      <c r="E563" s="1012"/>
      <c r="F563" s="1012"/>
    </row>
    <row r="564" spans="1:6" ht="30">
      <c r="A564" s="305"/>
      <c r="B564" s="306" t="s">
        <v>1458</v>
      </c>
      <c r="C564" s="1010"/>
      <c r="D564" s="1011"/>
      <c r="E564" s="1012"/>
      <c r="F564" s="1012"/>
    </row>
    <row r="565" spans="1:6" ht="90">
      <c r="A565" s="305" t="s">
        <v>1282</v>
      </c>
      <c r="B565" s="306" t="s">
        <v>1459</v>
      </c>
      <c r="C565" s="1010" t="s">
        <v>1243</v>
      </c>
      <c r="D565" s="1011">
        <v>2</v>
      </c>
      <c r="E565" s="1075"/>
      <c r="F565" s="1075">
        <f t="shared" ref="F565:F566" si="12">D565*E565</f>
        <v>0</v>
      </c>
    </row>
    <row r="566" spans="1:6" ht="15">
      <c r="A566" s="305" t="s">
        <v>1284</v>
      </c>
      <c r="B566" s="306" t="s">
        <v>1377</v>
      </c>
      <c r="C566" s="1010" t="s">
        <v>1243</v>
      </c>
      <c r="D566" s="1011">
        <v>2</v>
      </c>
      <c r="E566" s="1075"/>
      <c r="F566" s="1075">
        <f t="shared" si="12"/>
        <v>0</v>
      </c>
    </row>
    <row r="567" spans="1:6" ht="15">
      <c r="A567" s="305"/>
      <c r="B567" s="306"/>
      <c r="C567" s="1010"/>
      <c r="D567" s="1011"/>
      <c r="E567" s="1012"/>
      <c r="F567" s="1012"/>
    </row>
    <row r="568" spans="1:6" ht="15">
      <c r="A568" s="305" t="s">
        <v>1286</v>
      </c>
      <c r="B568" s="306" t="s">
        <v>1378</v>
      </c>
      <c r="C568" s="1010" t="s">
        <v>1380</v>
      </c>
      <c r="D568" s="1011">
        <v>1</v>
      </c>
      <c r="E568" s="1075"/>
      <c r="F568" s="1075">
        <f>D568*E568</f>
        <v>0</v>
      </c>
    </row>
    <row r="569" spans="1:6" ht="15">
      <c r="A569" s="305"/>
      <c r="B569" s="306"/>
      <c r="C569" s="338"/>
      <c r="D569" s="350"/>
      <c r="E569" s="1012"/>
      <c r="F569" s="312"/>
    </row>
    <row r="570" spans="1:6" ht="30">
      <c r="A570" s="305" t="s">
        <v>1288</v>
      </c>
      <c r="B570" s="306" t="s">
        <v>1379</v>
      </c>
      <c r="C570" s="1010" t="s">
        <v>1380</v>
      </c>
      <c r="D570" s="1011">
        <v>1</v>
      </c>
      <c r="E570" s="1075"/>
      <c r="F570" s="1075">
        <f>D570*E570</f>
        <v>0</v>
      </c>
    </row>
    <row r="571" spans="1:6" ht="15">
      <c r="A571" s="305"/>
      <c r="B571" s="306"/>
      <c r="C571" s="340"/>
      <c r="D571" s="350"/>
      <c r="E571" s="1012"/>
      <c r="F571" s="312"/>
    </row>
    <row r="572" spans="1:6" ht="15">
      <c r="A572" s="305" t="s">
        <v>1290</v>
      </c>
      <c r="B572" s="306" t="s">
        <v>1460</v>
      </c>
      <c r="C572" s="1010"/>
      <c r="D572" s="1011"/>
      <c r="E572" s="1012"/>
      <c r="F572" s="312"/>
    </row>
    <row r="573" spans="1:6" ht="30">
      <c r="A573" s="305"/>
      <c r="B573" s="306" t="s">
        <v>1461</v>
      </c>
      <c r="C573" s="1010"/>
      <c r="D573" s="1011"/>
      <c r="E573" s="1012"/>
      <c r="F573" s="312">
        <f>SUM(F532:F572)</f>
        <v>0</v>
      </c>
    </row>
    <row r="574" spans="1:6" ht="15">
      <c r="A574" s="359"/>
      <c r="B574" s="373"/>
      <c r="C574" s="399"/>
      <c r="D574" s="400"/>
      <c r="E574" s="395"/>
      <c r="F574" s="363"/>
    </row>
    <row r="575" spans="1:6" ht="15">
      <c r="A575" s="359"/>
      <c r="B575" s="368"/>
      <c r="C575" s="361"/>
      <c r="D575" s="362"/>
      <c r="E575" s="363"/>
      <c r="F575" s="395"/>
    </row>
    <row r="576" spans="1:6">
      <c r="A576" s="368"/>
      <c r="B576" s="368"/>
      <c r="C576" s="361"/>
      <c r="D576" s="369"/>
      <c r="E576" s="370"/>
      <c r="F576" s="412"/>
    </row>
    <row r="577" spans="1:6">
      <c r="A577" s="368"/>
      <c r="B577" s="368"/>
      <c r="C577" s="361"/>
      <c r="D577" s="369"/>
      <c r="E577" s="370"/>
      <c r="F577" s="412"/>
    </row>
    <row r="578" spans="1:6" ht="31.5">
      <c r="A578" s="413" t="s">
        <v>1462</v>
      </c>
      <c r="B578" s="414" t="s">
        <v>1463</v>
      </c>
      <c r="C578" s="327"/>
      <c r="D578" s="415"/>
      <c r="E578" s="416"/>
      <c r="F578" s="417"/>
    </row>
    <row r="579" spans="1:6" ht="15.75">
      <c r="A579" s="413"/>
      <c r="B579" s="326"/>
      <c r="C579" s="418"/>
      <c r="D579" s="419"/>
      <c r="E579" s="420"/>
      <c r="F579" s="329"/>
    </row>
    <row r="580" spans="1:6" ht="75" customHeight="1">
      <c r="A580" s="325" t="s">
        <v>1369</v>
      </c>
      <c r="B580" s="326" t="s">
        <v>1464</v>
      </c>
      <c r="C580" s="418"/>
      <c r="D580" s="419"/>
      <c r="E580" s="420"/>
      <c r="F580" s="329"/>
    </row>
    <row r="581" spans="1:6" ht="30">
      <c r="A581" s="325"/>
      <c r="B581" s="326" t="s">
        <v>1465</v>
      </c>
      <c r="C581" s="418" t="s">
        <v>1243</v>
      </c>
      <c r="D581" s="419">
        <v>11</v>
      </c>
      <c r="E581" s="1075"/>
      <c r="F581" s="1075">
        <f>D581*E581</f>
        <v>0</v>
      </c>
    </row>
    <row r="582" spans="1:6" ht="30">
      <c r="A582" s="325"/>
      <c r="B582" s="326" t="s">
        <v>1466</v>
      </c>
      <c r="C582" s="418"/>
      <c r="D582" s="419"/>
      <c r="E582" s="420"/>
      <c r="F582" s="329"/>
    </row>
    <row r="583" spans="1:6" ht="30">
      <c r="A583" s="325"/>
      <c r="B583" s="326" t="s">
        <v>1467</v>
      </c>
      <c r="C583" s="418"/>
      <c r="D583" s="419"/>
      <c r="E583" s="420"/>
      <c r="F583" s="329"/>
    </row>
    <row r="584" spans="1:6" ht="15">
      <c r="A584" s="325"/>
      <c r="B584" s="326" t="s">
        <v>1468</v>
      </c>
      <c r="C584" s="418"/>
      <c r="D584" s="419"/>
      <c r="E584" s="420"/>
      <c r="F584" s="420"/>
    </row>
    <row r="585" spans="1:6" ht="15">
      <c r="A585" s="325"/>
      <c r="B585" s="326" t="s">
        <v>1469</v>
      </c>
      <c r="C585" s="418"/>
      <c r="D585" s="419"/>
      <c r="E585" s="420"/>
      <c r="F585" s="420"/>
    </row>
    <row r="586" spans="1:6" ht="15">
      <c r="A586" s="325"/>
      <c r="B586" s="326"/>
      <c r="C586" s="418"/>
      <c r="D586" s="419"/>
      <c r="E586" s="420"/>
      <c r="F586" s="420"/>
    </row>
    <row r="587" spans="1:6" ht="60">
      <c r="A587" s="325" t="s">
        <v>1371</v>
      </c>
      <c r="B587" s="326" t="s">
        <v>1470</v>
      </c>
      <c r="C587" s="418" t="s">
        <v>74</v>
      </c>
      <c r="D587" s="419">
        <v>10</v>
      </c>
      <c r="E587" s="1075"/>
      <c r="F587" s="1075">
        <f t="shared" ref="F587:F591" si="13">D587*E587</f>
        <v>0</v>
      </c>
    </row>
    <row r="588" spans="1:6" ht="60">
      <c r="A588" s="325" t="s">
        <v>1282</v>
      </c>
      <c r="B588" s="326" t="s">
        <v>1471</v>
      </c>
      <c r="C588" s="418" t="s">
        <v>74</v>
      </c>
      <c r="D588" s="419">
        <v>10</v>
      </c>
      <c r="E588" s="1075"/>
      <c r="F588" s="1075">
        <f t="shared" si="13"/>
        <v>0</v>
      </c>
    </row>
    <row r="589" spans="1:6" ht="45">
      <c r="A589" s="325" t="s">
        <v>1284</v>
      </c>
      <c r="B589" s="326" t="s">
        <v>1472</v>
      </c>
      <c r="C589" s="418" t="s">
        <v>74</v>
      </c>
      <c r="D589" s="419">
        <v>20</v>
      </c>
      <c r="E589" s="1075"/>
      <c r="F589" s="1075">
        <f t="shared" si="13"/>
        <v>0</v>
      </c>
    </row>
    <row r="590" spans="1:6" ht="15">
      <c r="A590" s="325" t="s">
        <v>1286</v>
      </c>
      <c r="B590" s="326" t="s">
        <v>1378</v>
      </c>
      <c r="C590" s="418" t="s">
        <v>1380</v>
      </c>
      <c r="D590" s="419">
        <v>1</v>
      </c>
      <c r="E590" s="1075"/>
      <c r="F590" s="1075">
        <f t="shared" si="13"/>
        <v>0</v>
      </c>
    </row>
    <row r="591" spans="1:6" ht="15" customHeight="1">
      <c r="A591" s="325" t="s">
        <v>1288</v>
      </c>
      <c r="B591" s="326" t="s">
        <v>1473</v>
      </c>
      <c r="C591" s="418" t="s">
        <v>1380</v>
      </c>
      <c r="D591" s="419">
        <v>1</v>
      </c>
      <c r="E591" s="1075"/>
      <c r="F591" s="1075">
        <f t="shared" si="13"/>
        <v>0</v>
      </c>
    </row>
    <row r="592" spans="1:6" ht="15">
      <c r="A592" s="422"/>
      <c r="B592" s="423"/>
      <c r="C592" s="424"/>
      <c r="D592" s="425"/>
      <c r="E592" s="426"/>
      <c r="F592" s="426"/>
    </row>
    <row r="593" spans="1:6" ht="15.75">
      <c r="A593" s="413" t="s">
        <v>1474</v>
      </c>
      <c r="B593" s="414" t="s">
        <v>1475</v>
      </c>
      <c r="C593" s="418"/>
      <c r="D593" s="419"/>
      <c r="E593" s="420"/>
      <c r="F593" s="420"/>
    </row>
    <row r="594" spans="1:6" ht="15.75">
      <c r="A594" s="413"/>
      <c r="B594" s="414"/>
      <c r="C594" s="418"/>
      <c r="D594" s="419"/>
      <c r="E594" s="420"/>
      <c r="F594" s="420"/>
    </row>
    <row r="595" spans="1:6" ht="90">
      <c r="A595" s="413" t="s">
        <v>1369</v>
      </c>
      <c r="B595" s="326" t="s">
        <v>1476</v>
      </c>
      <c r="C595" s="427"/>
      <c r="D595" s="428"/>
      <c r="E595" s="421"/>
      <c r="F595" s="420"/>
    </row>
    <row r="596" spans="1:6" ht="15.75">
      <c r="A596" s="413"/>
      <c r="B596" s="326"/>
      <c r="C596" s="427"/>
      <c r="D596" s="428"/>
      <c r="E596" s="421"/>
      <c r="F596" s="420"/>
    </row>
    <row r="597" spans="1:6" ht="90">
      <c r="A597" s="325" t="s">
        <v>1371</v>
      </c>
      <c r="B597" s="326" t="s">
        <v>1477</v>
      </c>
      <c r="C597" s="418" t="s">
        <v>1352</v>
      </c>
      <c r="D597" s="419">
        <v>35</v>
      </c>
      <c r="E597" s="1075"/>
      <c r="F597" s="1075">
        <f>D597*E597</f>
        <v>0</v>
      </c>
    </row>
    <row r="598" spans="1:6" ht="15">
      <c r="A598" s="325"/>
      <c r="B598" s="326"/>
      <c r="C598" s="418"/>
      <c r="D598" s="419"/>
      <c r="E598" s="420"/>
      <c r="F598" s="420"/>
    </row>
    <row r="599" spans="1:6" ht="75">
      <c r="A599" s="325" t="s">
        <v>1282</v>
      </c>
      <c r="B599" s="326" t="s">
        <v>1478</v>
      </c>
      <c r="C599" s="418" t="s">
        <v>1352</v>
      </c>
      <c r="D599" s="419">
        <v>35</v>
      </c>
      <c r="E599" s="1075"/>
      <c r="F599" s="1075">
        <f>D599*E599</f>
        <v>0</v>
      </c>
    </row>
    <row r="600" spans="1:6" ht="15">
      <c r="A600" s="325"/>
      <c r="B600" s="326"/>
      <c r="C600" s="418"/>
      <c r="D600" s="419"/>
      <c r="E600" s="420"/>
      <c r="F600" s="420"/>
    </row>
    <row r="601" spans="1:6" ht="90">
      <c r="A601" s="325" t="s">
        <v>1284</v>
      </c>
      <c r="B601" s="326" t="s">
        <v>1479</v>
      </c>
      <c r="C601" s="418" t="s">
        <v>1352</v>
      </c>
      <c r="D601" s="419">
        <v>30</v>
      </c>
      <c r="E601" s="1075"/>
      <c r="F601" s="1075">
        <f>D601*E601</f>
        <v>0</v>
      </c>
    </row>
    <row r="602" spans="1:6" ht="15">
      <c r="A602" s="325"/>
      <c r="B602" s="326"/>
      <c r="C602" s="418"/>
      <c r="D602" s="419"/>
      <c r="E602" s="420"/>
      <c r="F602" s="420"/>
    </row>
    <row r="603" spans="1:6" ht="90">
      <c r="A603" s="325" t="s">
        <v>1286</v>
      </c>
      <c r="B603" s="326" t="s">
        <v>1480</v>
      </c>
      <c r="C603" s="418" t="s">
        <v>1352</v>
      </c>
      <c r="D603" s="419">
        <v>20</v>
      </c>
      <c r="E603" s="1075"/>
      <c r="F603" s="1075">
        <f>D603*E603</f>
        <v>0</v>
      </c>
    </row>
    <row r="604" spans="1:6" ht="15">
      <c r="A604" s="325"/>
      <c r="B604" s="326"/>
      <c r="C604" s="418"/>
      <c r="D604" s="419"/>
      <c r="E604" s="420"/>
      <c r="F604" s="420"/>
    </row>
    <row r="605" spans="1:6" ht="90">
      <c r="A605" s="325" t="s">
        <v>1288</v>
      </c>
      <c r="B605" s="326" t="s">
        <v>1481</v>
      </c>
      <c r="C605" s="418" t="s">
        <v>1352</v>
      </c>
      <c r="D605" s="419">
        <v>20</v>
      </c>
      <c r="E605" s="1075"/>
      <c r="F605" s="1075">
        <f>D605*E605</f>
        <v>0</v>
      </c>
    </row>
    <row r="606" spans="1:6" ht="15">
      <c r="A606" s="325"/>
      <c r="B606" s="326"/>
      <c r="C606" s="418"/>
      <c r="D606" s="419"/>
      <c r="E606" s="420"/>
      <c r="F606" s="420"/>
    </row>
    <row r="607" spans="1:6" ht="90">
      <c r="A607" s="325" t="s">
        <v>1290</v>
      </c>
      <c r="B607" s="326" t="s">
        <v>1482</v>
      </c>
      <c r="C607" s="418" t="s">
        <v>1352</v>
      </c>
      <c r="D607" s="419">
        <v>10</v>
      </c>
      <c r="E607" s="1075"/>
      <c r="F607" s="1075">
        <f t="shared" ref="F607:F608" si="14">D607*E607</f>
        <v>0</v>
      </c>
    </row>
    <row r="608" spans="1:6" ht="63">
      <c r="A608" s="325" t="s">
        <v>1293</v>
      </c>
      <c r="B608" s="326" t="s">
        <v>1483</v>
      </c>
      <c r="C608" s="418" t="s">
        <v>1352</v>
      </c>
      <c r="D608" s="419">
        <v>78</v>
      </c>
      <c r="E608" s="1075"/>
      <c r="F608" s="1075">
        <f t="shared" si="14"/>
        <v>0</v>
      </c>
    </row>
    <row r="609" spans="1:6" ht="15">
      <c r="A609" s="325"/>
      <c r="B609" s="326"/>
      <c r="C609" s="418"/>
      <c r="D609" s="419"/>
      <c r="E609" s="420"/>
      <c r="F609" s="420"/>
    </row>
    <row r="610" spans="1:6" ht="15">
      <c r="A610" s="325" t="s">
        <v>1327</v>
      </c>
      <c r="B610" s="326" t="s">
        <v>1378</v>
      </c>
      <c r="C610" s="418" t="s">
        <v>1352</v>
      </c>
      <c r="D610" s="419">
        <v>15</v>
      </c>
      <c r="E610" s="1075"/>
      <c r="F610" s="1075">
        <f>D610*E610</f>
        <v>0</v>
      </c>
    </row>
    <row r="611" spans="1:6" ht="15">
      <c r="A611" s="429"/>
      <c r="B611" s="423" t="s">
        <v>1692</v>
      </c>
      <c r="C611" s="430"/>
      <c r="D611" s="431"/>
      <c r="E611" s="426"/>
      <c r="F611" s="432">
        <f>SUM(F579:F610)</f>
        <v>0</v>
      </c>
    </row>
    <row r="612" spans="1:6" ht="15">
      <c r="A612" s="429"/>
      <c r="B612" s="423"/>
      <c r="C612" s="430"/>
      <c r="D612" s="431"/>
      <c r="E612" s="426"/>
      <c r="F612" s="432"/>
    </row>
    <row r="613" spans="1:6" ht="15">
      <c r="A613" s="429"/>
      <c r="B613" s="423"/>
      <c r="C613" s="430"/>
      <c r="D613" s="431"/>
      <c r="E613" s="426"/>
      <c r="F613" s="432"/>
    </row>
    <row r="614" spans="1:6" ht="15">
      <c r="A614" s="429"/>
      <c r="B614" s="423"/>
      <c r="C614" s="430"/>
      <c r="D614" s="431"/>
      <c r="E614" s="426"/>
      <c r="F614" s="432"/>
    </row>
    <row r="615" spans="1:6" ht="15">
      <c r="A615" s="429"/>
      <c r="B615" s="423"/>
      <c r="C615" s="430"/>
      <c r="D615" s="431"/>
      <c r="E615" s="426"/>
      <c r="F615" s="432"/>
    </row>
    <row r="616" spans="1:6" ht="15">
      <c r="A616" s="429"/>
      <c r="B616" s="423"/>
      <c r="C616" s="430"/>
      <c r="D616" s="431"/>
      <c r="E616" s="426"/>
      <c r="F616" s="432"/>
    </row>
    <row r="617" spans="1:6" ht="15.75">
      <c r="A617" s="325" t="s">
        <v>1484</v>
      </c>
      <c r="B617" s="414" t="s">
        <v>1485</v>
      </c>
      <c r="C617" s="418"/>
      <c r="D617" s="419"/>
      <c r="E617" s="420"/>
      <c r="F617" s="329"/>
    </row>
    <row r="618" spans="1:6" ht="30">
      <c r="A618" s="325" t="s">
        <v>1369</v>
      </c>
      <c r="B618" s="326" t="s">
        <v>1486</v>
      </c>
      <c r="C618" s="418" t="s">
        <v>1380</v>
      </c>
      <c r="D618" s="419">
        <v>1</v>
      </c>
      <c r="E618" s="1075"/>
      <c r="F618" s="1075">
        <f>D618*E618</f>
        <v>0</v>
      </c>
    </row>
    <row r="619" spans="1:6" ht="45">
      <c r="A619" s="325"/>
      <c r="B619" s="326" t="s">
        <v>1487</v>
      </c>
      <c r="C619" s="418"/>
      <c r="D619" s="419"/>
      <c r="E619" s="420"/>
      <c r="F619" s="329"/>
    </row>
    <row r="620" spans="1:6" ht="15">
      <c r="A620" s="325"/>
      <c r="B620" s="326" t="s">
        <v>1488</v>
      </c>
      <c r="C620" s="418"/>
      <c r="D620" s="419"/>
      <c r="E620" s="420"/>
      <c r="F620" s="329"/>
    </row>
    <row r="621" spans="1:6" ht="30">
      <c r="A621" s="325"/>
      <c r="B621" s="326" t="s">
        <v>1489</v>
      </c>
      <c r="C621" s="418"/>
      <c r="D621" s="419"/>
      <c r="E621" s="420"/>
      <c r="F621" s="329"/>
    </row>
    <row r="622" spans="1:6" ht="30">
      <c r="A622" s="325"/>
      <c r="B622" s="326" t="s">
        <v>1490</v>
      </c>
      <c r="C622" s="418"/>
      <c r="D622" s="419"/>
      <c r="E622" s="420"/>
      <c r="F622" s="329"/>
    </row>
    <row r="623" spans="1:6" ht="15">
      <c r="A623" s="325"/>
      <c r="B623" s="326" t="s">
        <v>1491</v>
      </c>
      <c r="C623" s="418"/>
      <c r="D623" s="419"/>
      <c r="E623" s="420"/>
      <c r="F623" s="329"/>
    </row>
    <row r="624" spans="1:6" ht="45">
      <c r="A624" s="325"/>
      <c r="B624" s="326" t="s">
        <v>1492</v>
      </c>
      <c r="C624" s="418"/>
      <c r="D624" s="419"/>
      <c r="E624" s="420"/>
      <c r="F624" s="420"/>
    </row>
    <row r="625" spans="1:6" ht="30">
      <c r="A625" s="325"/>
      <c r="B625" s="326" t="s">
        <v>1493</v>
      </c>
      <c r="C625" s="418"/>
      <c r="D625" s="419"/>
      <c r="E625" s="420"/>
      <c r="F625" s="329"/>
    </row>
    <row r="626" spans="1:6" ht="15.75">
      <c r="A626" s="325"/>
      <c r="B626" s="634" t="s">
        <v>1494</v>
      </c>
      <c r="C626" s="418"/>
      <c r="D626" s="419"/>
      <c r="E626" s="420"/>
      <c r="F626" s="329">
        <f>SUM(F618:F625)</f>
        <v>0</v>
      </c>
    </row>
    <row r="627" spans="1:6" ht="15.75">
      <c r="A627" s="438"/>
      <c r="B627" s="371" t="s">
        <v>1495</v>
      </c>
      <c r="C627" s="439"/>
      <c r="D627" s="440"/>
      <c r="E627" s="441"/>
      <c r="F627" s="442"/>
    </row>
    <row r="628" spans="1:6" ht="15.75">
      <c r="A628" s="429"/>
      <c r="B628" s="443" t="s">
        <v>1693</v>
      </c>
      <c r="C628" s="444"/>
      <c r="D628" s="445"/>
      <c r="E628" s="446"/>
      <c r="F628" s="432">
        <f>F626+F611+F573+F525+F510+F493+F451</f>
        <v>0</v>
      </c>
    </row>
    <row r="629" spans="1:6" ht="15.75">
      <c r="A629" s="429"/>
      <c r="B629" s="443"/>
      <c r="C629" s="444"/>
      <c r="D629" s="445"/>
      <c r="E629" s="446"/>
      <c r="F629" s="432"/>
    </row>
    <row r="630" spans="1:6" ht="15.75">
      <c r="A630" s="429"/>
      <c r="B630" s="443"/>
      <c r="C630" s="444"/>
      <c r="D630" s="445"/>
      <c r="E630" s="446"/>
      <c r="F630" s="432"/>
    </row>
    <row r="631" spans="1:6" ht="15.75">
      <c r="A631" s="308" t="s">
        <v>1366</v>
      </c>
      <c r="B631" s="414" t="s">
        <v>1496</v>
      </c>
      <c r="C631" s="447"/>
      <c r="D631" s="448"/>
      <c r="E631" s="442"/>
      <c r="F631" s="442"/>
    </row>
    <row r="632" spans="1:6" ht="15.75">
      <c r="A632" s="449"/>
      <c r="B632" s="315"/>
      <c r="C632" s="450"/>
      <c r="D632" s="451"/>
      <c r="E632" s="334"/>
      <c r="F632" s="318"/>
    </row>
    <row r="633" spans="1:6" ht="51">
      <c r="A633" s="320"/>
      <c r="B633" s="452" t="s">
        <v>1497</v>
      </c>
      <c r="C633" s="340"/>
      <c r="D633" s="341"/>
      <c r="E633" s="318"/>
      <c r="F633" s="318"/>
    </row>
    <row r="634" spans="1:6" ht="42.75">
      <c r="A634" s="320"/>
      <c r="B634" s="453" t="s">
        <v>1498</v>
      </c>
      <c r="C634" s="447"/>
      <c r="D634" s="448"/>
      <c r="E634" s="442"/>
      <c r="F634" s="318"/>
    </row>
    <row r="635" spans="1:6" ht="15">
      <c r="A635" s="320"/>
      <c r="B635" s="454" t="s">
        <v>1499</v>
      </c>
      <c r="C635" s="327" t="s">
        <v>1428</v>
      </c>
      <c r="D635" s="327">
        <v>220</v>
      </c>
      <c r="E635" s="1075"/>
      <c r="F635" s="1075">
        <f>D635*E635</f>
        <v>0</v>
      </c>
    </row>
    <row r="636" spans="1:6" ht="15">
      <c r="A636" s="320"/>
      <c r="B636" s="455"/>
      <c r="C636" s="447"/>
      <c r="D636" s="341"/>
      <c r="E636" s="442"/>
      <c r="F636" s="318"/>
    </row>
    <row r="637" spans="1:6" ht="15.75">
      <c r="A637" s="325"/>
      <c r="B637" s="413" t="s">
        <v>1500</v>
      </c>
      <c r="C637" s="327"/>
      <c r="D637" s="327"/>
      <c r="E637" s="329"/>
      <c r="F637" s="329"/>
    </row>
    <row r="638" spans="1:6" ht="15">
      <c r="A638" s="325"/>
      <c r="B638" s="453"/>
      <c r="C638" s="508"/>
      <c r="D638" s="508"/>
      <c r="E638" s="458"/>
      <c r="F638" s="459"/>
    </row>
    <row r="639" spans="1:6" ht="15">
      <c r="A639" s="325"/>
      <c r="B639" s="454" t="s">
        <v>1501</v>
      </c>
      <c r="C639" s="327"/>
      <c r="D639" s="415"/>
      <c r="E639" s="464"/>
      <c r="F639" s="465"/>
    </row>
    <row r="640" spans="1:6" ht="15">
      <c r="A640" s="325"/>
      <c r="B640" s="454" t="s">
        <v>1502</v>
      </c>
      <c r="C640" s="327"/>
      <c r="D640" s="415"/>
      <c r="E640" s="464"/>
      <c r="F640" s="465"/>
    </row>
    <row r="641" spans="1:6" ht="15">
      <c r="A641" s="325"/>
      <c r="B641" s="454" t="s">
        <v>1503</v>
      </c>
      <c r="C641" s="348"/>
      <c r="D641" s="327">
        <v>8</v>
      </c>
      <c r="E641" s="1075"/>
      <c r="F641" s="1075">
        <f>D641*E641</f>
        <v>0</v>
      </c>
    </row>
    <row r="642" spans="1:6" ht="15">
      <c r="A642" s="325"/>
      <c r="B642" s="454" t="s">
        <v>1504</v>
      </c>
      <c r="C642" s="327"/>
      <c r="D642" s="415"/>
      <c r="E642" s="464"/>
      <c r="F642" s="465"/>
    </row>
    <row r="643" spans="1:6" ht="15">
      <c r="A643" s="325"/>
      <c r="B643" s="453"/>
      <c r="C643" s="327" t="s">
        <v>1428</v>
      </c>
      <c r="D643" s="415">
        <v>12</v>
      </c>
      <c r="E643" s="1075"/>
      <c r="F643" s="1075">
        <f>D643*E643</f>
        <v>0</v>
      </c>
    </row>
    <row r="644" spans="1:6" ht="15.75">
      <c r="A644" s="325"/>
      <c r="B644" s="413" t="s">
        <v>1505</v>
      </c>
      <c r="C644" s="327"/>
      <c r="D644" s="415"/>
      <c r="E644" s="465"/>
      <c r="F644" s="465"/>
    </row>
    <row r="645" spans="1:6" ht="15">
      <c r="A645" s="325"/>
      <c r="B645" s="454"/>
      <c r="C645" s="327"/>
      <c r="D645" s="415"/>
      <c r="E645" s="465"/>
      <c r="F645" s="465"/>
    </row>
    <row r="646" spans="1:6" ht="15">
      <c r="A646" s="325"/>
      <c r="B646" s="454" t="s">
        <v>1506</v>
      </c>
      <c r="C646" s="327"/>
      <c r="D646" s="415"/>
      <c r="E646" s="464"/>
      <c r="F646" s="465"/>
    </row>
    <row r="647" spans="1:6" ht="15">
      <c r="A647" s="325"/>
      <c r="B647" s="454" t="s">
        <v>1507</v>
      </c>
      <c r="C647" s="327" t="s">
        <v>1428</v>
      </c>
      <c r="D647" s="415">
        <v>30</v>
      </c>
      <c r="E647" s="1075"/>
      <c r="F647" s="1075">
        <f>D647*E647</f>
        <v>0</v>
      </c>
    </row>
    <row r="648" spans="1:6" ht="15">
      <c r="A648" s="325"/>
      <c r="B648" s="453"/>
      <c r="C648" s="327"/>
      <c r="D648" s="415"/>
      <c r="E648" s="477"/>
      <c r="F648" s="465"/>
    </row>
    <row r="649" spans="1:6" ht="15">
      <c r="A649" s="325"/>
      <c r="B649" s="454" t="s">
        <v>1508</v>
      </c>
      <c r="C649" s="327"/>
      <c r="D649" s="415"/>
      <c r="E649" s="464"/>
      <c r="F649" s="465"/>
    </row>
    <row r="650" spans="1:6" ht="15">
      <c r="A650" s="325"/>
      <c r="B650" s="454" t="s">
        <v>1509</v>
      </c>
      <c r="C650" s="327" t="s">
        <v>1428</v>
      </c>
      <c r="D650" s="415">
        <v>8</v>
      </c>
      <c r="E650" s="1075"/>
      <c r="F650" s="1075">
        <f>D650*E650</f>
        <v>0</v>
      </c>
    </row>
    <row r="651" spans="1:6" ht="15">
      <c r="A651" s="325"/>
      <c r="B651" s="453"/>
      <c r="C651" s="327"/>
      <c r="D651" s="415"/>
      <c r="E651" s="478"/>
      <c r="F651" s="465"/>
    </row>
    <row r="652" spans="1:6" ht="15">
      <c r="A652" s="325"/>
      <c r="B652" s="454" t="s">
        <v>1510</v>
      </c>
      <c r="C652" s="327"/>
      <c r="D652" s="415"/>
      <c r="E652" s="465"/>
      <c r="F652" s="465"/>
    </row>
    <row r="653" spans="1:6" ht="15">
      <c r="A653" s="325"/>
      <c r="B653" s="454" t="s">
        <v>1511</v>
      </c>
      <c r="C653" s="327" t="s">
        <v>1428</v>
      </c>
      <c r="D653" s="415">
        <v>8</v>
      </c>
      <c r="E653" s="1075"/>
      <c r="F653" s="1075">
        <f>D653*E653</f>
        <v>0</v>
      </c>
    </row>
    <row r="654" spans="1:6" ht="15">
      <c r="A654" s="325"/>
      <c r="B654" s="453"/>
      <c r="C654" s="327"/>
      <c r="D654" s="415"/>
      <c r="E654" s="478"/>
      <c r="F654" s="465"/>
    </row>
    <row r="655" spans="1:6" ht="15">
      <c r="A655" s="325"/>
      <c r="B655" s="454" t="s">
        <v>1512</v>
      </c>
      <c r="C655" s="327"/>
      <c r="D655" s="415"/>
      <c r="E655" s="465"/>
      <c r="F655" s="465"/>
    </row>
    <row r="656" spans="1:6" ht="15">
      <c r="A656" s="325"/>
      <c r="B656" s="454" t="s">
        <v>1513</v>
      </c>
      <c r="C656" s="327" t="s">
        <v>1428</v>
      </c>
      <c r="D656" s="415">
        <v>8</v>
      </c>
      <c r="E656" s="1075"/>
      <c r="F656" s="1075">
        <f>D656*E656</f>
        <v>0</v>
      </c>
    </row>
    <row r="657" spans="1:6" ht="15">
      <c r="A657" s="325"/>
      <c r="B657" s="453"/>
      <c r="C657" s="327"/>
      <c r="D657" s="415"/>
      <c r="E657" s="478"/>
      <c r="F657" s="465"/>
    </row>
    <row r="658" spans="1:6" ht="15">
      <c r="A658" s="325"/>
      <c r="B658" s="454" t="s">
        <v>1514</v>
      </c>
      <c r="C658" s="327"/>
      <c r="D658" s="415"/>
      <c r="E658" s="464"/>
      <c r="F658" s="465"/>
    </row>
    <row r="659" spans="1:6" ht="15">
      <c r="A659" s="325"/>
      <c r="B659" s="454" t="s">
        <v>1515</v>
      </c>
      <c r="C659" s="327" t="s">
        <v>1428</v>
      </c>
      <c r="D659" s="415">
        <v>9</v>
      </c>
      <c r="E659" s="1075"/>
      <c r="F659" s="1075">
        <f>D659*E659</f>
        <v>0</v>
      </c>
    </row>
    <row r="660" spans="1:6" ht="15">
      <c r="A660" s="325"/>
      <c r="B660" s="453"/>
      <c r="C660" s="327"/>
      <c r="D660" s="415"/>
      <c r="E660" s="478"/>
      <c r="F660" s="465"/>
    </row>
    <row r="661" spans="1:6" ht="15">
      <c r="A661" s="325"/>
      <c r="B661" s="454" t="s">
        <v>1516</v>
      </c>
      <c r="C661" s="327"/>
      <c r="D661" s="415"/>
      <c r="E661" s="464"/>
      <c r="F661" s="465"/>
    </row>
    <row r="662" spans="1:6" ht="15">
      <c r="A662" s="325"/>
      <c r="B662" s="454" t="s">
        <v>1517</v>
      </c>
      <c r="C662" s="327" t="s">
        <v>1428</v>
      </c>
      <c r="D662" s="415">
        <v>8</v>
      </c>
      <c r="E662" s="1075"/>
      <c r="F662" s="1075">
        <f>D662*E662</f>
        <v>0</v>
      </c>
    </row>
    <row r="663" spans="1:6" ht="15">
      <c r="A663" s="325"/>
      <c r="B663" s="454"/>
      <c r="C663" s="327"/>
      <c r="D663" s="415"/>
      <c r="E663" s="478"/>
      <c r="F663" s="465"/>
    </row>
    <row r="664" spans="1:6" ht="28.5">
      <c r="A664" s="325"/>
      <c r="B664" s="453" t="s">
        <v>1518</v>
      </c>
      <c r="C664" s="327"/>
      <c r="D664" s="415"/>
      <c r="E664" s="464"/>
      <c r="F664" s="465"/>
    </row>
    <row r="665" spans="1:6" ht="15">
      <c r="A665" s="325"/>
      <c r="B665" s="454" t="s">
        <v>1519</v>
      </c>
      <c r="C665" s="327" t="s">
        <v>1428</v>
      </c>
      <c r="D665" s="415">
        <v>30</v>
      </c>
      <c r="E665" s="1075"/>
      <c r="F665" s="1075">
        <f>D665*E665</f>
        <v>0</v>
      </c>
    </row>
    <row r="666" spans="1:6" ht="15">
      <c r="A666" s="325"/>
      <c r="B666" s="454"/>
      <c r="C666" s="327"/>
      <c r="D666" s="415"/>
      <c r="E666" s="478"/>
      <c r="F666" s="465"/>
    </row>
    <row r="667" spans="1:6" ht="28.5">
      <c r="A667" s="325"/>
      <c r="B667" s="453" t="s">
        <v>1520</v>
      </c>
      <c r="C667" s="327"/>
      <c r="D667" s="415"/>
      <c r="E667" s="464"/>
      <c r="F667" s="465"/>
    </row>
    <row r="668" spans="1:6" ht="15">
      <c r="A668" s="325"/>
      <c r="B668" s="454" t="s">
        <v>1521</v>
      </c>
      <c r="C668" s="327" t="s">
        <v>1428</v>
      </c>
      <c r="D668" s="415">
        <v>7</v>
      </c>
      <c r="E668" s="1075"/>
      <c r="F668" s="1075">
        <f>D668*E668</f>
        <v>0</v>
      </c>
    </row>
    <row r="669" spans="1:6" ht="15">
      <c r="A669" s="325"/>
      <c r="B669" s="454"/>
      <c r="C669" s="327"/>
      <c r="D669" s="415"/>
      <c r="E669" s="478"/>
      <c r="F669" s="465"/>
    </row>
    <row r="670" spans="1:6" ht="15.75">
      <c r="A670" s="325"/>
      <c r="B670" s="413" t="s">
        <v>1557</v>
      </c>
      <c r="C670" s="327"/>
      <c r="D670" s="415"/>
      <c r="E670" s="465"/>
      <c r="F670" s="465"/>
    </row>
    <row r="671" spans="1:6" ht="15">
      <c r="A671" s="325"/>
      <c r="B671" s="454"/>
      <c r="C671" s="327"/>
      <c r="D671" s="415"/>
      <c r="E671" s="465"/>
      <c r="F671" s="465"/>
    </row>
    <row r="672" spans="1:6" ht="27">
      <c r="A672" s="325"/>
      <c r="B672" s="502" t="s">
        <v>1558</v>
      </c>
      <c r="C672" s="327"/>
      <c r="D672" s="415"/>
      <c r="E672" s="464"/>
      <c r="F672" s="465"/>
    </row>
    <row r="673" spans="1:6" ht="15">
      <c r="A673" s="325"/>
      <c r="B673" s="454" t="s">
        <v>1559</v>
      </c>
      <c r="C673" s="327" t="s">
        <v>1428</v>
      </c>
      <c r="D673" s="415">
        <v>7</v>
      </c>
      <c r="E673" s="1075"/>
      <c r="F673" s="1075">
        <f>D673*E673</f>
        <v>0</v>
      </c>
    </row>
    <row r="674" spans="1:6" ht="15">
      <c r="A674" s="325"/>
      <c r="B674" s="454"/>
      <c r="C674" s="348"/>
      <c r="D674" s="348"/>
      <c r="E674" s="465"/>
      <c r="F674" s="415"/>
    </row>
    <row r="675" spans="1:6" ht="15.75">
      <c r="A675" s="325"/>
      <c r="B675" s="413" t="s">
        <v>1522</v>
      </c>
      <c r="C675" s="327"/>
      <c r="D675" s="415"/>
      <c r="E675" s="465"/>
      <c r="F675" s="465"/>
    </row>
    <row r="676" spans="1:6" ht="15">
      <c r="A676" s="325"/>
      <c r="B676" s="454"/>
      <c r="C676" s="327"/>
      <c r="D676" s="415"/>
      <c r="E676" s="465"/>
      <c r="F676" s="465"/>
    </row>
    <row r="677" spans="1:6" ht="25.5">
      <c r="A677" s="325"/>
      <c r="B677" s="502" t="s">
        <v>1523</v>
      </c>
      <c r="C677" s="327"/>
      <c r="D677" s="415"/>
      <c r="E677" s="464"/>
      <c r="F677" s="465"/>
    </row>
    <row r="678" spans="1:6" ht="15">
      <c r="A678" s="325"/>
      <c r="B678" s="454" t="s">
        <v>1524</v>
      </c>
      <c r="C678" s="327" t="s">
        <v>335</v>
      </c>
      <c r="D678" s="415">
        <v>230</v>
      </c>
      <c r="E678" s="1075"/>
      <c r="F678" s="1075">
        <f>D678*E678</f>
        <v>0</v>
      </c>
    </row>
    <row r="679" spans="1:6" ht="15.75">
      <c r="A679" s="325"/>
      <c r="B679" s="413"/>
      <c r="C679" s="348"/>
      <c r="D679" s="348"/>
      <c r="E679" s="465"/>
      <c r="F679" s="415"/>
    </row>
    <row r="680" spans="1:6" ht="15.75">
      <c r="A680" s="325"/>
      <c r="B680" s="413" t="s">
        <v>1525</v>
      </c>
      <c r="C680" s="327"/>
      <c r="D680" s="415"/>
      <c r="E680" s="464"/>
      <c r="F680" s="465"/>
    </row>
    <row r="681" spans="1:6" ht="15">
      <c r="A681" s="325"/>
      <c r="B681" s="454"/>
      <c r="C681" s="327"/>
      <c r="D681" s="415"/>
      <c r="E681" s="312"/>
      <c r="F681" s="318"/>
    </row>
    <row r="682" spans="1:6" ht="25.5">
      <c r="A682" s="325"/>
      <c r="B682" s="502" t="s">
        <v>1526</v>
      </c>
      <c r="C682" s="327"/>
      <c r="D682" s="415"/>
      <c r="E682" s="465"/>
      <c r="F682" s="465"/>
    </row>
    <row r="683" spans="1:6" ht="15">
      <c r="A683" s="325"/>
      <c r="B683" s="454" t="s">
        <v>1527</v>
      </c>
      <c r="C683" s="327" t="s">
        <v>74</v>
      </c>
      <c r="D683" s="415">
        <v>650</v>
      </c>
      <c r="E683" s="1075"/>
      <c r="F683" s="1075">
        <f>D683*E683</f>
        <v>0</v>
      </c>
    </row>
    <row r="684" spans="1:6" ht="15">
      <c r="A684" s="325"/>
      <c r="B684" s="454"/>
      <c r="C684" s="348"/>
      <c r="D684" s="348"/>
      <c r="E684" s="465"/>
      <c r="F684" s="465"/>
    </row>
    <row r="685" spans="1:6" ht="15">
      <c r="A685" s="325"/>
      <c r="B685" s="509" t="s">
        <v>1528</v>
      </c>
      <c r="C685" s="327"/>
      <c r="D685" s="415"/>
      <c r="E685" s="464"/>
      <c r="F685" s="465"/>
    </row>
    <row r="686" spans="1:6" ht="15">
      <c r="A686" s="325"/>
      <c r="B686" s="454" t="s">
        <v>1529</v>
      </c>
      <c r="C686" s="327" t="s">
        <v>1292</v>
      </c>
      <c r="D686" s="415">
        <v>80</v>
      </c>
      <c r="E686" s="1075"/>
      <c r="F686" s="1075">
        <f>D686*E686</f>
        <v>0</v>
      </c>
    </row>
    <row r="687" spans="1:6" ht="15">
      <c r="A687" s="325"/>
      <c r="B687" s="454"/>
      <c r="C687" s="348"/>
      <c r="D687" s="348"/>
      <c r="E687" s="465"/>
      <c r="F687" s="465"/>
    </row>
    <row r="688" spans="1:6" ht="15">
      <c r="A688" s="325"/>
      <c r="B688" s="509" t="s">
        <v>1530</v>
      </c>
      <c r="C688" s="327"/>
      <c r="D688" s="415"/>
      <c r="E688" s="465"/>
      <c r="F688" s="465"/>
    </row>
    <row r="689" spans="1:6" ht="15">
      <c r="A689" s="325"/>
      <c r="B689" s="454" t="s">
        <v>1531</v>
      </c>
      <c r="C689" s="327" t="s">
        <v>1292</v>
      </c>
      <c r="D689" s="415">
        <v>300</v>
      </c>
      <c r="E689" s="1075"/>
      <c r="F689" s="1075">
        <f>D689*E689</f>
        <v>0</v>
      </c>
    </row>
    <row r="690" spans="1:6" ht="15">
      <c r="A690" s="325"/>
      <c r="B690" s="454"/>
      <c r="C690" s="348"/>
      <c r="D690" s="348"/>
      <c r="E690" s="478"/>
      <c r="F690" s="465"/>
    </row>
    <row r="691" spans="1:6" ht="15">
      <c r="A691" s="325"/>
      <c r="B691" s="454"/>
      <c r="C691" s="327"/>
      <c r="D691" s="415"/>
      <c r="E691" s="465"/>
      <c r="F691" s="465"/>
    </row>
    <row r="692" spans="1:6" ht="15">
      <c r="A692" s="438"/>
      <c r="B692" s="510"/>
      <c r="C692" s="447"/>
      <c r="D692" s="511"/>
      <c r="E692" s="512"/>
      <c r="F692" s="512"/>
    </row>
    <row r="693" spans="1:6" ht="15">
      <c r="A693" s="320"/>
      <c r="B693" s="381"/>
      <c r="C693" s="316"/>
      <c r="D693" s="343"/>
      <c r="E693" s="513"/>
      <c r="F693" s="513"/>
    </row>
    <row r="694" spans="1:6" ht="15">
      <c r="A694" s="305"/>
      <c r="B694" s="491" t="s">
        <v>1532</v>
      </c>
      <c r="C694" s="313"/>
      <c r="D694" s="289"/>
      <c r="E694" s="385"/>
      <c r="F694" s="385"/>
    </row>
    <row r="695" spans="1:6" ht="15">
      <c r="A695" s="305"/>
      <c r="B695" s="491" t="s">
        <v>1533</v>
      </c>
      <c r="C695" s="340"/>
      <c r="D695" s="289"/>
      <c r="E695" s="385"/>
      <c r="F695" s="385"/>
    </row>
    <row r="696" spans="1:6" ht="99.75">
      <c r="A696" s="305"/>
      <c r="B696" s="493" t="s">
        <v>1534</v>
      </c>
      <c r="C696" s="313"/>
      <c r="D696" s="289"/>
      <c r="E696" s="385"/>
      <c r="F696" s="385"/>
    </row>
    <row r="697" spans="1:6" ht="15.75">
      <c r="A697" s="305"/>
      <c r="B697" s="333" t="s">
        <v>1535</v>
      </c>
      <c r="C697" s="313"/>
      <c r="D697" s="289"/>
      <c r="E697" s="385"/>
      <c r="F697" s="726">
        <f>SUM(F633:F696)</f>
        <v>0</v>
      </c>
    </row>
    <row r="698" spans="1:6" ht="15">
      <c r="A698" s="305"/>
      <c r="B698" s="337"/>
      <c r="C698" s="313"/>
      <c r="D698" s="289"/>
      <c r="E698" s="385"/>
      <c r="F698" s="385"/>
    </row>
    <row r="699" spans="1:6" ht="15">
      <c r="A699" s="305"/>
      <c r="B699" s="337"/>
      <c r="C699" s="313"/>
      <c r="D699" s="289"/>
      <c r="E699" s="385"/>
      <c r="F699" s="385"/>
    </row>
    <row r="700" spans="1:6" ht="15.75">
      <c r="A700" s="308" t="s">
        <v>1536</v>
      </c>
      <c r="B700" s="319" t="s">
        <v>1537</v>
      </c>
      <c r="C700" s="313"/>
      <c r="D700" s="311"/>
      <c r="E700" s="312"/>
      <c r="F700" s="312"/>
    </row>
    <row r="701" spans="1:6" ht="15">
      <c r="A701" s="494"/>
      <c r="B701" s="306"/>
      <c r="C701" s="313"/>
      <c r="D701" s="311"/>
      <c r="E701" s="312"/>
      <c r="F701" s="312"/>
    </row>
    <row r="702" spans="1:6" ht="75">
      <c r="A702" s="305">
        <v>1</v>
      </c>
      <c r="B702" s="306" t="s">
        <v>1538</v>
      </c>
      <c r="C702" s="313"/>
      <c r="D702" s="311"/>
      <c r="E702" s="312"/>
      <c r="F702" s="312"/>
    </row>
    <row r="703" spans="1:6" ht="15.75">
      <c r="A703" s="349"/>
      <c r="B703" s="333" t="s">
        <v>1539</v>
      </c>
      <c r="C703" s="313" t="s">
        <v>1292</v>
      </c>
      <c r="D703" s="311">
        <v>1</v>
      </c>
      <c r="E703" s="1075"/>
      <c r="F703" s="1075">
        <f>D703*E703</f>
        <v>0</v>
      </c>
    </row>
    <row r="704" spans="1:6" ht="15.75">
      <c r="A704" s="305"/>
      <c r="B704" s="319"/>
      <c r="C704" s="313"/>
      <c r="D704" s="311"/>
      <c r="E704" s="312"/>
      <c r="F704" s="312"/>
    </row>
    <row r="705" spans="1:6" ht="15.75">
      <c r="A705" s="308" t="s">
        <v>1540</v>
      </c>
      <c r="B705" s="319" t="s">
        <v>1541</v>
      </c>
      <c r="C705" s="313"/>
      <c r="D705" s="311"/>
      <c r="E705" s="312"/>
      <c r="F705" s="312"/>
    </row>
    <row r="706" spans="1:6" ht="15">
      <c r="A706" s="305"/>
      <c r="B706" s="306"/>
      <c r="C706" s="313"/>
      <c r="D706" s="311"/>
      <c r="E706" s="312"/>
      <c r="F706" s="312"/>
    </row>
    <row r="707" spans="1:6" ht="60">
      <c r="A707" s="305">
        <v>1</v>
      </c>
      <c r="B707" s="306" t="s">
        <v>1542</v>
      </c>
      <c r="C707" s="313"/>
      <c r="D707" s="311"/>
      <c r="E707" s="312"/>
      <c r="F707" s="312"/>
    </row>
    <row r="708" spans="1:6" ht="15.75">
      <c r="A708" s="305"/>
      <c r="B708" s="333" t="s">
        <v>1543</v>
      </c>
      <c r="C708" s="313" t="s">
        <v>1292</v>
      </c>
      <c r="D708" s="311">
        <v>1</v>
      </c>
      <c r="E708" s="1075"/>
      <c r="F708" s="1075">
        <f>D708*E708</f>
        <v>0</v>
      </c>
    </row>
    <row r="709" spans="1:6" ht="15.75">
      <c r="A709" s="305"/>
      <c r="B709" s="319"/>
      <c r="C709" s="313"/>
      <c r="D709" s="311"/>
      <c r="E709" s="312"/>
      <c r="F709" s="312"/>
    </row>
    <row r="710" spans="1:6" ht="31.5">
      <c r="A710" s="349"/>
      <c r="B710" s="319" t="s">
        <v>1544</v>
      </c>
      <c r="C710" s="313"/>
      <c r="D710" s="311"/>
      <c r="E710" s="312"/>
      <c r="F710" s="312"/>
    </row>
    <row r="711" spans="1:6" ht="15">
      <c r="A711" s="305"/>
      <c r="B711" s="306"/>
      <c r="C711" s="313"/>
      <c r="D711" s="311"/>
      <c r="E711" s="312"/>
      <c r="F711" s="312"/>
    </row>
    <row r="712" spans="1:6" ht="15.75">
      <c r="A712" s="308" t="s">
        <v>1235</v>
      </c>
      <c r="B712" s="319" t="s">
        <v>1236</v>
      </c>
      <c r="C712" s="313"/>
      <c r="D712" s="311"/>
      <c r="E712" s="312"/>
      <c r="F712" s="290">
        <f>F265</f>
        <v>0</v>
      </c>
    </row>
    <row r="713" spans="1:6" ht="15.75">
      <c r="A713" s="308" t="s">
        <v>1245</v>
      </c>
      <c r="B713" s="319" t="s">
        <v>1246</v>
      </c>
      <c r="C713" s="313"/>
      <c r="D713" s="311"/>
      <c r="E713" s="312"/>
      <c r="F713" s="290">
        <f>F282</f>
        <v>0</v>
      </c>
    </row>
    <row r="714" spans="1:6" ht="31.5">
      <c r="A714" s="308" t="s">
        <v>1265</v>
      </c>
      <c r="B714" s="319" t="s">
        <v>1545</v>
      </c>
      <c r="C714" s="313"/>
      <c r="D714" s="311"/>
      <c r="E714" s="312"/>
      <c r="F714" s="312"/>
    </row>
    <row r="715" spans="1:6" ht="15.75">
      <c r="A715" s="308" t="s">
        <v>1277</v>
      </c>
      <c r="B715" s="319" t="s">
        <v>1546</v>
      </c>
      <c r="C715" s="313"/>
      <c r="D715" s="311"/>
      <c r="E715" s="312"/>
      <c r="F715" s="290">
        <f>F303</f>
        <v>0</v>
      </c>
    </row>
    <row r="716" spans="1:6" ht="15.75">
      <c r="A716" s="308" t="s">
        <v>1296</v>
      </c>
      <c r="B716" s="308" t="s">
        <v>1547</v>
      </c>
      <c r="C716" s="313"/>
      <c r="D716" s="311"/>
      <c r="E716" s="312"/>
      <c r="F716" s="290">
        <f>F333</f>
        <v>0</v>
      </c>
    </row>
    <row r="717" spans="1:6" ht="15.75">
      <c r="A717" s="308" t="s">
        <v>1318</v>
      </c>
      <c r="B717" s="308" t="s">
        <v>1548</v>
      </c>
      <c r="C717" s="313"/>
      <c r="D717" s="311"/>
      <c r="E717" s="312"/>
      <c r="F717" s="290">
        <f>F358</f>
        <v>0</v>
      </c>
    </row>
    <row r="718" spans="1:6" ht="15.75">
      <c r="A718" s="308" t="s">
        <v>1329</v>
      </c>
      <c r="B718" s="308" t="s">
        <v>1549</v>
      </c>
      <c r="C718" s="313"/>
      <c r="D718" s="311"/>
      <c r="E718" s="312"/>
      <c r="F718" s="290">
        <f>F408</f>
        <v>0</v>
      </c>
    </row>
    <row r="719" spans="1:6" ht="31.5">
      <c r="A719" s="308" t="s">
        <v>1341</v>
      </c>
      <c r="B719" s="319" t="s">
        <v>1550</v>
      </c>
      <c r="C719" s="313"/>
      <c r="D719" s="311"/>
      <c r="E719" s="312"/>
      <c r="F719" s="290">
        <f>F420</f>
        <v>0</v>
      </c>
    </row>
    <row r="720" spans="1:6" ht="15.75">
      <c r="A720" s="308" t="s">
        <v>1359</v>
      </c>
      <c r="B720" s="319" t="s">
        <v>1551</v>
      </c>
      <c r="C720" s="313"/>
      <c r="D720" s="311"/>
      <c r="E720" s="312"/>
      <c r="F720" s="290">
        <f>F628</f>
        <v>0</v>
      </c>
    </row>
    <row r="721" spans="1:6" ht="15.75">
      <c r="A721" s="308" t="s">
        <v>1366</v>
      </c>
      <c r="B721" s="319" t="s">
        <v>1496</v>
      </c>
      <c r="C721" s="313"/>
      <c r="D721" s="311"/>
      <c r="E721" s="312"/>
      <c r="F721" s="290">
        <f>F697</f>
        <v>0</v>
      </c>
    </row>
    <row r="722" spans="1:6" ht="15.75">
      <c r="A722" s="308" t="s">
        <v>1536</v>
      </c>
      <c r="B722" s="319" t="s">
        <v>1552</v>
      </c>
      <c r="C722" s="313"/>
      <c r="D722" s="311"/>
      <c r="E722" s="312"/>
      <c r="F722" s="290">
        <f>F703</f>
        <v>0</v>
      </c>
    </row>
    <row r="723" spans="1:6" ht="16.5" thickBot="1">
      <c r="A723" s="308" t="s">
        <v>1540</v>
      </c>
      <c r="B723" s="495" t="s">
        <v>1541</v>
      </c>
      <c r="C723" s="496"/>
      <c r="D723" s="497"/>
      <c r="E723" s="498"/>
      <c r="F723" s="722">
        <f>F708</f>
        <v>0</v>
      </c>
    </row>
    <row r="724" spans="1:6" ht="16.5" thickTop="1">
      <c r="A724" s="349"/>
      <c r="B724" s="1102" t="s">
        <v>1686</v>
      </c>
      <c r="C724" s="889"/>
      <c r="D724" s="889"/>
      <c r="E724" s="890"/>
      <c r="F724" s="506">
        <f>SUM(F711:F723)</f>
        <v>0</v>
      </c>
    </row>
    <row r="725" spans="1:6" ht="15">
      <c r="A725" s="830" t="s">
        <v>1553</v>
      </c>
      <c r="B725" s="831"/>
      <c r="C725" s="831"/>
      <c r="D725" s="831"/>
      <c r="E725" s="832"/>
      <c r="F725" s="727">
        <f>F724+F216</f>
        <v>0</v>
      </c>
    </row>
  </sheetData>
  <pageMargins left="0.7" right="0.7" top="0.75" bottom="0.75" header="0.3" footer="0.3"/>
  <pageSetup paperSize="9" scale="39" orientation="portrait" r:id="rId1"/>
  <rowBreaks count="12" manualBreakCount="12">
    <brk id="33" max="5" man="1"/>
    <brk id="63" max="16383" man="1"/>
    <brk id="98" max="5" man="1"/>
    <brk id="130" max="5" man="1"/>
    <brk id="153" max="16383" man="1"/>
    <brk id="221" max="5" man="1"/>
    <brk id="333" max="5" man="1"/>
    <brk id="409" max="5" man="1"/>
    <brk id="481" max="5" man="1"/>
    <brk id="525" max="5" man="1"/>
    <brk id="573" max="5" man="1"/>
    <brk id="63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56"/>
  <sheetViews>
    <sheetView view="pageBreakPreview" topLeftCell="A737" zoomScale="86" zoomScaleNormal="100" zoomScaleSheetLayoutView="86" workbookViewId="0">
      <selection activeCell="N743" sqref="N743"/>
    </sheetView>
  </sheetViews>
  <sheetFormatPr defaultRowHeight="14.25"/>
  <cols>
    <col min="2" max="2" width="29.375" customWidth="1"/>
    <col min="5" max="5" width="9.375" bestFit="1" customWidth="1"/>
    <col min="6" max="6" width="12.25" bestFit="1" customWidth="1"/>
    <col min="7" max="13" width="3.125" customWidth="1"/>
  </cols>
  <sheetData>
    <row r="1" spans="1:6" ht="15.75">
      <c r="A1" s="891" t="s">
        <v>669</v>
      </c>
      <c r="B1" s="892"/>
      <c r="C1" s="892"/>
      <c r="D1" s="892"/>
      <c r="E1" s="892"/>
      <c r="F1" s="892"/>
    </row>
    <row r="2" spans="1:6" ht="28.5" customHeight="1">
      <c r="A2" s="23" t="s">
        <v>3</v>
      </c>
      <c r="B2" s="23" t="s">
        <v>3</v>
      </c>
      <c r="C2" s="883" t="s">
        <v>157</v>
      </c>
      <c r="D2" s="883" t="s">
        <v>158</v>
      </c>
      <c r="E2" s="883"/>
      <c r="F2" s="854" t="s">
        <v>159</v>
      </c>
    </row>
    <row r="3" spans="1:6" ht="15" customHeight="1">
      <c r="A3" s="3"/>
      <c r="B3" s="243" t="s">
        <v>4</v>
      </c>
      <c r="C3" s="3"/>
      <c r="D3" s="3"/>
      <c r="E3" s="3"/>
      <c r="F3" s="3"/>
    </row>
    <row r="4" spans="1:6" ht="15" customHeight="1">
      <c r="A4" s="3"/>
      <c r="B4" s="243" t="s">
        <v>5</v>
      </c>
      <c r="C4" s="3"/>
      <c r="D4" s="3"/>
      <c r="E4" s="3"/>
      <c r="F4" s="3"/>
    </row>
    <row r="5" spans="1:6" ht="85.5">
      <c r="A5" s="241">
        <v>1</v>
      </c>
      <c r="B5" s="242" t="s">
        <v>0</v>
      </c>
      <c r="C5" s="242" t="s">
        <v>513</v>
      </c>
      <c r="D5" s="257">
        <v>2.81</v>
      </c>
      <c r="E5" s="1075"/>
      <c r="F5" s="1075">
        <f>D5*E5</f>
        <v>0</v>
      </c>
    </row>
    <row r="6" spans="1:6" ht="28.5" customHeight="1">
      <c r="A6" s="241"/>
      <c r="B6" s="242" t="s">
        <v>512</v>
      </c>
      <c r="C6" s="242"/>
      <c r="D6" s="258"/>
      <c r="E6" s="242"/>
      <c r="F6" s="3"/>
    </row>
    <row r="7" spans="1:6" ht="42.75">
      <c r="A7" s="241">
        <v>2</v>
      </c>
      <c r="B7" s="242" t="s">
        <v>6</v>
      </c>
      <c r="C7" s="242" t="s">
        <v>513</v>
      </c>
      <c r="D7" s="257">
        <v>0.24</v>
      </c>
      <c r="E7" s="1075"/>
      <c r="F7" s="1075">
        <f>D7*E7</f>
        <v>0</v>
      </c>
    </row>
    <row r="8" spans="1:6" ht="30.75" customHeight="1">
      <c r="A8" s="241"/>
      <c r="B8" s="242" t="s">
        <v>514</v>
      </c>
      <c r="C8" s="242"/>
      <c r="D8" s="258"/>
      <c r="E8" s="242"/>
      <c r="F8" s="3"/>
    </row>
    <row r="9" spans="1:6" ht="57">
      <c r="A9" s="241">
        <v>3</v>
      </c>
      <c r="B9" s="242" t="s">
        <v>153</v>
      </c>
      <c r="C9" s="242" t="s">
        <v>516</v>
      </c>
      <c r="D9" s="257">
        <v>3.08</v>
      </c>
      <c r="E9" s="1075"/>
      <c r="F9" s="1075">
        <f>D9*E9</f>
        <v>0</v>
      </c>
    </row>
    <row r="10" spans="1:6" ht="30.75" customHeight="1">
      <c r="A10" s="241"/>
      <c r="B10" s="242" t="s">
        <v>515</v>
      </c>
      <c r="C10" s="242"/>
      <c r="D10" s="258"/>
      <c r="E10" s="242"/>
      <c r="F10" s="3"/>
    </row>
    <row r="11" spans="1:6" ht="15" customHeight="1">
      <c r="A11" s="3"/>
      <c r="B11" s="243" t="s">
        <v>8</v>
      </c>
      <c r="C11" s="880"/>
      <c r="D11" s="3"/>
      <c r="E11" s="3"/>
      <c r="F11" s="3">
        <f>SUM(F5:F10)</f>
        <v>0</v>
      </c>
    </row>
    <row r="12" spans="1:6" ht="30" customHeight="1">
      <c r="A12" s="3"/>
      <c r="B12" s="243" t="s">
        <v>9</v>
      </c>
      <c r="C12" s="243"/>
      <c r="D12" s="3"/>
      <c r="E12" s="3"/>
      <c r="F12" s="3"/>
    </row>
    <row r="13" spans="1:6" ht="57" customHeight="1">
      <c r="A13" s="3"/>
      <c r="B13" s="242" t="s">
        <v>61</v>
      </c>
      <c r="C13" s="242"/>
      <c r="D13" s="3"/>
      <c r="E13" s="3"/>
      <c r="F13" s="3"/>
    </row>
    <row r="14" spans="1:6" ht="99.75">
      <c r="A14" s="241">
        <v>1</v>
      </c>
      <c r="B14" s="242" t="s">
        <v>11</v>
      </c>
      <c r="C14" s="69"/>
      <c r="D14" s="257">
        <v>0</v>
      </c>
      <c r="E14" s="1075"/>
      <c r="F14" s="1075">
        <f>D14*E14</f>
        <v>0</v>
      </c>
    </row>
    <row r="15" spans="1:6" ht="14.25" customHeight="1">
      <c r="A15" s="241"/>
      <c r="B15" s="242" t="s">
        <v>12</v>
      </c>
      <c r="C15" s="242" t="s">
        <v>201</v>
      </c>
      <c r="D15" s="258"/>
      <c r="E15" s="3"/>
      <c r="F15" s="3"/>
    </row>
    <row r="16" spans="1:6" ht="85.5">
      <c r="A16" s="241">
        <v>2</v>
      </c>
      <c r="B16" s="242" t="s">
        <v>14</v>
      </c>
      <c r="C16" s="242" t="s">
        <v>516</v>
      </c>
      <c r="D16" s="257">
        <v>0</v>
      </c>
      <c r="E16" s="1075"/>
      <c r="F16" s="1075">
        <f>D16*E16</f>
        <v>0</v>
      </c>
    </row>
    <row r="17" spans="1:6" ht="14.25" customHeight="1">
      <c r="A17" s="241"/>
      <c r="B17" s="242" t="s">
        <v>12</v>
      </c>
      <c r="C17" s="242"/>
      <c r="D17" s="258"/>
      <c r="E17" s="3"/>
      <c r="F17" s="3"/>
    </row>
    <row r="18" spans="1:6" ht="18.75" customHeight="1">
      <c r="A18" s="896" t="s">
        <v>16</v>
      </c>
      <c r="B18" s="897"/>
      <c r="C18" s="897"/>
      <c r="D18" s="897"/>
      <c r="E18" s="898"/>
      <c r="F18" s="3">
        <f>SUM(F13:F16)</f>
        <v>0</v>
      </c>
    </row>
    <row r="19" spans="1:6" ht="15" customHeight="1">
      <c r="A19" s="3"/>
      <c r="B19" s="243" t="s">
        <v>17</v>
      </c>
      <c r="C19" s="243"/>
      <c r="D19" s="3"/>
      <c r="E19" s="3"/>
      <c r="F19" s="3"/>
    </row>
    <row r="20" spans="1:6" ht="99.75" customHeight="1">
      <c r="A20" s="241">
        <v>1</v>
      </c>
      <c r="B20" s="242" t="s">
        <v>517</v>
      </c>
      <c r="C20" s="242" t="s">
        <v>516</v>
      </c>
      <c r="D20" s="257"/>
      <c r="E20" s="3"/>
      <c r="F20" s="3"/>
    </row>
    <row r="21" spans="1:6" ht="14.25" customHeight="1">
      <c r="A21" s="241"/>
      <c r="B21" s="242" t="s">
        <v>19</v>
      </c>
      <c r="C21" s="242"/>
      <c r="D21" s="258">
        <v>26.44</v>
      </c>
      <c r="E21" s="1075"/>
      <c r="F21" s="1075">
        <f>D21*E21</f>
        <v>0</v>
      </c>
    </row>
    <row r="22" spans="1:6" ht="99.75" customHeight="1">
      <c r="A22" s="241">
        <v>2</v>
      </c>
      <c r="B22" s="242" t="s">
        <v>518</v>
      </c>
      <c r="C22" s="242" t="s">
        <v>201</v>
      </c>
      <c r="D22" s="257"/>
      <c r="E22" s="3"/>
      <c r="F22" s="3"/>
    </row>
    <row r="23" spans="1:6" ht="28.5">
      <c r="A23" s="241"/>
      <c r="B23" s="242" t="s">
        <v>25</v>
      </c>
      <c r="C23" s="242"/>
      <c r="D23" s="258">
        <v>2</v>
      </c>
      <c r="E23" s="1075"/>
      <c r="F23" s="1075">
        <f>D23*E23</f>
        <v>0</v>
      </c>
    </row>
    <row r="24" spans="1:6" ht="28.5" customHeight="1">
      <c r="A24" s="241">
        <v>3</v>
      </c>
      <c r="B24" s="242" t="s">
        <v>28</v>
      </c>
      <c r="C24" s="242" t="s">
        <v>201</v>
      </c>
      <c r="D24" s="257"/>
      <c r="E24" s="3"/>
      <c r="F24" s="3"/>
    </row>
    <row r="25" spans="1:6" ht="28.5">
      <c r="A25" s="241"/>
      <c r="B25" s="242" t="s">
        <v>25</v>
      </c>
      <c r="C25" s="242"/>
      <c r="D25" s="258">
        <v>1</v>
      </c>
      <c r="E25" s="1075"/>
      <c r="F25" s="1075">
        <f t="shared" ref="F25:F26" si="0">D25*E25</f>
        <v>0</v>
      </c>
    </row>
    <row r="26" spans="1:6" ht="114">
      <c r="A26" s="241">
        <v>4</v>
      </c>
      <c r="B26" s="242" t="s">
        <v>29</v>
      </c>
      <c r="C26" s="242" t="s">
        <v>516</v>
      </c>
      <c r="D26" s="257">
        <v>26.44</v>
      </c>
      <c r="E26" s="1075"/>
      <c r="F26" s="1075">
        <f t="shared" si="0"/>
        <v>0</v>
      </c>
    </row>
    <row r="27" spans="1:6" ht="18" customHeight="1">
      <c r="A27" s="241"/>
      <c r="B27" s="242" t="s">
        <v>519</v>
      </c>
      <c r="C27" s="242"/>
      <c r="D27" s="258"/>
      <c r="E27" s="3"/>
      <c r="F27" s="3"/>
    </row>
    <row r="28" spans="1:6" ht="15" customHeight="1">
      <c r="A28" s="896" t="s">
        <v>31</v>
      </c>
      <c r="B28" s="897"/>
      <c r="C28" s="897"/>
      <c r="D28" s="897"/>
      <c r="E28" s="898"/>
      <c r="F28" s="3">
        <f>SUM(F20:F26)</f>
        <v>0</v>
      </c>
    </row>
    <row r="29" spans="1:6" ht="15" customHeight="1">
      <c r="A29" s="896" t="s">
        <v>520</v>
      </c>
      <c r="B29" s="897"/>
      <c r="C29" s="897"/>
      <c r="D29" s="897"/>
      <c r="E29" s="898"/>
      <c r="F29" s="3">
        <f>F28+F18+F11</f>
        <v>0</v>
      </c>
    </row>
    <row r="30" spans="1:6" ht="15" customHeight="1">
      <c r="A30" s="3"/>
      <c r="B30" s="243" t="s">
        <v>521</v>
      </c>
      <c r="C30" s="3"/>
      <c r="D30" s="3"/>
      <c r="E30" s="3"/>
      <c r="F30" s="3"/>
    </row>
    <row r="31" spans="1:6" ht="15" customHeight="1">
      <c r="A31" s="3"/>
      <c r="B31" s="243" t="s">
        <v>522</v>
      </c>
      <c r="C31" s="3"/>
      <c r="D31" s="3"/>
      <c r="E31" s="3"/>
      <c r="F31" s="3"/>
    </row>
    <row r="32" spans="1:6" ht="57" customHeight="1">
      <c r="A32" s="3"/>
      <c r="B32" s="242" t="s">
        <v>523</v>
      </c>
      <c r="C32" s="3"/>
      <c r="D32" s="3"/>
      <c r="E32" s="3"/>
      <c r="F32" s="3"/>
    </row>
    <row r="33" spans="1:6" ht="85.5" customHeight="1">
      <c r="A33" s="241">
        <v>1</v>
      </c>
      <c r="B33" s="242" t="s">
        <v>0</v>
      </c>
      <c r="C33" s="242" t="s">
        <v>513</v>
      </c>
      <c r="D33" s="3"/>
      <c r="E33" s="3"/>
      <c r="F33" s="3"/>
    </row>
    <row r="34" spans="1:6" ht="28.5" customHeight="1">
      <c r="A34" s="241"/>
      <c r="B34" s="242" t="s">
        <v>524</v>
      </c>
      <c r="C34" s="242"/>
      <c r="D34" s="3"/>
      <c r="E34" s="3"/>
      <c r="F34" s="3"/>
    </row>
    <row r="35" spans="1:6" ht="42.75" customHeight="1">
      <c r="A35" s="241">
        <v>2</v>
      </c>
      <c r="B35" s="242" t="s">
        <v>6</v>
      </c>
      <c r="C35" s="242" t="s">
        <v>513</v>
      </c>
      <c r="D35" s="3"/>
      <c r="E35" s="3"/>
      <c r="F35" s="3"/>
    </row>
    <row r="36" spans="1:6" ht="30.75" customHeight="1">
      <c r="A36" s="241"/>
      <c r="B36" s="242" t="s">
        <v>525</v>
      </c>
      <c r="C36" s="242"/>
      <c r="D36" s="3"/>
      <c r="E36" s="3"/>
      <c r="F36" s="3"/>
    </row>
    <row r="37" spans="1:6" ht="57" customHeight="1">
      <c r="A37" s="241">
        <v>3</v>
      </c>
      <c r="B37" s="242" t="s">
        <v>153</v>
      </c>
      <c r="C37" s="242" t="s">
        <v>516</v>
      </c>
      <c r="D37" s="3"/>
      <c r="E37" s="3"/>
      <c r="F37" s="3"/>
    </row>
    <row r="38" spans="1:6" ht="30.75" customHeight="1">
      <c r="A38" s="241"/>
      <c r="B38" s="242" t="s">
        <v>525</v>
      </c>
      <c r="C38" s="242"/>
      <c r="D38" s="3"/>
      <c r="E38" s="3"/>
      <c r="F38" s="3"/>
    </row>
    <row r="39" spans="1:6" ht="15" customHeight="1">
      <c r="A39" s="3"/>
      <c r="B39" s="243" t="s">
        <v>59</v>
      </c>
      <c r="C39" s="880"/>
      <c r="D39" s="3"/>
      <c r="E39" s="3"/>
      <c r="F39" s="3">
        <f>SUM(F32:F38)</f>
        <v>0</v>
      </c>
    </row>
    <row r="40" spans="1:6" ht="30" customHeight="1">
      <c r="A40" s="3"/>
      <c r="B40" s="243" t="s">
        <v>60</v>
      </c>
      <c r="C40" s="243"/>
      <c r="D40" s="3"/>
      <c r="E40" s="3"/>
      <c r="F40" s="3"/>
    </row>
    <row r="41" spans="1:6" ht="57" customHeight="1">
      <c r="A41" s="3"/>
      <c r="B41" s="242" t="s">
        <v>61</v>
      </c>
      <c r="C41" s="242"/>
      <c r="D41" s="3"/>
      <c r="E41" s="3"/>
      <c r="F41" s="3"/>
    </row>
    <row r="42" spans="1:6" ht="99.75">
      <c r="A42" s="241">
        <v>1</v>
      </c>
      <c r="B42" s="242" t="s">
        <v>11</v>
      </c>
      <c r="C42" s="69"/>
      <c r="D42" s="257">
        <v>1E-3</v>
      </c>
      <c r="E42" s="1075"/>
      <c r="F42" s="1075">
        <f>D42*E42</f>
        <v>0</v>
      </c>
    </row>
    <row r="43" spans="1:6" ht="14.25" customHeight="1">
      <c r="A43" s="241"/>
      <c r="B43" s="242" t="s">
        <v>12</v>
      </c>
      <c r="C43" s="242" t="s">
        <v>46</v>
      </c>
      <c r="D43" s="258"/>
      <c r="E43" s="3"/>
      <c r="F43" s="3"/>
    </row>
    <row r="44" spans="1:6" ht="85.5">
      <c r="A44" s="241">
        <v>2</v>
      </c>
      <c r="B44" s="242" t="s">
        <v>14</v>
      </c>
      <c r="C44" s="242" t="s">
        <v>516</v>
      </c>
      <c r="D44" s="257">
        <v>1E-3</v>
      </c>
      <c r="E44" s="1075"/>
      <c r="F44" s="1075">
        <f>D44*E44</f>
        <v>0</v>
      </c>
    </row>
    <row r="45" spans="1:6" ht="14.25" customHeight="1">
      <c r="A45" s="241"/>
      <c r="B45" s="242" t="s">
        <v>12</v>
      </c>
      <c r="C45" s="242"/>
      <c r="D45" s="258"/>
      <c r="E45" s="3"/>
      <c r="F45" s="3"/>
    </row>
    <row r="46" spans="1:6" ht="14.25" customHeight="1">
      <c r="A46" s="896" t="s">
        <v>66</v>
      </c>
      <c r="B46" s="897"/>
      <c r="C46" s="897"/>
      <c r="D46" s="897"/>
      <c r="E46" s="898"/>
      <c r="F46" s="3">
        <f>SUM(F41:F45)</f>
        <v>0</v>
      </c>
    </row>
    <row r="47" spans="1:6" ht="15" customHeight="1">
      <c r="A47" s="3"/>
      <c r="B47" s="243" t="s">
        <v>526</v>
      </c>
      <c r="C47" s="243"/>
      <c r="D47" s="3"/>
      <c r="E47" s="3"/>
      <c r="F47" s="3"/>
    </row>
    <row r="48" spans="1:6" ht="85.5" customHeight="1">
      <c r="A48" s="241">
        <v>1</v>
      </c>
      <c r="B48" s="242" t="s">
        <v>527</v>
      </c>
      <c r="C48" s="242" t="s">
        <v>516</v>
      </c>
      <c r="D48" s="257"/>
      <c r="E48" s="3"/>
      <c r="F48" s="3"/>
    </row>
    <row r="49" spans="1:6" ht="14.25" customHeight="1">
      <c r="A49" s="241"/>
      <c r="B49" s="242" t="s">
        <v>19</v>
      </c>
      <c r="C49" s="242"/>
      <c r="D49" s="258">
        <v>2.98</v>
      </c>
      <c r="E49" s="1075"/>
      <c r="F49" s="1075">
        <f>D49*E49</f>
        <v>0</v>
      </c>
    </row>
    <row r="50" spans="1:6" ht="28.5" customHeight="1">
      <c r="A50" s="241">
        <v>2</v>
      </c>
      <c r="B50" s="242" t="s">
        <v>528</v>
      </c>
      <c r="C50" s="242" t="s">
        <v>516</v>
      </c>
      <c r="D50" s="257"/>
      <c r="E50" s="3"/>
      <c r="F50" s="3"/>
    </row>
    <row r="51" spans="1:6" ht="71.25" customHeight="1">
      <c r="A51" s="241"/>
      <c r="B51" s="242" t="s">
        <v>529</v>
      </c>
      <c r="C51" s="242"/>
      <c r="D51" s="259"/>
      <c r="E51" s="3"/>
      <c r="F51" s="3"/>
    </row>
    <row r="52" spans="1:6" ht="14.25" customHeight="1">
      <c r="A52" s="241"/>
      <c r="B52" s="242" t="s">
        <v>22</v>
      </c>
      <c r="C52" s="242"/>
      <c r="D52" s="258">
        <v>18</v>
      </c>
      <c r="E52" s="1075"/>
      <c r="F52" s="1075">
        <f>D52*E52</f>
        <v>0</v>
      </c>
    </row>
    <row r="53" spans="1:6" ht="28.5" customHeight="1">
      <c r="A53" s="241">
        <v>3</v>
      </c>
      <c r="B53" s="242" t="s">
        <v>528</v>
      </c>
      <c r="C53" s="242" t="s">
        <v>516</v>
      </c>
      <c r="D53" s="257"/>
      <c r="E53" s="3"/>
      <c r="F53" s="3"/>
    </row>
    <row r="54" spans="1:6" ht="71.25" customHeight="1">
      <c r="A54" s="241"/>
      <c r="B54" s="242" t="s">
        <v>529</v>
      </c>
      <c r="C54" s="242"/>
      <c r="D54" s="259"/>
      <c r="E54" s="3"/>
      <c r="F54" s="3"/>
    </row>
    <row r="55" spans="1:6" ht="14.25" customHeight="1">
      <c r="A55" s="241"/>
      <c r="B55" s="242" t="s">
        <v>22</v>
      </c>
      <c r="C55" s="242"/>
      <c r="D55" s="258">
        <v>16</v>
      </c>
      <c r="E55" s="1075"/>
      <c r="F55" s="1075">
        <f>D55*E55</f>
        <v>0</v>
      </c>
    </row>
    <row r="56" spans="1:6" ht="85.5" customHeight="1">
      <c r="A56" s="241">
        <v>4</v>
      </c>
      <c r="B56" s="242" t="s">
        <v>18</v>
      </c>
      <c r="C56" s="242" t="s">
        <v>516</v>
      </c>
      <c r="D56" s="257"/>
      <c r="E56" s="3"/>
      <c r="F56" s="3"/>
    </row>
    <row r="57" spans="1:6" ht="14.25" customHeight="1">
      <c r="A57" s="241"/>
      <c r="B57" s="242" t="s">
        <v>22</v>
      </c>
      <c r="C57" s="242"/>
      <c r="D57" s="258">
        <v>20</v>
      </c>
      <c r="E57" s="1075"/>
      <c r="F57" s="1075">
        <f>D57*E57</f>
        <v>0</v>
      </c>
    </row>
    <row r="58" spans="1:6" ht="85.5" customHeight="1">
      <c r="A58" s="241">
        <v>5</v>
      </c>
      <c r="B58" s="242" t="s">
        <v>431</v>
      </c>
      <c r="C58" s="242" t="s">
        <v>516</v>
      </c>
      <c r="D58" s="257"/>
      <c r="E58" s="3"/>
      <c r="F58" s="3"/>
    </row>
    <row r="59" spans="1:6" ht="14.25" customHeight="1">
      <c r="A59" s="241"/>
      <c r="B59" s="242" t="s">
        <v>22</v>
      </c>
      <c r="C59" s="242"/>
      <c r="D59" s="258">
        <v>4</v>
      </c>
      <c r="E59" s="1075"/>
      <c r="F59" s="1075">
        <f>D59*E59</f>
        <v>0</v>
      </c>
    </row>
    <row r="60" spans="1:6" ht="42.75" customHeight="1">
      <c r="A60" s="241">
        <v>6</v>
      </c>
      <c r="B60" s="242" t="s">
        <v>530</v>
      </c>
      <c r="C60" s="242" t="s">
        <v>516</v>
      </c>
      <c r="D60" s="257"/>
      <c r="E60" s="3"/>
      <c r="F60" s="3"/>
    </row>
    <row r="61" spans="1:6" ht="30.75" customHeight="1">
      <c r="A61" s="241"/>
      <c r="B61" s="242" t="s">
        <v>531</v>
      </c>
      <c r="C61" s="242"/>
      <c r="D61" s="259"/>
      <c r="E61" s="3"/>
      <c r="F61" s="3"/>
    </row>
    <row r="62" spans="1:6" ht="14.25" customHeight="1">
      <c r="A62" s="241"/>
      <c r="B62" s="242"/>
      <c r="C62" s="242"/>
      <c r="D62" s="258">
        <v>20</v>
      </c>
      <c r="E62" s="1075"/>
      <c r="F62" s="1075">
        <f t="shared" ref="F62:F67" si="1">D62*E62</f>
        <v>0</v>
      </c>
    </row>
    <row r="63" spans="1:6" ht="28.5">
      <c r="A63" s="241">
        <v>7</v>
      </c>
      <c r="B63" s="242" t="s">
        <v>532</v>
      </c>
      <c r="C63" s="242" t="s">
        <v>201</v>
      </c>
      <c r="D63" s="242">
        <v>1</v>
      </c>
      <c r="E63" s="1075"/>
      <c r="F63" s="1075">
        <f t="shared" si="1"/>
        <v>0</v>
      </c>
    </row>
    <row r="64" spans="1:6" ht="42.75">
      <c r="A64" s="241">
        <v>8</v>
      </c>
      <c r="B64" s="242" t="s">
        <v>110</v>
      </c>
      <c r="C64" s="242" t="s">
        <v>201</v>
      </c>
      <c r="D64" s="242">
        <v>1</v>
      </c>
      <c r="E64" s="1075"/>
      <c r="F64" s="1075">
        <f t="shared" si="1"/>
        <v>0</v>
      </c>
    </row>
    <row r="65" spans="1:6" ht="42.75">
      <c r="A65" s="241">
        <v>9</v>
      </c>
      <c r="B65" s="242" t="s">
        <v>111</v>
      </c>
      <c r="C65" s="242" t="s">
        <v>201</v>
      </c>
      <c r="D65" s="242">
        <v>1</v>
      </c>
      <c r="E65" s="1075"/>
      <c r="F65" s="1075">
        <f t="shared" si="1"/>
        <v>0</v>
      </c>
    </row>
    <row r="66" spans="1:6" ht="28.5">
      <c r="A66" s="241">
        <v>10</v>
      </c>
      <c r="B66" s="244" t="s">
        <v>112</v>
      </c>
      <c r="C66" s="242" t="s">
        <v>46</v>
      </c>
      <c r="D66" s="257">
        <v>2</v>
      </c>
      <c r="E66" s="1075"/>
      <c r="F66" s="1075">
        <f t="shared" si="1"/>
        <v>0</v>
      </c>
    </row>
    <row r="67" spans="1:6" ht="14.25" customHeight="1">
      <c r="A67" s="241"/>
      <c r="B67" s="36" t="s">
        <v>533</v>
      </c>
      <c r="C67" s="242"/>
      <c r="D67" s="258">
        <v>2</v>
      </c>
      <c r="E67" s="1075"/>
      <c r="F67" s="1075">
        <f t="shared" si="1"/>
        <v>0</v>
      </c>
    </row>
    <row r="68" spans="1:6" ht="14.25" customHeight="1">
      <c r="A68" s="241">
        <v>11</v>
      </c>
      <c r="B68" s="244" t="s">
        <v>534</v>
      </c>
      <c r="C68" s="244"/>
      <c r="D68" s="244"/>
      <c r="E68" s="3"/>
      <c r="F68" s="3"/>
    </row>
    <row r="69" spans="1:6" ht="14.25" customHeight="1">
      <c r="A69" s="241"/>
      <c r="B69" s="244"/>
      <c r="C69" s="244"/>
      <c r="D69" s="244"/>
      <c r="E69" s="3"/>
      <c r="F69" s="3"/>
    </row>
    <row r="70" spans="1:6" ht="14.25" customHeight="1">
      <c r="A70" s="241"/>
      <c r="B70" s="244"/>
      <c r="C70" s="244" t="s">
        <v>46</v>
      </c>
      <c r="D70" s="244">
        <v>1</v>
      </c>
      <c r="E70" s="1075"/>
      <c r="F70" s="1075">
        <f t="shared" ref="F70:F71" si="2">D70*E70</f>
        <v>0</v>
      </c>
    </row>
    <row r="71" spans="1:6" ht="28.5">
      <c r="A71" s="241">
        <v>12</v>
      </c>
      <c r="B71" s="242" t="s">
        <v>114</v>
      </c>
      <c r="C71" s="242" t="s">
        <v>74</v>
      </c>
      <c r="D71" s="242">
        <v>5.82</v>
      </c>
      <c r="E71" s="1075"/>
      <c r="F71" s="1075">
        <f t="shared" si="2"/>
        <v>0</v>
      </c>
    </row>
    <row r="72" spans="1:6" ht="14.25" customHeight="1">
      <c r="A72" s="241">
        <v>13</v>
      </c>
      <c r="B72" s="244" t="s">
        <v>438</v>
      </c>
      <c r="C72" s="244"/>
      <c r="D72" s="244"/>
      <c r="E72" s="3"/>
      <c r="F72" s="3"/>
    </row>
    <row r="73" spans="1:6" ht="14.25" customHeight="1">
      <c r="A73" s="241"/>
      <c r="B73" s="244"/>
      <c r="C73" s="244"/>
      <c r="D73" s="244"/>
      <c r="E73" s="3"/>
      <c r="F73" s="3"/>
    </row>
    <row r="74" spans="1:6" ht="14.25" customHeight="1">
      <c r="A74" s="241"/>
      <c r="B74" s="244"/>
      <c r="C74" s="244" t="s">
        <v>46</v>
      </c>
      <c r="D74" s="244">
        <v>1</v>
      </c>
      <c r="E74" s="1075"/>
      <c r="F74" s="1075">
        <f>D74*E74</f>
        <v>0</v>
      </c>
    </row>
    <row r="75" spans="1:6" ht="14.25" customHeight="1">
      <c r="A75" s="241">
        <v>14</v>
      </c>
      <c r="B75" s="244" t="s">
        <v>535</v>
      </c>
      <c r="C75" s="244"/>
      <c r="D75" s="244"/>
      <c r="E75" s="3"/>
      <c r="F75" s="3"/>
    </row>
    <row r="76" spans="1:6" ht="14.25" customHeight="1">
      <c r="A76" s="241"/>
      <c r="B76" s="244"/>
      <c r="C76" s="244"/>
      <c r="D76" s="244"/>
      <c r="E76" s="3"/>
      <c r="F76" s="3"/>
    </row>
    <row r="77" spans="1:6" ht="14.25" customHeight="1">
      <c r="A77" s="241"/>
      <c r="B77" s="244"/>
      <c r="C77" s="244" t="s">
        <v>46</v>
      </c>
      <c r="D77" s="244">
        <v>1</v>
      </c>
      <c r="E77" s="1075"/>
      <c r="F77" s="1075">
        <f t="shared" ref="F77:F79" si="3">D77*E77</f>
        <v>0</v>
      </c>
    </row>
    <row r="78" spans="1:6" ht="114">
      <c r="A78" s="241">
        <v>15</v>
      </c>
      <c r="B78" s="244" t="s">
        <v>536</v>
      </c>
      <c r="C78" s="242" t="s">
        <v>46</v>
      </c>
      <c r="D78" s="242">
        <v>1</v>
      </c>
      <c r="E78" s="1075"/>
      <c r="F78" s="1075">
        <f t="shared" si="3"/>
        <v>0</v>
      </c>
    </row>
    <row r="79" spans="1:6" ht="57">
      <c r="A79" s="241">
        <v>16</v>
      </c>
      <c r="B79" s="242" t="s">
        <v>118</v>
      </c>
      <c r="C79" s="242" t="s">
        <v>46</v>
      </c>
      <c r="D79" s="242">
        <v>1</v>
      </c>
      <c r="E79" s="1075"/>
      <c r="F79" s="1075">
        <f t="shared" si="3"/>
        <v>0</v>
      </c>
    </row>
    <row r="80" spans="1:6" ht="42" customHeight="1">
      <c r="A80" s="241">
        <v>17</v>
      </c>
      <c r="B80" s="242" t="s">
        <v>537</v>
      </c>
      <c r="C80" s="242" t="s">
        <v>46</v>
      </c>
      <c r="D80" s="257"/>
      <c r="E80" s="203"/>
      <c r="F80" s="3"/>
    </row>
    <row r="81" spans="1:6" ht="15">
      <c r="A81" s="241"/>
      <c r="B81" s="242"/>
      <c r="C81" s="242"/>
      <c r="D81" s="258">
        <v>44</v>
      </c>
      <c r="E81" s="1075"/>
      <c r="F81" s="1075">
        <f>D81*E81</f>
        <v>0</v>
      </c>
    </row>
    <row r="82" spans="1:6" ht="114" customHeight="1">
      <c r="A82" s="241">
        <v>18</v>
      </c>
      <c r="B82" s="242" t="s">
        <v>29</v>
      </c>
      <c r="C82" s="242" t="s">
        <v>516</v>
      </c>
      <c r="D82" s="257"/>
      <c r="E82" s="3"/>
      <c r="F82" s="3"/>
    </row>
    <row r="83" spans="1:6" ht="15">
      <c r="A83" s="241"/>
      <c r="B83" s="242" t="s">
        <v>19</v>
      </c>
      <c r="C83" s="242"/>
      <c r="D83" s="258">
        <v>111.1</v>
      </c>
      <c r="E83" s="1075"/>
      <c r="F83" s="1075">
        <f>D83*E83</f>
        <v>0</v>
      </c>
    </row>
    <row r="84" spans="1:6" ht="15" customHeight="1">
      <c r="A84" s="896" t="s">
        <v>89</v>
      </c>
      <c r="B84" s="897"/>
      <c r="C84" s="897"/>
      <c r="D84" s="897"/>
      <c r="E84" s="898"/>
      <c r="F84" s="3">
        <f>SUM(F41:F83)</f>
        <v>0</v>
      </c>
    </row>
    <row r="85" spans="1:6" ht="15" customHeight="1">
      <c r="A85" s="896" t="s">
        <v>443</v>
      </c>
      <c r="B85" s="897"/>
      <c r="C85" s="897"/>
      <c r="D85" s="897"/>
      <c r="E85" s="898"/>
      <c r="F85" s="3">
        <f>F84+F39+F463</f>
        <v>0</v>
      </c>
    </row>
    <row r="86" spans="1:6" ht="15" customHeight="1">
      <c r="A86" s="896" t="s">
        <v>444</v>
      </c>
      <c r="B86" s="897"/>
      <c r="C86" s="897"/>
      <c r="D86" s="897"/>
      <c r="E86" s="897"/>
      <c r="F86" s="898"/>
    </row>
    <row r="87" spans="1:6" ht="14.25" customHeight="1">
      <c r="A87" s="899" t="s">
        <v>126</v>
      </c>
      <c r="B87" s="900"/>
      <c r="C87" s="900"/>
      <c r="D87" s="900"/>
      <c r="E87" s="900"/>
      <c r="F87" s="901"/>
    </row>
    <row r="88" spans="1:6" ht="56.25" customHeight="1">
      <c r="A88" s="241">
        <v>1</v>
      </c>
      <c r="B88" s="244" t="s">
        <v>539</v>
      </c>
      <c r="C88" s="244" t="s">
        <v>513</v>
      </c>
      <c r="D88" s="260">
        <v>15.62</v>
      </c>
      <c r="E88" s="1075"/>
      <c r="F88" s="1075">
        <f>D88*E88</f>
        <v>0</v>
      </c>
    </row>
    <row r="89" spans="1:6" ht="14.25" customHeight="1">
      <c r="A89" s="241"/>
      <c r="B89" s="244"/>
      <c r="C89" s="244"/>
      <c r="D89" s="261"/>
      <c r="E89" s="3"/>
      <c r="F89" s="3"/>
    </row>
    <row r="90" spans="1:6" ht="42.75">
      <c r="A90" s="241">
        <v>2</v>
      </c>
      <c r="B90" s="244" t="s">
        <v>128</v>
      </c>
      <c r="C90" s="244" t="s">
        <v>513</v>
      </c>
      <c r="D90" s="244">
        <v>9.36</v>
      </c>
      <c r="E90" s="1075"/>
      <c r="F90" s="1075">
        <f t="shared" ref="F90:F92" si="4">D90*E90</f>
        <v>0</v>
      </c>
    </row>
    <row r="91" spans="1:6" ht="42.75">
      <c r="A91" s="241">
        <v>3</v>
      </c>
      <c r="B91" s="244" t="s">
        <v>540</v>
      </c>
      <c r="C91" s="244" t="s">
        <v>513</v>
      </c>
      <c r="D91" s="244">
        <v>7.51</v>
      </c>
      <c r="E91" s="1075"/>
      <c r="F91" s="1075">
        <f t="shared" si="4"/>
        <v>0</v>
      </c>
    </row>
    <row r="92" spans="1:6" ht="57">
      <c r="A92" s="241">
        <v>4</v>
      </c>
      <c r="B92" s="244" t="s">
        <v>541</v>
      </c>
      <c r="C92" s="244" t="s">
        <v>513</v>
      </c>
      <c r="D92" s="244">
        <v>1.34</v>
      </c>
      <c r="E92" s="1075"/>
      <c r="F92" s="1075">
        <f t="shared" si="4"/>
        <v>0</v>
      </c>
    </row>
    <row r="93" spans="1:6" ht="15" customHeight="1">
      <c r="A93" s="902" t="s">
        <v>542</v>
      </c>
      <c r="B93" s="903"/>
      <c r="C93" s="903"/>
      <c r="D93" s="903"/>
      <c r="E93" s="904"/>
      <c r="F93" s="3">
        <f>SUM(F88:F92)</f>
        <v>0</v>
      </c>
    </row>
    <row r="94" spans="1:6" ht="14.25" customHeight="1">
      <c r="A94" s="37">
        <v>3.2</v>
      </c>
      <c r="B94" s="37" t="s">
        <v>133</v>
      </c>
      <c r="C94" s="3"/>
      <c r="D94" s="3"/>
      <c r="E94" s="3"/>
      <c r="F94" s="3"/>
    </row>
    <row r="95" spans="1:6" ht="28.5">
      <c r="A95" s="244">
        <v>1</v>
      </c>
      <c r="B95" s="244" t="s">
        <v>134</v>
      </c>
      <c r="C95" s="244" t="s">
        <v>513</v>
      </c>
      <c r="D95" s="244">
        <v>0.54</v>
      </c>
      <c r="E95" s="1075"/>
      <c r="F95" s="1075">
        <f t="shared" ref="F95:F96" si="5">D95*E95</f>
        <v>0</v>
      </c>
    </row>
    <row r="96" spans="1:6" ht="57">
      <c r="A96" s="244">
        <v>2</v>
      </c>
      <c r="B96" s="244" t="s">
        <v>135</v>
      </c>
      <c r="C96" s="244" t="s">
        <v>513</v>
      </c>
      <c r="D96" s="244">
        <v>1.93</v>
      </c>
      <c r="E96" s="1075"/>
      <c r="F96" s="1075">
        <f t="shared" si="5"/>
        <v>0</v>
      </c>
    </row>
    <row r="97" spans="1:6" ht="27.75" customHeight="1">
      <c r="A97" s="244">
        <v>3</v>
      </c>
      <c r="B97" s="244" t="s">
        <v>136</v>
      </c>
      <c r="C97" s="244"/>
      <c r="D97" s="260"/>
      <c r="E97" s="3"/>
      <c r="F97" s="3"/>
    </row>
    <row r="98" spans="1:6" ht="14.25" customHeight="1">
      <c r="A98" s="244"/>
      <c r="B98" s="244"/>
      <c r="C98" s="244"/>
      <c r="D98" s="261"/>
      <c r="E98" s="3"/>
      <c r="F98" s="3"/>
    </row>
    <row r="99" spans="1:6" ht="14.25" customHeight="1">
      <c r="A99" s="244"/>
      <c r="B99" s="244" t="s">
        <v>137</v>
      </c>
      <c r="C99" s="244" t="s">
        <v>138</v>
      </c>
      <c r="D99" s="244"/>
      <c r="E99" s="3"/>
      <c r="F99" s="3"/>
    </row>
    <row r="100" spans="1:6" ht="14.25" customHeight="1">
      <c r="A100" s="244"/>
      <c r="B100" s="244" t="s">
        <v>139</v>
      </c>
      <c r="C100" s="244" t="s">
        <v>138</v>
      </c>
      <c r="D100" s="244"/>
      <c r="E100" s="3"/>
      <c r="F100" s="3"/>
    </row>
    <row r="101" spans="1:6" ht="14.25" customHeight="1">
      <c r="A101" s="902" t="s">
        <v>140</v>
      </c>
      <c r="B101" s="903"/>
      <c r="C101" s="903"/>
      <c r="D101" s="903"/>
      <c r="E101" s="904"/>
      <c r="F101" s="3">
        <f>SUM(F95:F100)</f>
        <v>0</v>
      </c>
    </row>
    <row r="102" spans="1:6" ht="15" customHeight="1">
      <c r="A102" s="37" t="s">
        <v>543</v>
      </c>
      <c r="B102" s="765" t="s">
        <v>67</v>
      </c>
      <c r="C102" s="766"/>
      <c r="D102" s="766"/>
      <c r="E102" s="766"/>
      <c r="F102" s="767"/>
    </row>
    <row r="103" spans="1:6" ht="28.5">
      <c r="A103" s="244">
        <v>1</v>
      </c>
      <c r="B103" s="244" t="s">
        <v>142</v>
      </c>
      <c r="C103" s="244" t="s">
        <v>46</v>
      </c>
      <c r="D103" s="244">
        <v>3</v>
      </c>
      <c r="E103" s="1075"/>
      <c r="F103" s="1075">
        <f>D103*E103</f>
        <v>0</v>
      </c>
    </row>
    <row r="104" spans="1:6" ht="28.5" customHeight="1">
      <c r="A104" s="244">
        <v>2</v>
      </c>
      <c r="B104" s="244" t="s">
        <v>143</v>
      </c>
      <c r="C104" s="244"/>
      <c r="D104" s="244"/>
      <c r="E104" s="3"/>
      <c r="F104" s="3"/>
    </row>
    <row r="105" spans="1:6">
      <c r="A105" s="244"/>
      <c r="B105" s="244" t="s">
        <v>144</v>
      </c>
      <c r="C105" s="244" t="s">
        <v>46</v>
      </c>
      <c r="D105" s="244">
        <v>1</v>
      </c>
      <c r="E105" s="1075"/>
      <c r="F105" s="1075">
        <f t="shared" ref="F105:F107" si="6">D105*E105</f>
        <v>0</v>
      </c>
    </row>
    <row r="106" spans="1:6">
      <c r="A106" s="244"/>
      <c r="B106" s="244" t="s">
        <v>145</v>
      </c>
      <c r="C106" s="244" t="s">
        <v>46</v>
      </c>
      <c r="D106" s="244">
        <v>1</v>
      </c>
      <c r="E106" s="1075"/>
      <c r="F106" s="1075">
        <f t="shared" si="6"/>
        <v>0</v>
      </c>
    </row>
    <row r="107" spans="1:6">
      <c r="A107" s="244"/>
      <c r="B107" s="244" t="s">
        <v>146</v>
      </c>
      <c r="C107" s="244" t="s">
        <v>46</v>
      </c>
      <c r="D107" s="244">
        <v>1</v>
      </c>
      <c r="E107" s="1075"/>
      <c r="F107" s="1075">
        <f t="shared" si="6"/>
        <v>0</v>
      </c>
    </row>
    <row r="108" spans="1:6" ht="14.25" customHeight="1">
      <c r="A108" s="244"/>
      <c r="B108" s="37" t="s">
        <v>147</v>
      </c>
      <c r="C108" s="244"/>
      <c r="D108" s="244"/>
      <c r="E108" s="3"/>
      <c r="F108" s="3">
        <f>SUM(F103:F107)</f>
        <v>0</v>
      </c>
    </row>
    <row r="109" spans="1:6" ht="14.25" customHeight="1">
      <c r="A109" s="37">
        <v>3</v>
      </c>
      <c r="B109" s="37" t="s">
        <v>544</v>
      </c>
      <c r="C109" s="37"/>
      <c r="D109" s="37"/>
      <c r="E109" s="3"/>
      <c r="F109" s="3">
        <f>SUM(F108+F101+F93)</f>
        <v>0</v>
      </c>
    </row>
    <row r="110" spans="1:6" ht="15.75" customHeight="1">
      <c r="A110" s="3"/>
      <c r="B110" s="245" t="s">
        <v>149</v>
      </c>
      <c r="C110" s="245"/>
      <c r="D110" s="3"/>
      <c r="E110" s="3"/>
      <c r="F110" s="3"/>
    </row>
    <row r="111" spans="1:6" ht="15" customHeight="1">
      <c r="A111" s="3"/>
      <c r="B111" s="243" t="s">
        <v>4</v>
      </c>
      <c r="C111" s="880"/>
      <c r="D111" s="3"/>
      <c r="E111" s="3"/>
      <c r="F111" s="3">
        <f>F29</f>
        <v>0</v>
      </c>
    </row>
    <row r="112" spans="1:6" ht="15" customHeight="1">
      <c r="A112" s="3"/>
      <c r="B112" s="243" t="s">
        <v>150</v>
      </c>
      <c r="C112" s="880"/>
      <c r="D112" s="3"/>
      <c r="E112" s="3"/>
      <c r="F112" s="3">
        <f>F85</f>
        <v>0</v>
      </c>
    </row>
    <row r="113" spans="1:6" ht="15" customHeight="1">
      <c r="A113" s="3"/>
      <c r="B113" s="243" t="s">
        <v>151</v>
      </c>
      <c r="C113" s="880"/>
      <c r="D113" s="3"/>
      <c r="E113" s="3"/>
      <c r="F113" s="3">
        <f>F109</f>
        <v>0</v>
      </c>
    </row>
    <row r="114" spans="1:6" ht="15" customHeight="1">
      <c r="A114" s="3"/>
      <c r="B114" s="243" t="s">
        <v>152</v>
      </c>
      <c r="C114" s="880"/>
      <c r="D114" s="3"/>
      <c r="E114" s="3"/>
      <c r="F114" s="3">
        <f>SUM(F111:F113)</f>
        <v>0</v>
      </c>
    </row>
    <row r="115" spans="1:6" ht="14.25" customHeight="1">
      <c r="A115" s="4"/>
      <c r="B115" s="4"/>
      <c r="C115" s="4"/>
      <c r="D115" s="4"/>
      <c r="E115" s="4"/>
      <c r="F115" s="4"/>
    </row>
    <row r="116" spans="1:6" ht="15" customHeight="1">
      <c r="A116" s="19"/>
      <c r="B116" s="20"/>
      <c r="C116" s="21"/>
      <c r="D116" s="19"/>
      <c r="E116" s="19"/>
      <c r="F116" s="19"/>
    </row>
    <row r="117" spans="1:6" ht="14.25" customHeight="1">
      <c r="A117" s="34"/>
      <c r="B117" s="34" t="s">
        <v>545</v>
      </c>
      <c r="C117" s="34"/>
      <c r="D117" s="34"/>
      <c r="E117" s="34"/>
      <c r="F117" s="34"/>
    </row>
    <row r="118" spans="1:6" ht="14.25" customHeight="1">
      <c r="A118" s="34"/>
      <c r="B118" s="34"/>
      <c r="C118" s="34"/>
      <c r="D118" s="34"/>
      <c r="E118" s="34"/>
      <c r="F118" s="34"/>
    </row>
    <row r="119" spans="1:6" ht="57.75" customHeight="1">
      <c r="A119" s="218" t="s">
        <v>155</v>
      </c>
      <c r="B119" s="218" t="s">
        <v>156</v>
      </c>
      <c r="C119" s="216" t="s">
        <v>157</v>
      </c>
      <c r="D119" s="216" t="s">
        <v>158</v>
      </c>
      <c r="E119" s="216"/>
      <c r="F119" s="216" t="s">
        <v>159</v>
      </c>
    </row>
    <row r="120" spans="1:6" ht="59.25" customHeight="1">
      <c r="A120" s="854">
        <v>1</v>
      </c>
      <c r="B120" s="854" t="s">
        <v>546</v>
      </c>
      <c r="C120" s="883"/>
      <c r="D120" s="883"/>
      <c r="E120" s="883"/>
      <c r="F120" s="883"/>
    </row>
    <row r="121" spans="1:6" ht="71.25" customHeight="1">
      <c r="A121" s="854"/>
      <c r="B121" s="854" t="s">
        <v>161</v>
      </c>
      <c r="C121" s="883"/>
      <c r="D121" s="883"/>
      <c r="E121" s="883"/>
      <c r="F121" s="883"/>
    </row>
    <row r="122" spans="1:6" ht="14.25" customHeight="1">
      <c r="A122" s="854"/>
      <c r="B122" s="854" t="s">
        <v>162</v>
      </c>
      <c r="C122" s="883"/>
      <c r="D122" s="883"/>
      <c r="E122" s="883"/>
      <c r="F122" s="883"/>
    </row>
    <row r="123" spans="1:6" ht="33" customHeight="1">
      <c r="A123" s="854"/>
      <c r="B123" s="38" t="s">
        <v>163</v>
      </c>
      <c r="C123" s="883"/>
      <c r="D123" s="883"/>
      <c r="E123" s="883"/>
      <c r="F123" s="883"/>
    </row>
    <row r="124" spans="1:6" ht="14.25" customHeight="1">
      <c r="A124" s="854"/>
      <c r="B124" s="854" t="s">
        <v>164</v>
      </c>
      <c r="C124" s="883"/>
      <c r="D124" s="883"/>
      <c r="E124" s="883"/>
      <c r="F124" s="883"/>
    </row>
    <row r="125" spans="1:6" ht="33" customHeight="1">
      <c r="A125" s="854"/>
      <c r="B125" s="38" t="s">
        <v>547</v>
      </c>
      <c r="C125" s="883"/>
      <c r="D125" s="883"/>
      <c r="E125" s="883"/>
      <c r="F125" s="883"/>
    </row>
    <row r="126" spans="1:6" ht="14.25" customHeight="1">
      <c r="A126" s="854"/>
      <c r="B126" s="854" t="s">
        <v>166</v>
      </c>
      <c r="C126" s="883"/>
      <c r="D126" s="883"/>
      <c r="E126" s="883"/>
      <c r="F126" s="883"/>
    </row>
    <row r="127" spans="1:6" ht="14.25" customHeight="1">
      <c r="A127" s="854"/>
      <c r="B127" s="854" t="s">
        <v>175</v>
      </c>
      <c r="C127" s="883"/>
      <c r="D127" s="883"/>
      <c r="E127" s="883"/>
      <c r="F127" s="883"/>
    </row>
    <row r="128" spans="1:6" ht="14.25" customHeight="1">
      <c r="A128" s="854"/>
      <c r="B128" s="854" t="s">
        <v>168</v>
      </c>
      <c r="C128" s="883"/>
      <c r="D128" s="883"/>
      <c r="E128" s="883"/>
      <c r="F128" s="883"/>
    </row>
    <row r="129" spans="1:6" ht="28.5" customHeight="1">
      <c r="A129" s="854"/>
      <c r="B129" s="854" t="s">
        <v>169</v>
      </c>
      <c r="C129" s="883"/>
      <c r="D129" s="883"/>
      <c r="E129" s="883"/>
      <c r="F129" s="883"/>
    </row>
    <row r="130" spans="1:6" ht="28.5" customHeight="1">
      <c r="A130" s="854"/>
      <c r="B130" s="854" t="s">
        <v>170</v>
      </c>
      <c r="C130" s="883"/>
      <c r="D130" s="883"/>
      <c r="E130" s="883"/>
      <c r="F130" s="883"/>
    </row>
    <row r="131" spans="1:6" ht="45" customHeight="1">
      <c r="A131" s="854"/>
      <c r="B131" s="854" t="s">
        <v>548</v>
      </c>
      <c r="C131" s="883"/>
      <c r="D131" s="883"/>
      <c r="E131" s="883"/>
      <c r="F131" s="883"/>
    </row>
    <row r="132" spans="1:6" ht="28.5" customHeight="1">
      <c r="A132" s="854"/>
      <c r="B132" s="854" t="s">
        <v>549</v>
      </c>
      <c r="C132" s="883"/>
      <c r="D132" s="883"/>
      <c r="E132" s="883"/>
      <c r="F132" s="883"/>
    </row>
    <row r="133" spans="1:6" ht="14.25" customHeight="1">
      <c r="A133" s="854"/>
      <c r="B133" s="854" t="s">
        <v>173</v>
      </c>
      <c r="C133" s="883"/>
      <c r="D133" s="883"/>
      <c r="E133" s="883"/>
      <c r="F133" s="883"/>
    </row>
    <row r="134" spans="1:6" ht="45" customHeight="1">
      <c r="A134" s="854"/>
      <c r="B134" s="854" t="s">
        <v>550</v>
      </c>
      <c r="C134" s="883"/>
      <c r="D134" s="883"/>
      <c r="E134" s="883"/>
      <c r="F134" s="883"/>
    </row>
    <row r="135" spans="1:6" ht="14.25" customHeight="1">
      <c r="A135" s="854"/>
      <c r="B135" s="854" t="s">
        <v>175</v>
      </c>
      <c r="C135" s="883"/>
      <c r="D135" s="883"/>
      <c r="E135" s="883"/>
      <c r="F135" s="883"/>
    </row>
    <row r="136" spans="1:6" ht="14.25" customHeight="1">
      <c r="A136" s="854"/>
      <c r="B136" s="894"/>
      <c r="C136" s="883"/>
      <c r="D136" s="883"/>
      <c r="E136" s="883"/>
      <c r="F136" s="883"/>
    </row>
    <row r="137" spans="1:6" ht="14.25" customHeight="1">
      <c r="A137" s="854"/>
      <c r="B137" s="894"/>
      <c r="C137" s="883"/>
      <c r="D137" s="883"/>
      <c r="E137" s="883"/>
      <c r="F137" s="883"/>
    </row>
    <row r="138" spans="1:6" ht="14.25" customHeight="1">
      <c r="A138" s="854"/>
      <c r="B138" s="894"/>
      <c r="C138" s="883"/>
      <c r="D138" s="883"/>
      <c r="E138" s="883"/>
      <c r="F138" s="883"/>
    </row>
    <row r="139" spans="1:6" ht="14.25" customHeight="1">
      <c r="A139" s="854"/>
      <c r="B139" s="894"/>
      <c r="C139" s="883"/>
      <c r="D139" s="883"/>
      <c r="E139" s="883"/>
      <c r="F139" s="883"/>
    </row>
    <row r="140" spans="1:6" ht="14.25" customHeight="1">
      <c r="A140" s="854"/>
      <c r="B140" s="894"/>
      <c r="C140" s="883"/>
      <c r="D140" s="883"/>
      <c r="E140" s="883"/>
      <c r="F140" s="883"/>
    </row>
    <row r="141" spans="1:6" ht="14.25" customHeight="1">
      <c r="A141" s="854"/>
      <c r="B141" s="894"/>
      <c r="C141" s="883"/>
      <c r="D141" s="883"/>
      <c r="E141" s="883"/>
      <c r="F141" s="883"/>
    </row>
    <row r="142" spans="1:6">
      <c r="A142" s="854"/>
      <c r="B142" s="894"/>
      <c r="C142" s="883" t="s">
        <v>182</v>
      </c>
      <c r="D142" s="883">
        <v>1</v>
      </c>
      <c r="E142" s="1075"/>
      <c r="F142" s="1075">
        <f>D142*E142</f>
        <v>0</v>
      </c>
    </row>
    <row r="143" spans="1:6" ht="57" customHeight="1">
      <c r="A143" s="854">
        <v>2</v>
      </c>
      <c r="B143" s="854" t="s">
        <v>183</v>
      </c>
      <c r="C143" s="883"/>
      <c r="D143" s="854"/>
      <c r="E143" s="854"/>
      <c r="F143" s="854"/>
    </row>
    <row r="144" spans="1:6" ht="30.75" customHeight="1">
      <c r="A144" s="854"/>
      <c r="B144" s="854" t="s">
        <v>184</v>
      </c>
      <c r="C144" s="883"/>
      <c r="D144" s="854"/>
      <c r="E144" s="854"/>
      <c r="F144" s="854"/>
    </row>
    <row r="145" spans="1:6" ht="14.25" customHeight="1">
      <c r="A145" s="854"/>
      <c r="B145" s="854" t="s">
        <v>185</v>
      </c>
      <c r="C145" s="883"/>
      <c r="D145" s="854"/>
      <c r="E145" s="854"/>
      <c r="F145" s="854"/>
    </row>
    <row r="146" spans="1:6" ht="57" customHeight="1">
      <c r="A146" s="854"/>
      <c r="B146" s="854" t="s">
        <v>186</v>
      </c>
      <c r="C146" s="883"/>
      <c r="D146" s="854"/>
      <c r="E146" s="854"/>
      <c r="F146" s="854"/>
    </row>
    <row r="147" spans="1:6" ht="45" customHeight="1">
      <c r="A147" s="854"/>
      <c r="B147" s="854" t="s">
        <v>551</v>
      </c>
      <c r="C147" s="883"/>
      <c r="D147" s="854"/>
      <c r="E147" s="854"/>
      <c r="F147" s="854"/>
    </row>
    <row r="148" spans="1:6" ht="30.75" customHeight="1">
      <c r="A148" s="854"/>
      <c r="B148" s="854" t="s">
        <v>552</v>
      </c>
      <c r="C148" s="883"/>
      <c r="D148" s="854"/>
      <c r="E148" s="854"/>
      <c r="F148" s="854"/>
    </row>
    <row r="149" spans="1:6" ht="42.75" customHeight="1">
      <c r="A149" s="854"/>
      <c r="B149" s="854" t="s">
        <v>189</v>
      </c>
      <c r="C149" s="883"/>
      <c r="D149" s="854"/>
      <c r="E149" s="854"/>
      <c r="F149" s="854"/>
    </row>
    <row r="150" spans="1:6" ht="14.25" customHeight="1">
      <c r="A150" s="854"/>
      <c r="B150" s="894"/>
      <c r="C150" s="883"/>
      <c r="D150" s="854"/>
      <c r="E150" s="854"/>
      <c r="F150" s="854"/>
    </row>
    <row r="151" spans="1:6" ht="14.25" customHeight="1">
      <c r="A151" s="854"/>
      <c r="B151" s="894"/>
      <c r="C151" s="883"/>
      <c r="D151" s="854"/>
      <c r="E151" s="854"/>
      <c r="F151" s="854"/>
    </row>
    <row r="152" spans="1:6" ht="14.25" customHeight="1">
      <c r="A152" s="854"/>
      <c r="B152" s="894"/>
      <c r="C152" s="883"/>
      <c r="D152" s="854"/>
      <c r="E152" s="854"/>
      <c r="F152" s="854"/>
    </row>
    <row r="153" spans="1:6" ht="14.25" customHeight="1">
      <c r="A153" s="854"/>
      <c r="B153" s="894"/>
      <c r="C153" s="883"/>
      <c r="D153" s="854"/>
      <c r="E153" s="854"/>
      <c r="F153" s="854"/>
    </row>
    <row r="154" spans="1:6">
      <c r="A154" s="854"/>
      <c r="B154" s="894"/>
      <c r="C154" s="883" t="s">
        <v>182</v>
      </c>
      <c r="D154" s="854">
        <v>1</v>
      </c>
      <c r="E154" s="1075"/>
      <c r="F154" s="1075">
        <f>D154*E154</f>
        <v>0</v>
      </c>
    </row>
    <row r="155" spans="1:6" ht="28.5" customHeight="1">
      <c r="A155" s="854">
        <v>3</v>
      </c>
      <c r="B155" s="854" t="s">
        <v>190</v>
      </c>
      <c r="C155" s="883"/>
      <c r="D155" s="883"/>
      <c r="E155" s="854"/>
      <c r="F155" s="854"/>
    </row>
    <row r="156" spans="1:6" ht="14.25" customHeight="1">
      <c r="A156" s="854"/>
      <c r="B156" s="854" t="s">
        <v>191</v>
      </c>
      <c r="C156" s="883"/>
      <c r="D156" s="883"/>
      <c r="E156" s="854"/>
      <c r="F156" s="854"/>
    </row>
    <row r="157" spans="1:6" ht="42.75" customHeight="1">
      <c r="A157" s="854"/>
      <c r="B157" s="854" t="s">
        <v>192</v>
      </c>
      <c r="C157" s="883"/>
      <c r="D157" s="883"/>
      <c r="E157" s="854"/>
      <c r="F157" s="854"/>
    </row>
    <row r="158" spans="1:6" ht="14.25" customHeight="1">
      <c r="A158" s="854"/>
      <c r="B158" s="854" t="s">
        <v>193</v>
      </c>
      <c r="C158" s="883"/>
      <c r="D158" s="883"/>
      <c r="E158" s="854"/>
      <c r="F158" s="854"/>
    </row>
    <row r="159" spans="1:6" ht="14.25" customHeight="1">
      <c r="A159" s="854"/>
      <c r="B159" s="854" t="s">
        <v>194</v>
      </c>
      <c r="C159" s="883"/>
      <c r="D159" s="883"/>
      <c r="E159" s="854"/>
      <c r="F159" s="854"/>
    </row>
    <row r="160" spans="1:6" ht="28.5" customHeight="1">
      <c r="A160" s="854"/>
      <c r="B160" s="854" t="s">
        <v>195</v>
      </c>
      <c r="C160" s="883"/>
      <c r="D160" s="883"/>
      <c r="E160" s="854"/>
      <c r="F160" s="854"/>
    </row>
    <row r="161" spans="1:6" ht="42.75" customHeight="1">
      <c r="A161" s="854"/>
      <c r="B161" s="854" t="s">
        <v>553</v>
      </c>
      <c r="C161" s="883"/>
      <c r="D161" s="883"/>
      <c r="E161" s="854"/>
      <c r="F161" s="854"/>
    </row>
    <row r="162" spans="1:6" ht="14.25" customHeight="1">
      <c r="A162" s="854"/>
      <c r="B162" s="894"/>
      <c r="C162" s="883"/>
      <c r="D162" s="883"/>
      <c r="E162" s="854"/>
      <c r="F162" s="854"/>
    </row>
    <row r="163" spans="1:6">
      <c r="A163" s="854"/>
      <c r="B163" s="894"/>
      <c r="C163" s="883" t="s">
        <v>182</v>
      </c>
      <c r="D163" s="883">
        <v>1</v>
      </c>
      <c r="E163" s="1075"/>
      <c r="F163" s="1075">
        <f>D163*E163</f>
        <v>0</v>
      </c>
    </row>
    <row r="164" spans="1:6" ht="85.5" customHeight="1">
      <c r="A164" s="854">
        <v>4</v>
      </c>
      <c r="B164" s="854" t="s">
        <v>370</v>
      </c>
      <c r="C164" s="883"/>
      <c r="D164" s="883"/>
      <c r="E164" s="854"/>
      <c r="F164" s="854"/>
    </row>
    <row r="165" spans="1:6" ht="14.25" customHeight="1">
      <c r="A165" s="854"/>
      <c r="B165" s="854"/>
      <c r="C165" s="883"/>
      <c r="D165" s="883"/>
      <c r="E165" s="854"/>
      <c r="F165" s="854"/>
    </row>
    <row r="166" spans="1:6" ht="57" customHeight="1">
      <c r="A166" s="854"/>
      <c r="B166" s="854" t="s">
        <v>371</v>
      </c>
      <c r="C166" s="883"/>
      <c r="D166" s="883"/>
      <c r="E166" s="854"/>
      <c r="F166" s="854"/>
    </row>
    <row r="167" spans="1:6" ht="28.5" customHeight="1">
      <c r="A167" s="854"/>
      <c r="B167" s="854" t="s">
        <v>554</v>
      </c>
      <c r="C167" s="883"/>
      <c r="D167" s="883"/>
      <c r="E167" s="854"/>
      <c r="F167" s="854"/>
    </row>
    <row r="168" spans="1:6" ht="28.5" customHeight="1">
      <c r="A168" s="854"/>
      <c r="B168" s="854" t="s">
        <v>463</v>
      </c>
      <c r="C168" s="883"/>
      <c r="D168" s="883"/>
      <c r="E168" s="854"/>
      <c r="F168" s="854"/>
    </row>
    <row r="169" spans="1:6" ht="28.5" customHeight="1">
      <c r="A169" s="854"/>
      <c r="B169" s="854" t="s">
        <v>464</v>
      </c>
      <c r="C169" s="883"/>
      <c r="D169" s="883"/>
      <c r="E169" s="854"/>
      <c r="F169" s="854"/>
    </row>
    <row r="170" spans="1:6">
      <c r="A170" s="854"/>
      <c r="B170" s="854" t="s">
        <v>465</v>
      </c>
      <c r="C170" s="883" t="s">
        <v>201</v>
      </c>
      <c r="D170" s="883">
        <v>1</v>
      </c>
      <c r="E170" s="1075"/>
      <c r="F170" s="1075">
        <f>D170*E170</f>
        <v>0</v>
      </c>
    </row>
    <row r="171" spans="1:6" ht="42.75" customHeight="1">
      <c r="A171" s="854"/>
      <c r="B171" s="854" t="s">
        <v>555</v>
      </c>
      <c r="C171" s="883"/>
      <c r="D171" s="883"/>
      <c r="E171" s="854"/>
      <c r="F171" s="854"/>
    </row>
    <row r="172" spans="1:6" ht="14.25" customHeight="1">
      <c r="A172" s="854"/>
      <c r="B172" s="854" t="s">
        <v>556</v>
      </c>
      <c r="C172" s="883"/>
      <c r="D172" s="883"/>
      <c r="E172" s="854"/>
      <c r="F172" s="854"/>
    </row>
    <row r="173" spans="1:6" ht="14.25" customHeight="1">
      <c r="A173" s="854"/>
      <c r="B173" s="854" t="s">
        <v>225</v>
      </c>
      <c r="C173" s="883"/>
      <c r="D173" s="883"/>
      <c r="E173" s="854"/>
      <c r="F173" s="854"/>
    </row>
    <row r="174" spans="1:6">
      <c r="A174" s="854"/>
      <c r="B174" s="854" t="s">
        <v>557</v>
      </c>
      <c r="C174" s="883" t="s">
        <v>201</v>
      </c>
      <c r="D174" s="883">
        <v>7</v>
      </c>
      <c r="E174" s="1075"/>
      <c r="F174" s="1075">
        <f>D174*E174</f>
        <v>0</v>
      </c>
    </row>
    <row r="175" spans="1:6" ht="57" customHeight="1">
      <c r="A175" s="854"/>
      <c r="B175" s="854" t="s">
        <v>558</v>
      </c>
      <c r="C175" s="883"/>
      <c r="D175" s="883"/>
      <c r="E175" s="854"/>
      <c r="F175" s="854"/>
    </row>
    <row r="176" spans="1:6" ht="14.25" customHeight="1">
      <c r="A176" s="854"/>
      <c r="B176" s="894"/>
      <c r="C176" s="883"/>
      <c r="D176" s="883"/>
      <c r="E176" s="854"/>
      <c r="F176" s="854"/>
    </row>
    <row r="177" spans="1:6">
      <c r="A177" s="854"/>
      <c r="B177" s="894"/>
      <c r="C177" s="883" t="s">
        <v>201</v>
      </c>
      <c r="D177" s="883">
        <v>7</v>
      </c>
      <c r="E177" s="1075"/>
      <c r="F177" s="1075">
        <f>D177*E177</f>
        <v>0</v>
      </c>
    </row>
    <row r="178" spans="1:6" ht="14.25" customHeight="1">
      <c r="A178" s="854"/>
      <c r="B178" s="894"/>
      <c r="C178" s="883"/>
      <c r="D178" s="883"/>
      <c r="E178" s="854"/>
      <c r="F178" s="854"/>
    </row>
    <row r="179" spans="1:6">
      <c r="A179" s="854"/>
      <c r="B179" s="894"/>
      <c r="C179" s="883" t="s">
        <v>201</v>
      </c>
      <c r="D179" s="883">
        <v>1</v>
      </c>
      <c r="E179" s="1075"/>
      <c r="F179" s="1075">
        <f>D179*E179</f>
        <v>0</v>
      </c>
    </row>
    <row r="180" spans="1:6" ht="14.25" customHeight="1">
      <c r="A180" s="854"/>
      <c r="B180" s="894"/>
      <c r="C180" s="883"/>
      <c r="D180" s="883"/>
      <c r="E180" s="854"/>
      <c r="F180" s="854"/>
    </row>
    <row r="181" spans="1:6" ht="14.25" customHeight="1">
      <c r="A181" s="854"/>
      <c r="B181" s="894"/>
      <c r="C181" s="883"/>
      <c r="D181" s="883"/>
      <c r="E181" s="854"/>
      <c r="F181" s="854"/>
    </row>
    <row r="182" spans="1:6">
      <c r="A182" s="854"/>
      <c r="B182" s="894"/>
      <c r="C182" s="883" t="s">
        <v>201</v>
      </c>
      <c r="D182" s="883">
        <v>4</v>
      </c>
      <c r="E182" s="1075"/>
      <c r="F182" s="1075">
        <f>D182*E182</f>
        <v>0</v>
      </c>
    </row>
    <row r="183" spans="1:6" ht="56.25" customHeight="1">
      <c r="A183" s="854">
        <v>5</v>
      </c>
      <c r="B183" s="854" t="s">
        <v>473</v>
      </c>
      <c r="C183" s="883"/>
      <c r="D183" s="883"/>
      <c r="E183" s="854"/>
      <c r="F183" s="854"/>
    </row>
    <row r="184" spans="1:6" ht="14.25" customHeight="1">
      <c r="A184" s="854"/>
      <c r="B184" s="854"/>
      <c r="C184" s="883"/>
      <c r="D184" s="883"/>
      <c r="E184" s="854"/>
      <c r="F184" s="854"/>
    </row>
    <row r="185" spans="1:6" ht="14.25" customHeight="1">
      <c r="A185" s="854"/>
      <c r="B185" s="854"/>
      <c r="C185" s="883"/>
      <c r="D185" s="883"/>
      <c r="E185" s="854"/>
      <c r="F185" s="854"/>
    </row>
    <row r="186" spans="1:6" ht="14.25" customHeight="1">
      <c r="A186" s="854"/>
      <c r="B186" s="854"/>
      <c r="C186" s="883"/>
      <c r="D186" s="883"/>
      <c r="E186" s="854"/>
      <c r="F186" s="854"/>
    </row>
    <row r="187" spans="1:6" ht="14.25" customHeight="1">
      <c r="A187" s="854"/>
      <c r="B187" s="854"/>
      <c r="C187" s="883"/>
      <c r="D187" s="883"/>
      <c r="E187" s="854"/>
      <c r="F187" s="854"/>
    </row>
    <row r="188" spans="1:6">
      <c r="A188" s="854"/>
      <c r="B188" s="854"/>
      <c r="C188" s="883" t="s">
        <v>474</v>
      </c>
      <c r="D188" s="883">
        <v>250</v>
      </c>
      <c r="E188" s="1075"/>
      <c r="F188" s="1075">
        <f>D188*E188</f>
        <v>0</v>
      </c>
    </row>
    <row r="189" spans="1:6" ht="57" customHeight="1">
      <c r="A189" s="854">
        <v>6</v>
      </c>
      <c r="B189" s="854" t="s">
        <v>475</v>
      </c>
      <c r="C189" s="883"/>
      <c r="D189" s="883"/>
      <c r="E189" s="854"/>
      <c r="F189" s="854"/>
    </row>
    <row r="190" spans="1:6" ht="14.25" customHeight="1">
      <c r="A190" s="854"/>
      <c r="B190" s="854" t="s">
        <v>559</v>
      </c>
      <c r="C190" s="883"/>
      <c r="D190" s="883"/>
      <c r="E190" s="854"/>
      <c r="F190" s="854"/>
    </row>
    <row r="191" spans="1:6" ht="14.25" customHeight="1">
      <c r="A191" s="854"/>
      <c r="B191" s="894"/>
      <c r="C191" s="883"/>
      <c r="D191" s="883"/>
      <c r="E191" s="854"/>
      <c r="F191" s="854"/>
    </row>
    <row r="192" spans="1:6" ht="16.5">
      <c r="A192" s="854"/>
      <c r="B192" s="894"/>
      <c r="C192" s="883" t="s">
        <v>15</v>
      </c>
      <c r="D192" s="883">
        <v>20</v>
      </c>
      <c r="E192" s="1075"/>
      <c r="F192" s="1075">
        <f>D192*E192</f>
        <v>0</v>
      </c>
    </row>
    <row r="193" spans="1:6" ht="57" customHeight="1">
      <c r="A193" s="854">
        <v>7</v>
      </c>
      <c r="B193" s="854" t="s">
        <v>560</v>
      </c>
      <c r="C193" s="883"/>
      <c r="D193" s="883"/>
      <c r="E193" s="854"/>
      <c r="F193" s="854"/>
    </row>
    <row r="194" spans="1:6" ht="16.5" customHeight="1">
      <c r="A194" s="854"/>
      <c r="B194" s="854" t="s">
        <v>246</v>
      </c>
      <c r="C194" s="883"/>
      <c r="D194" s="883"/>
      <c r="E194" s="854"/>
      <c r="F194" s="854"/>
    </row>
    <row r="195" spans="1:6" ht="14.25" customHeight="1">
      <c r="A195" s="854"/>
      <c r="B195" s="894"/>
      <c r="C195" s="883"/>
      <c r="D195" s="883"/>
      <c r="E195" s="854"/>
      <c r="F195" s="854"/>
    </row>
    <row r="196" spans="1:6" ht="14.25" customHeight="1">
      <c r="A196" s="854"/>
      <c r="B196" s="894"/>
      <c r="C196" s="883"/>
      <c r="D196" s="883"/>
      <c r="E196" s="854"/>
      <c r="F196" s="854"/>
    </row>
    <row r="197" spans="1:6" ht="16.5">
      <c r="A197" s="854"/>
      <c r="B197" s="894"/>
      <c r="C197" s="883" t="s">
        <v>247</v>
      </c>
      <c r="D197" s="883">
        <v>6</v>
      </c>
      <c r="E197" s="1075"/>
      <c r="F197" s="1075">
        <f>D197*E197</f>
        <v>0</v>
      </c>
    </row>
    <row r="198" spans="1:6" ht="85.5" customHeight="1">
      <c r="A198" s="854">
        <v>8</v>
      </c>
      <c r="B198" s="854" t="s">
        <v>245</v>
      </c>
      <c r="C198" s="883"/>
      <c r="D198" s="883"/>
      <c r="E198" s="854"/>
      <c r="F198" s="854"/>
    </row>
    <row r="199" spans="1:6" ht="16.5" customHeight="1">
      <c r="A199" s="854"/>
      <c r="B199" s="854" t="s">
        <v>246</v>
      </c>
      <c r="C199" s="883"/>
      <c r="D199" s="883"/>
      <c r="E199" s="854"/>
      <c r="F199" s="854"/>
    </row>
    <row r="200" spans="1:6" ht="14.25" customHeight="1">
      <c r="A200" s="854"/>
      <c r="B200" s="894"/>
      <c r="C200" s="883"/>
      <c r="D200" s="883"/>
      <c r="E200" s="854"/>
      <c r="F200" s="854"/>
    </row>
    <row r="201" spans="1:6" ht="14.25" customHeight="1">
      <c r="A201" s="854"/>
      <c r="B201" s="894"/>
      <c r="C201" s="883"/>
      <c r="D201" s="883"/>
      <c r="E201" s="854"/>
      <c r="F201" s="854"/>
    </row>
    <row r="202" spans="1:6" ht="16.5">
      <c r="A202" s="854"/>
      <c r="B202" s="894"/>
      <c r="C202" s="883" t="s">
        <v>247</v>
      </c>
      <c r="D202" s="883">
        <v>40</v>
      </c>
      <c r="E202" s="1075"/>
      <c r="F202" s="1075">
        <f>D202*E202</f>
        <v>0</v>
      </c>
    </row>
    <row r="203" spans="1:6" ht="14.25" customHeight="1">
      <c r="A203" s="854">
        <v>9</v>
      </c>
      <c r="B203" s="854" t="s">
        <v>248</v>
      </c>
      <c r="C203" s="854" t="s">
        <v>249</v>
      </c>
      <c r="D203" s="883"/>
      <c r="E203" s="854"/>
      <c r="F203" s="854"/>
    </row>
    <row r="204" spans="1:6">
      <c r="A204" s="854"/>
      <c r="B204" s="854"/>
      <c r="C204" s="854"/>
      <c r="D204" s="883">
        <v>1</v>
      </c>
      <c r="E204" s="1075"/>
      <c r="F204" s="1075">
        <f>D204*E204</f>
        <v>0</v>
      </c>
    </row>
    <row r="205" spans="1:6" ht="30" customHeight="1">
      <c r="A205" s="854"/>
      <c r="B205" s="851" t="s">
        <v>485</v>
      </c>
      <c r="C205" s="883"/>
      <c r="D205" s="883"/>
      <c r="E205" s="854"/>
      <c r="F205" s="854">
        <f>SUM(F142:F204)</f>
        <v>0</v>
      </c>
    </row>
    <row r="206" spans="1:6" ht="14.25" customHeight="1">
      <c r="A206" s="39"/>
      <c r="B206" s="3"/>
      <c r="C206" s="3"/>
      <c r="D206" s="3"/>
      <c r="E206" s="3"/>
      <c r="F206" s="3"/>
    </row>
    <row r="207" spans="1:6" ht="14.25" customHeight="1">
      <c r="A207" s="39"/>
      <c r="B207" s="3"/>
      <c r="C207" s="3"/>
      <c r="D207" s="3"/>
      <c r="E207" s="3"/>
      <c r="F207" s="3"/>
    </row>
    <row r="208" spans="1:6" ht="57.75" customHeight="1">
      <c r="A208" s="854" t="s">
        <v>155</v>
      </c>
      <c r="B208" s="854" t="s">
        <v>252</v>
      </c>
      <c r="C208" s="883" t="s">
        <v>157</v>
      </c>
      <c r="D208" s="883" t="s">
        <v>158</v>
      </c>
      <c r="E208" s="883"/>
      <c r="F208" s="854" t="s">
        <v>159</v>
      </c>
    </row>
    <row r="209" spans="1:6" ht="71.25" customHeight="1">
      <c r="A209" s="854">
        <v>1</v>
      </c>
      <c r="B209" s="854" t="s">
        <v>253</v>
      </c>
      <c r="C209" s="883"/>
      <c r="D209" s="883"/>
      <c r="E209" s="883"/>
      <c r="F209" s="854"/>
    </row>
    <row r="210" spans="1:6" ht="28.5" customHeight="1">
      <c r="A210" s="854"/>
      <c r="B210" s="40" t="s">
        <v>254</v>
      </c>
      <c r="C210" s="883"/>
      <c r="D210" s="883"/>
      <c r="E210" s="883"/>
      <c r="F210" s="854"/>
    </row>
    <row r="211" spans="1:6" ht="28.5" customHeight="1">
      <c r="A211" s="854"/>
      <c r="B211" s="40" t="s">
        <v>255</v>
      </c>
      <c r="C211" s="883"/>
      <c r="D211" s="883"/>
      <c r="E211" s="883"/>
      <c r="F211" s="854"/>
    </row>
    <row r="212" spans="1:6" ht="14.25" customHeight="1">
      <c r="A212" s="854"/>
      <c r="B212" s="40" t="s">
        <v>256</v>
      </c>
      <c r="C212" s="883"/>
      <c r="D212" s="883"/>
      <c r="E212" s="883"/>
      <c r="F212" s="854"/>
    </row>
    <row r="213" spans="1:6" ht="30.75" customHeight="1">
      <c r="A213" s="854"/>
      <c r="B213" s="40" t="s">
        <v>257</v>
      </c>
      <c r="C213" s="883"/>
      <c r="D213" s="883"/>
      <c r="E213" s="883"/>
      <c r="F213" s="854"/>
    </row>
    <row r="214" spans="1:6" ht="14.25" customHeight="1">
      <c r="A214" s="854"/>
      <c r="B214" s="40" t="s">
        <v>258</v>
      </c>
      <c r="C214" s="883"/>
      <c r="D214" s="883"/>
      <c r="E214" s="883"/>
      <c r="F214" s="854"/>
    </row>
    <row r="215" spans="1:6" ht="28.5" customHeight="1">
      <c r="A215" s="854"/>
      <c r="B215" s="40" t="s">
        <v>259</v>
      </c>
      <c r="C215" s="883"/>
      <c r="D215" s="883"/>
      <c r="E215" s="883"/>
      <c r="F215" s="854"/>
    </row>
    <row r="216" spans="1:6" ht="14.25" customHeight="1">
      <c r="A216" s="854"/>
      <c r="B216" s="40" t="s">
        <v>260</v>
      </c>
      <c r="C216" s="883"/>
      <c r="D216" s="883"/>
      <c r="E216" s="883"/>
      <c r="F216" s="854"/>
    </row>
    <row r="217" spans="1:6" ht="14.25" customHeight="1">
      <c r="A217" s="854"/>
      <c r="B217" s="894"/>
      <c r="C217" s="883"/>
      <c r="D217" s="883"/>
      <c r="E217" s="883"/>
      <c r="F217" s="854"/>
    </row>
    <row r="218" spans="1:6">
      <c r="A218" s="854"/>
      <c r="B218" s="894"/>
      <c r="C218" s="883" t="s">
        <v>182</v>
      </c>
      <c r="D218" s="883">
        <v>1</v>
      </c>
      <c r="E218" s="1075"/>
      <c r="F218" s="1075">
        <f>D218*E218</f>
        <v>0</v>
      </c>
    </row>
    <row r="219" spans="1:6" ht="14.25" customHeight="1">
      <c r="A219" s="854">
        <v>2</v>
      </c>
      <c r="B219" s="854" t="s">
        <v>261</v>
      </c>
      <c r="C219" s="883"/>
      <c r="D219" s="883"/>
      <c r="E219" s="883"/>
      <c r="F219" s="854"/>
    </row>
    <row r="220" spans="1:6">
      <c r="A220" s="854"/>
      <c r="B220" s="854"/>
      <c r="C220" s="883" t="s">
        <v>428</v>
      </c>
      <c r="D220" s="883">
        <v>1</v>
      </c>
      <c r="E220" s="1075"/>
      <c r="F220" s="1075">
        <f>D220*E220</f>
        <v>0</v>
      </c>
    </row>
    <row r="221" spans="1:6" ht="14.25" customHeight="1">
      <c r="A221" s="854">
        <v>3</v>
      </c>
      <c r="B221" s="854" t="s">
        <v>262</v>
      </c>
      <c r="C221" s="883"/>
      <c r="D221" s="883"/>
      <c r="E221" s="883"/>
      <c r="F221" s="854"/>
    </row>
    <row r="222" spans="1:6">
      <c r="A222" s="854"/>
      <c r="B222" s="854"/>
      <c r="C222" s="883" t="s">
        <v>74</v>
      </c>
      <c r="D222" s="883">
        <v>18</v>
      </c>
      <c r="E222" s="1075"/>
      <c r="F222" s="1075">
        <f>D222*E222</f>
        <v>0</v>
      </c>
    </row>
    <row r="223" spans="1:6" ht="14.25" customHeight="1">
      <c r="A223" s="854">
        <v>4</v>
      </c>
      <c r="B223" s="854" t="s">
        <v>263</v>
      </c>
      <c r="C223" s="883"/>
      <c r="D223" s="883"/>
      <c r="E223" s="883"/>
      <c r="F223" s="854"/>
    </row>
    <row r="224" spans="1:6" ht="14.25" customHeight="1">
      <c r="A224" s="854"/>
      <c r="B224" s="854"/>
      <c r="C224" s="883" t="s">
        <v>201</v>
      </c>
      <c r="D224" s="883"/>
      <c r="E224" s="883"/>
      <c r="F224" s="854"/>
    </row>
    <row r="225" spans="1:6">
      <c r="A225" s="854"/>
      <c r="B225" s="854"/>
      <c r="C225" s="894"/>
      <c r="D225" s="883">
        <v>8</v>
      </c>
      <c r="E225" s="1075"/>
      <c r="F225" s="1075">
        <f>D225*E225</f>
        <v>0</v>
      </c>
    </row>
    <row r="226" spans="1:6" ht="14.25" customHeight="1">
      <c r="A226" s="854">
        <v>5</v>
      </c>
      <c r="B226" s="854" t="s">
        <v>265</v>
      </c>
      <c r="C226" s="883"/>
      <c r="D226" s="883"/>
      <c r="E226" s="883"/>
      <c r="F226" s="854"/>
    </row>
    <row r="227" spans="1:6" ht="14.25" customHeight="1">
      <c r="A227" s="854"/>
      <c r="B227" s="854"/>
      <c r="C227" s="883"/>
      <c r="D227" s="883"/>
      <c r="E227" s="883"/>
      <c r="F227" s="854"/>
    </row>
    <row r="228" spans="1:6">
      <c r="A228" s="854"/>
      <c r="B228" s="854"/>
      <c r="C228" s="883" t="s">
        <v>201</v>
      </c>
      <c r="D228" s="883">
        <v>2</v>
      </c>
      <c r="E228" s="1075"/>
      <c r="F228" s="1075">
        <f>D228*E228</f>
        <v>0</v>
      </c>
    </row>
    <row r="229" spans="1:6" ht="42.75" customHeight="1">
      <c r="A229" s="854">
        <v>6</v>
      </c>
      <c r="B229" s="854" t="s">
        <v>266</v>
      </c>
      <c r="C229" s="883"/>
      <c r="D229" s="883"/>
      <c r="E229" s="883"/>
      <c r="F229" s="854"/>
    </row>
    <row r="230" spans="1:6" ht="14.25" customHeight="1">
      <c r="A230" s="854"/>
      <c r="B230" s="854" t="s">
        <v>267</v>
      </c>
      <c r="C230" s="883"/>
      <c r="D230" s="883"/>
      <c r="E230" s="883"/>
      <c r="F230" s="854"/>
    </row>
    <row r="231" spans="1:6">
      <c r="A231" s="854"/>
      <c r="B231" s="894"/>
      <c r="C231" s="883" t="s">
        <v>201</v>
      </c>
      <c r="D231" s="883">
        <v>1</v>
      </c>
      <c r="E231" s="1075"/>
      <c r="F231" s="1075">
        <f>D231*E231</f>
        <v>0</v>
      </c>
    </row>
    <row r="232" spans="1:6" ht="27.75" customHeight="1">
      <c r="A232" s="854">
        <v>7</v>
      </c>
      <c r="B232" s="854" t="s">
        <v>268</v>
      </c>
      <c r="C232" s="883"/>
      <c r="D232" s="883"/>
      <c r="E232" s="883"/>
      <c r="F232" s="854"/>
    </row>
    <row r="233" spans="1:6">
      <c r="A233" s="854"/>
      <c r="B233" s="854"/>
      <c r="C233" s="883" t="s">
        <v>428</v>
      </c>
      <c r="D233" s="883">
        <v>1</v>
      </c>
      <c r="E233" s="1075"/>
      <c r="F233" s="1075">
        <f>D233*E233</f>
        <v>0</v>
      </c>
    </row>
    <row r="234" spans="1:6" ht="14.25" customHeight="1">
      <c r="A234" s="854">
        <v>8</v>
      </c>
      <c r="B234" s="854" t="s">
        <v>269</v>
      </c>
      <c r="C234" s="883"/>
      <c r="D234" s="883"/>
      <c r="E234" s="883"/>
      <c r="F234" s="854"/>
    </row>
    <row r="235" spans="1:6">
      <c r="A235" s="854"/>
      <c r="B235" s="854"/>
      <c r="C235" s="883" t="s">
        <v>428</v>
      </c>
      <c r="D235" s="883">
        <v>5</v>
      </c>
      <c r="E235" s="1075"/>
      <c r="F235" s="1075">
        <f>D235*E235</f>
        <v>0</v>
      </c>
    </row>
    <row r="236" spans="1:6" ht="14.25" customHeight="1">
      <c r="A236" s="854">
        <v>9</v>
      </c>
      <c r="B236" s="854" t="s">
        <v>486</v>
      </c>
      <c r="C236" s="883" t="s">
        <v>271</v>
      </c>
      <c r="D236" s="883"/>
      <c r="E236" s="883"/>
      <c r="F236" s="854"/>
    </row>
    <row r="237" spans="1:6">
      <c r="A237" s="854"/>
      <c r="B237" s="854"/>
      <c r="C237" s="883"/>
      <c r="D237" s="883">
        <v>1</v>
      </c>
      <c r="E237" s="1075"/>
      <c r="F237" s="1075">
        <f>D237*E237</f>
        <v>0</v>
      </c>
    </row>
    <row r="238" spans="1:6" ht="27.75" customHeight="1">
      <c r="A238" s="854">
        <v>10</v>
      </c>
      <c r="B238" s="854" t="s">
        <v>272</v>
      </c>
      <c r="C238" s="883" t="s">
        <v>271</v>
      </c>
      <c r="D238" s="883"/>
      <c r="E238" s="883"/>
      <c r="F238" s="854"/>
    </row>
    <row r="239" spans="1:6">
      <c r="A239" s="854"/>
      <c r="B239" s="854"/>
      <c r="C239" s="883"/>
      <c r="D239" s="883">
        <v>1</v>
      </c>
      <c r="E239" s="1075"/>
      <c r="F239" s="1075">
        <f>D239*E239</f>
        <v>0</v>
      </c>
    </row>
    <row r="240" spans="1:6" ht="21.75" customHeight="1">
      <c r="A240" s="762" t="s">
        <v>274</v>
      </c>
      <c r="B240" s="763"/>
      <c r="C240" s="763"/>
      <c r="D240" s="763"/>
      <c r="E240" s="764"/>
      <c r="F240" s="883">
        <f>SUM(F209:F239)</f>
        <v>0</v>
      </c>
    </row>
    <row r="241" spans="1:6" ht="15" customHeight="1">
      <c r="A241" s="758" t="s">
        <v>1221</v>
      </c>
      <c r="B241" s="758"/>
      <c r="C241" s="758"/>
      <c r="D241" s="758"/>
      <c r="E241" s="758"/>
      <c r="F241" s="728"/>
    </row>
    <row r="242" spans="1:6" ht="15.75" customHeight="1">
      <c r="A242" s="702" t="s">
        <v>1223</v>
      </c>
      <c r="B242" s="697"/>
      <c r="C242" s="703"/>
      <c r="D242" s="704"/>
      <c r="E242" s="705"/>
      <c r="F242" s="706"/>
    </row>
    <row r="243" spans="1:6" ht="15" customHeight="1">
      <c r="A243" s="286"/>
      <c r="B243" s="288"/>
      <c r="C243" s="1010"/>
      <c r="D243" s="289"/>
      <c r="E243" s="286"/>
      <c r="F243" s="286"/>
    </row>
    <row r="244" spans="1:6" ht="15.75" customHeight="1">
      <c r="A244" s="290" t="s">
        <v>1224</v>
      </c>
      <c r="B244" s="778" t="s">
        <v>1225</v>
      </c>
      <c r="C244" s="779"/>
      <c r="D244" s="779"/>
      <c r="E244" s="779"/>
      <c r="F244" s="780"/>
    </row>
    <row r="245" spans="1:6" ht="15" customHeight="1">
      <c r="A245" s="286"/>
      <c r="B245" s="288"/>
      <c r="C245" s="1010"/>
      <c r="D245" s="289"/>
      <c r="E245" s="286"/>
      <c r="F245" s="286"/>
    </row>
    <row r="246" spans="1:6" ht="285" customHeight="1">
      <c r="A246" s="287"/>
      <c r="B246" s="292" t="s">
        <v>1226</v>
      </c>
      <c r="C246" s="293"/>
      <c r="D246" s="294"/>
      <c r="E246" s="295"/>
      <c r="F246" s="296"/>
    </row>
    <row r="247" spans="1:6" ht="15.75" customHeight="1">
      <c r="A247" s="297" t="s">
        <v>1227</v>
      </c>
      <c r="B247" s="781" t="s">
        <v>1228</v>
      </c>
      <c r="C247" s="782"/>
      <c r="D247" s="782"/>
      <c r="E247" s="298"/>
      <c r="F247" s="299"/>
    </row>
    <row r="248" spans="1:6" ht="15.75" customHeight="1">
      <c r="A248" s="287"/>
      <c r="B248" s="300"/>
      <c r="C248" s="301"/>
      <c r="D248" s="302"/>
      <c r="E248" s="300"/>
      <c r="F248" s="303"/>
    </row>
    <row r="249" spans="1:6" ht="15" customHeight="1">
      <c r="A249" s="304" t="s">
        <v>1229</v>
      </c>
      <c r="B249" s="304" t="s">
        <v>1230</v>
      </c>
      <c r="C249" s="783" t="s">
        <v>1231</v>
      </c>
      <c r="D249" s="785" t="s">
        <v>1232</v>
      </c>
      <c r="E249" s="1089"/>
      <c r="F249" s="1090"/>
    </row>
    <row r="250" spans="1:6" ht="15" customHeight="1">
      <c r="A250" s="305"/>
      <c r="B250" s="306"/>
      <c r="C250" s="784"/>
      <c r="D250" s="786"/>
      <c r="E250" s="307"/>
      <c r="F250" s="307" t="s">
        <v>1234</v>
      </c>
    </row>
    <row r="251" spans="1:6" ht="15.75" customHeight="1">
      <c r="A251" s="308" t="s">
        <v>1235</v>
      </c>
      <c r="B251" s="309" t="s">
        <v>1236</v>
      </c>
      <c r="C251" s="310"/>
      <c r="D251" s="311"/>
      <c r="E251" s="312"/>
      <c r="F251" s="312"/>
    </row>
    <row r="252" spans="1:6" ht="60" customHeight="1">
      <c r="A252" s="308"/>
      <c r="B252" s="306" t="s">
        <v>1237</v>
      </c>
      <c r="C252" s="313"/>
      <c r="D252" s="311"/>
      <c r="E252" s="312"/>
      <c r="F252" s="312"/>
    </row>
    <row r="253" spans="1:6" ht="15.75" customHeight="1">
      <c r="A253" s="314"/>
      <c r="B253" s="315"/>
      <c r="C253" s="316"/>
      <c r="D253" s="317"/>
      <c r="E253" s="318"/>
      <c r="F253" s="318"/>
    </row>
    <row r="254" spans="1:6" ht="31.5" customHeight="1">
      <c r="A254" s="308" t="s">
        <v>1238</v>
      </c>
      <c r="B254" s="319" t="s">
        <v>1562</v>
      </c>
      <c r="C254" s="313"/>
      <c r="D254" s="311"/>
      <c r="E254" s="312"/>
      <c r="F254" s="312"/>
    </row>
    <row r="255" spans="1:6" ht="165" customHeight="1">
      <c r="A255" s="305">
        <v>1</v>
      </c>
      <c r="B255" s="306" t="s">
        <v>1563</v>
      </c>
      <c r="C255" s="313"/>
      <c r="D255" s="311"/>
      <c r="E255" s="312"/>
      <c r="F255" s="312"/>
    </row>
    <row r="256" spans="1:6" ht="15.75" customHeight="1">
      <c r="A256" s="305"/>
      <c r="B256" s="306" t="s">
        <v>1564</v>
      </c>
      <c r="C256" s="313"/>
      <c r="D256" s="311"/>
      <c r="E256" s="312"/>
      <c r="F256" s="312"/>
    </row>
    <row r="257" spans="1:6" ht="15" customHeight="1">
      <c r="A257" s="320"/>
      <c r="B257" s="321"/>
      <c r="C257" s="316"/>
      <c r="D257" s="317"/>
      <c r="E257" s="318"/>
      <c r="F257" s="318"/>
    </row>
    <row r="258" spans="1:6" ht="31.5" customHeight="1">
      <c r="A258" s="308" t="s">
        <v>1565</v>
      </c>
      <c r="B258" s="319" t="s">
        <v>1566</v>
      </c>
      <c r="C258" s="316"/>
      <c r="D258" s="317"/>
      <c r="E258" s="318"/>
      <c r="F258" s="318"/>
    </row>
    <row r="259" spans="1:6" ht="165" customHeight="1">
      <c r="A259" s="320"/>
      <c r="B259" s="306" t="s">
        <v>1567</v>
      </c>
      <c r="C259" s="316"/>
      <c r="D259" s="317"/>
      <c r="E259" s="318"/>
      <c r="F259" s="318"/>
    </row>
    <row r="260" spans="1:6" ht="15" customHeight="1">
      <c r="A260" s="320"/>
      <c r="B260" s="321"/>
      <c r="C260" s="316"/>
      <c r="D260" s="317"/>
      <c r="E260" s="318"/>
      <c r="F260" s="318"/>
    </row>
    <row r="261" spans="1:6" ht="94.5" customHeight="1">
      <c r="A261" s="305"/>
      <c r="B261" s="319" t="s">
        <v>1241</v>
      </c>
      <c r="C261" s="313"/>
      <c r="D261" s="311"/>
      <c r="E261" s="312"/>
      <c r="F261" s="312"/>
    </row>
    <row r="262" spans="1:6" ht="15">
      <c r="A262" s="305"/>
      <c r="B262" s="306" t="s">
        <v>1242</v>
      </c>
      <c r="C262" s="313" t="s">
        <v>1243</v>
      </c>
      <c r="D262" s="311">
        <v>1</v>
      </c>
      <c r="E262" s="1075"/>
      <c r="F262" s="1075">
        <f>D262*E262</f>
        <v>0</v>
      </c>
    </row>
    <row r="263" spans="1:6" ht="15" customHeight="1">
      <c r="A263" s="320"/>
      <c r="B263" s="321"/>
      <c r="C263" s="316"/>
      <c r="D263" s="317"/>
      <c r="E263" s="318"/>
      <c r="F263" s="318"/>
    </row>
    <row r="264" spans="1:6" ht="15.75" customHeight="1">
      <c r="A264" s="320"/>
      <c r="B264" s="319" t="s">
        <v>1244</v>
      </c>
      <c r="C264" s="316"/>
      <c r="D264" s="317"/>
      <c r="E264" s="318"/>
      <c r="F264" s="318">
        <f>SUM(F262)</f>
        <v>0</v>
      </c>
    </row>
    <row r="265" spans="1:6" ht="15" customHeight="1">
      <c r="A265" s="320"/>
      <c r="B265" s="321"/>
      <c r="C265" s="316"/>
      <c r="D265" s="317"/>
      <c r="E265" s="318"/>
      <c r="F265" s="318"/>
    </row>
    <row r="266" spans="1:6" ht="15.75" customHeight="1">
      <c r="A266" s="308" t="s">
        <v>1245</v>
      </c>
      <c r="B266" s="309" t="s">
        <v>1246</v>
      </c>
      <c r="C266" s="323"/>
      <c r="D266" s="324"/>
      <c r="E266" s="290"/>
      <c r="F266" s="290"/>
    </row>
    <row r="267" spans="1:6" ht="15.75" customHeight="1">
      <c r="A267" s="308"/>
      <c r="B267" s="319"/>
      <c r="C267" s="323"/>
      <c r="D267" s="324"/>
      <c r="E267" s="290"/>
      <c r="F267" s="290"/>
    </row>
    <row r="268" spans="1:6" ht="75" customHeight="1">
      <c r="A268" s="305">
        <v>1</v>
      </c>
      <c r="B268" s="306" t="s">
        <v>1247</v>
      </c>
      <c r="C268" s="313"/>
      <c r="D268" s="311"/>
      <c r="E268" s="312"/>
      <c r="F268" s="312"/>
    </row>
    <row r="269" spans="1:6" ht="15.75" customHeight="1">
      <c r="A269" s="320"/>
      <c r="B269" s="321"/>
      <c r="C269" s="316"/>
      <c r="D269" s="317"/>
      <c r="E269" s="318"/>
      <c r="F269" s="318"/>
    </row>
    <row r="270" spans="1:6" ht="30">
      <c r="A270" s="320"/>
      <c r="B270" s="306" t="s">
        <v>1568</v>
      </c>
      <c r="C270" s="313" t="s">
        <v>74</v>
      </c>
      <c r="D270" s="311">
        <v>100</v>
      </c>
      <c r="E270" s="1075"/>
      <c r="F270" s="1075">
        <f t="shared" ref="F270:F276" si="7">D270*E270</f>
        <v>0</v>
      </c>
    </row>
    <row r="271" spans="1:6" ht="15">
      <c r="A271" s="320"/>
      <c r="B271" s="306" t="s">
        <v>1570</v>
      </c>
      <c r="C271" s="313" t="s">
        <v>74</v>
      </c>
      <c r="D271" s="311">
        <v>25</v>
      </c>
      <c r="E271" s="1075"/>
      <c r="F271" s="1075">
        <f t="shared" si="7"/>
        <v>0</v>
      </c>
    </row>
    <row r="272" spans="1:6" ht="15">
      <c r="A272" s="320"/>
      <c r="B272" s="306" t="s">
        <v>1571</v>
      </c>
      <c r="C272" s="313" t="s">
        <v>74</v>
      </c>
      <c r="D272" s="311">
        <v>15</v>
      </c>
      <c r="E272" s="1075"/>
      <c r="F272" s="1075">
        <f t="shared" si="7"/>
        <v>0</v>
      </c>
    </row>
    <row r="273" spans="1:6" ht="15">
      <c r="A273" s="320"/>
      <c r="B273" s="306" t="s">
        <v>1253</v>
      </c>
      <c r="C273" s="313" t="s">
        <v>74</v>
      </c>
      <c r="D273" s="311">
        <v>12</v>
      </c>
      <c r="E273" s="1075"/>
      <c r="F273" s="1075">
        <f t="shared" si="7"/>
        <v>0</v>
      </c>
    </row>
    <row r="274" spans="1:6" ht="15">
      <c r="A274" s="320"/>
      <c r="B274" s="306" t="s">
        <v>1254</v>
      </c>
      <c r="C274" s="313" t="s">
        <v>74</v>
      </c>
      <c r="D274" s="311">
        <v>10</v>
      </c>
      <c r="E274" s="1075"/>
      <c r="F274" s="1075">
        <f t="shared" si="7"/>
        <v>0</v>
      </c>
    </row>
    <row r="275" spans="1:6" ht="15">
      <c r="A275" s="320"/>
      <c r="B275" s="306" t="s">
        <v>1256</v>
      </c>
      <c r="C275" s="313" t="s">
        <v>74</v>
      </c>
      <c r="D275" s="311">
        <v>20</v>
      </c>
      <c r="E275" s="1075"/>
      <c r="F275" s="1075">
        <f t="shared" si="7"/>
        <v>0</v>
      </c>
    </row>
    <row r="276" spans="1:6" ht="15">
      <c r="A276" s="320"/>
      <c r="B276" s="306" t="s">
        <v>1590</v>
      </c>
      <c r="C276" s="313" t="s">
        <v>74</v>
      </c>
      <c r="D276" s="311">
        <v>25</v>
      </c>
      <c r="E276" s="1075"/>
      <c r="F276" s="1075">
        <f t="shared" si="7"/>
        <v>0</v>
      </c>
    </row>
    <row r="277" spans="1:6" ht="15" customHeight="1">
      <c r="A277" s="320"/>
      <c r="B277" s="321"/>
      <c r="C277" s="316"/>
      <c r="D277" s="317"/>
      <c r="E277" s="318"/>
      <c r="F277" s="318"/>
    </row>
    <row r="278" spans="1:6" ht="120" customHeight="1">
      <c r="A278" s="325">
        <v>2</v>
      </c>
      <c r="B278" s="326" t="s">
        <v>1258</v>
      </c>
      <c r="C278" s="327"/>
      <c r="D278" s="328"/>
      <c r="E278" s="329"/>
      <c r="F278" s="329"/>
    </row>
    <row r="279" spans="1:6" ht="15" customHeight="1">
      <c r="A279" s="325"/>
      <c r="B279" s="325"/>
      <c r="C279" s="327"/>
      <c r="D279" s="328"/>
      <c r="E279" s="329"/>
      <c r="F279" s="329"/>
    </row>
    <row r="280" spans="1:6" ht="15">
      <c r="A280" s="325"/>
      <c r="B280" s="325" t="s">
        <v>1259</v>
      </c>
      <c r="C280" s="327" t="s">
        <v>74</v>
      </c>
      <c r="D280" s="328">
        <v>100</v>
      </c>
      <c r="E280" s="1075"/>
      <c r="F280" s="1075">
        <f>D280*E280</f>
        <v>0</v>
      </c>
    </row>
    <row r="281" spans="1:6" ht="15" customHeight="1">
      <c r="A281" s="320"/>
      <c r="B281" s="321"/>
      <c r="C281" s="316"/>
      <c r="D281" s="317"/>
      <c r="E281" s="318"/>
      <c r="F281" s="318"/>
    </row>
    <row r="282" spans="1:6" ht="45">
      <c r="A282" s="305">
        <v>3</v>
      </c>
      <c r="B282" s="306" t="s">
        <v>1260</v>
      </c>
      <c r="C282" s="1010" t="s">
        <v>474</v>
      </c>
      <c r="D282" s="1011">
        <v>7</v>
      </c>
      <c r="E282" s="1075"/>
      <c r="F282" s="1075">
        <f>D282*E282</f>
        <v>0</v>
      </c>
    </row>
    <row r="283" spans="1:6" ht="15" customHeight="1">
      <c r="A283" s="320"/>
      <c r="B283" s="321"/>
      <c r="C283" s="331"/>
      <c r="D283" s="332"/>
      <c r="E283" s="318"/>
      <c r="F283" s="318"/>
    </row>
    <row r="284" spans="1:6" ht="30">
      <c r="A284" s="305">
        <v>4</v>
      </c>
      <c r="B284" s="306" t="s">
        <v>1261</v>
      </c>
      <c r="C284" s="313" t="s">
        <v>1262</v>
      </c>
      <c r="D284" s="311">
        <v>1</v>
      </c>
      <c r="E284" s="1075"/>
      <c r="F284" s="1075">
        <f>D284*E284</f>
        <v>0</v>
      </c>
    </row>
    <row r="285" spans="1:6" ht="15" customHeight="1">
      <c r="A285" s="305"/>
      <c r="B285" s="306"/>
      <c r="C285" s="313"/>
      <c r="D285" s="311"/>
      <c r="E285" s="312"/>
      <c r="F285" s="318"/>
    </row>
    <row r="286" spans="1:6" ht="45">
      <c r="A286" s="305">
        <v>5</v>
      </c>
      <c r="B286" s="306" t="s">
        <v>1263</v>
      </c>
      <c r="C286" s="313" t="s">
        <v>1262</v>
      </c>
      <c r="D286" s="311">
        <v>1</v>
      </c>
      <c r="E286" s="1075"/>
      <c r="F286" s="1075">
        <f>D286*E286</f>
        <v>0</v>
      </c>
    </row>
    <row r="287" spans="1:6" ht="15.75" customHeight="1">
      <c r="A287" s="719"/>
      <c r="B287" s="333" t="s">
        <v>1264</v>
      </c>
      <c r="C287" s="316"/>
      <c r="D287" s="317"/>
      <c r="E287" s="318"/>
      <c r="F287" s="334">
        <f>SUM(F268:F286)</f>
        <v>0</v>
      </c>
    </row>
    <row r="288" spans="1:6" ht="15.75" customHeight="1">
      <c r="A288" s="320"/>
      <c r="B288" s="315"/>
      <c r="C288" s="316"/>
      <c r="D288" s="317"/>
      <c r="E288" s="318"/>
      <c r="F288" s="334"/>
    </row>
    <row r="289" spans="1:6" ht="15.75" customHeight="1">
      <c r="A289" s="320"/>
      <c r="B289" s="314"/>
      <c r="C289" s="316"/>
      <c r="D289" s="317"/>
      <c r="E289" s="318"/>
      <c r="F289" s="318"/>
    </row>
    <row r="290" spans="1:6" ht="31.5" customHeight="1">
      <c r="A290" s="308" t="s">
        <v>1265</v>
      </c>
      <c r="B290" s="309" t="s">
        <v>1266</v>
      </c>
      <c r="C290" s="323"/>
      <c r="D290" s="324"/>
      <c r="E290" s="290"/>
      <c r="F290" s="312"/>
    </row>
    <row r="291" spans="1:6" ht="15.75" customHeight="1">
      <c r="A291" s="308"/>
      <c r="B291" s="319"/>
      <c r="C291" s="323"/>
      <c r="D291" s="324"/>
      <c r="E291" s="290"/>
      <c r="F291" s="312"/>
    </row>
    <row r="292" spans="1:6" ht="150" customHeight="1">
      <c r="A292" s="305"/>
      <c r="B292" s="306" t="s">
        <v>1267</v>
      </c>
      <c r="C292" s="313"/>
      <c r="D292" s="311"/>
      <c r="E292" s="312"/>
      <c r="F292" s="312"/>
    </row>
    <row r="293" spans="1:6" ht="90.75" customHeight="1">
      <c r="A293" s="305">
        <v>1</v>
      </c>
      <c r="B293" s="306" t="s">
        <v>1268</v>
      </c>
      <c r="C293" s="313"/>
      <c r="D293" s="311"/>
      <c r="E293" s="312"/>
      <c r="F293" s="312"/>
    </row>
    <row r="294" spans="1:6" ht="15">
      <c r="A294" s="305"/>
      <c r="B294" s="306" t="s">
        <v>1269</v>
      </c>
      <c r="C294" s="313" t="s">
        <v>74</v>
      </c>
      <c r="D294" s="311">
        <v>10</v>
      </c>
      <c r="E294" s="1075"/>
      <c r="F294" s="1075">
        <f t="shared" ref="F294:F298" si="8">D294*E294</f>
        <v>0</v>
      </c>
    </row>
    <row r="295" spans="1:6" ht="15">
      <c r="A295" s="305"/>
      <c r="B295" s="306" t="s">
        <v>1270</v>
      </c>
      <c r="C295" s="313" t="s">
        <v>74</v>
      </c>
      <c r="D295" s="311">
        <v>30</v>
      </c>
      <c r="E295" s="1075"/>
      <c r="F295" s="1075">
        <f t="shared" si="8"/>
        <v>0</v>
      </c>
    </row>
    <row r="296" spans="1:6" ht="15">
      <c r="A296" s="305"/>
      <c r="B296" s="306" t="s">
        <v>1574</v>
      </c>
      <c r="C296" s="313" t="s">
        <v>74</v>
      </c>
      <c r="D296" s="311">
        <v>20</v>
      </c>
      <c r="E296" s="1075"/>
      <c r="F296" s="1075">
        <f t="shared" si="8"/>
        <v>0</v>
      </c>
    </row>
    <row r="297" spans="1:6" ht="15">
      <c r="A297" s="320"/>
      <c r="B297" s="306" t="s">
        <v>1271</v>
      </c>
      <c r="C297" s="313" t="s">
        <v>74</v>
      </c>
      <c r="D297" s="311">
        <v>30</v>
      </c>
      <c r="E297" s="1075"/>
      <c r="F297" s="1075">
        <f t="shared" si="8"/>
        <v>0</v>
      </c>
    </row>
    <row r="298" spans="1:6" ht="15">
      <c r="A298" s="320"/>
      <c r="B298" s="306" t="s">
        <v>1575</v>
      </c>
      <c r="C298" s="313" t="s">
        <v>74</v>
      </c>
      <c r="D298" s="311">
        <v>20</v>
      </c>
      <c r="E298" s="1075"/>
      <c r="F298" s="1075">
        <f t="shared" si="8"/>
        <v>0</v>
      </c>
    </row>
    <row r="299" spans="1:6" ht="15" customHeight="1">
      <c r="A299" s="320"/>
      <c r="B299" s="321"/>
      <c r="C299" s="316"/>
      <c r="D299" s="317"/>
      <c r="E299" s="318"/>
      <c r="F299" s="318"/>
    </row>
    <row r="300" spans="1:6" ht="90" customHeight="1">
      <c r="A300" s="305">
        <v>2</v>
      </c>
      <c r="B300" s="306" t="s">
        <v>1272</v>
      </c>
      <c r="C300" s="313"/>
      <c r="D300" s="311"/>
      <c r="E300" s="312"/>
      <c r="F300" s="312"/>
    </row>
    <row r="301" spans="1:6" ht="30">
      <c r="A301" s="305"/>
      <c r="B301" s="306" t="s">
        <v>1273</v>
      </c>
      <c r="C301" s="313" t="s">
        <v>74</v>
      </c>
      <c r="D301" s="311">
        <v>15</v>
      </c>
      <c r="E301" s="1075"/>
      <c r="F301" s="1075">
        <f>D301*E301</f>
        <v>0</v>
      </c>
    </row>
    <row r="302" spans="1:6" ht="15.75" customHeight="1">
      <c r="A302" s="305"/>
      <c r="B302" s="306"/>
      <c r="C302" s="313"/>
      <c r="D302" s="311"/>
      <c r="E302" s="312"/>
      <c r="F302" s="312"/>
    </row>
    <row r="303" spans="1:6" ht="15">
      <c r="A303" s="305">
        <v>3</v>
      </c>
      <c r="B303" s="306" t="s">
        <v>1274</v>
      </c>
      <c r="C303" s="313" t="s">
        <v>1275</v>
      </c>
      <c r="D303" s="311">
        <v>1</v>
      </c>
      <c r="E303" s="1075"/>
      <c r="F303" s="1075">
        <f>D303*E303</f>
        <v>0</v>
      </c>
    </row>
    <row r="304" spans="1:6" ht="15.75" customHeight="1">
      <c r="A304" s="305"/>
      <c r="B304" s="333" t="s">
        <v>1276</v>
      </c>
      <c r="C304" s="313"/>
      <c r="D304" s="311"/>
      <c r="E304" s="312"/>
      <c r="F304" s="312">
        <f>SUM(F293:F303)</f>
        <v>0</v>
      </c>
    </row>
    <row r="305" spans="1:6" ht="15" customHeight="1">
      <c r="A305" s="320"/>
      <c r="B305" s="321"/>
      <c r="C305" s="316"/>
      <c r="D305" s="317"/>
      <c r="E305" s="318"/>
      <c r="F305" s="318"/>
    </row>
    <row r="306" spans="1:6" ht="15" customHeight="1">
      <c r="A306" s="320"/>
      <c r="B306" s="321"/>
      <c r="C306" s="316"/>
      <c r="D306" s="317"/>
      <c r="E306" s="318"/>
      <c r="F306" s="318"/>
    </row>
    <row r="307" spans="1:6" ht="15" customHeight="1">
      <c r="A307" s="320"/>
      <c r="B307" s="321"/>
      <c r="C307" s="316"/>
      <c r="D307" s="317"/>
      <c r="E307" s="318"/>
      <c r="F307" s="318"/>
    </row>
    <row r="308" spans="1:6" ht="15" customHeight="1">
      <c r="A308" s="320"/>
      <c r="B308" s="321"/>
      <c r="C308" s="316"/>
      <c r="D308" s="317"/>
      <c r="E308" s="318"/>
      <c r="F308" s="318"/>
    </row>
    <row r="309" spans="1:6" ht="15" customHeight="1">
      <c r="A309" s="320"/>
      <c r="B309" s="321"/>
      <c r="C309" s="316"/>
      <c r="D309" s="317"/>
      <c r="E309" s="318"/>
      <c r="F309" s="318"/>
    </row>
    <row r="310" spans="1:6" ht="15.75" customHeight="1">
      <c r="A310" s="308" t="s">
        <v>1277</v>
      </c>
      <c r="B310" s="309" t="s">
        <v>1278</v>
      </c>
      <c r="C310" s="313"/>
      <c r="D310" s="311"/>
      <c r="E310" s="312"/>
      <c r="F310" s="312"/>
    </row>
    <row r="311" spans="1:6" ht="15.75" customHeight="1">
      <c r="A311" s="308"/>
      <c r="B311" s="319"/>
      <c r="C311" s="313"/>
      <c r="D311" s="311"/>
      <c r="E311" s="312"/>
      <c r="F311" s="312"/>
    </row>
    <row r="312" spans="1:6" ht="30" customHeight="1">
      <c r="A312" s="305"/>
      <c r="B312" s="306" t="s">
        <v>1279</v>
      </c>
      <c r="C312" s="313"/>
      <c r="D312" s="311"/>
      <c r="E312" s="312"/>
      <c r="F312" s="312"/>
    </row>
    <row r="313" spans="1:6" ht="15.75" customHeight="1">
      <c r="A313" s="305"/>
      <c r="B313" s="306"/>
      <c r="C313" s="313"/>
      <c r="D313" s="311"/>
      <c r="E313" s="312"/>
      <c r="F313" s="312"/>
    </row>
    <row r="314" spans="1:6" ht="300.75">
      <c r="A314" s="305">
        <v>1</v>
      </c>
      <c r="B314" s="306" t="s">
        <v>1591</v>
      </c>
      <c r="C314" s="313" t="s">
        <v>1243</v>
      </c>
      <c r="D314" s="311">
        <v>2</v>
      </c>
      <c r="E314" s="1075"/>
      <c r="F314" s="1075">
        <f>D314*E314</f>
        <v>0</v>
      </c>
    </row>
    <row r="315" spans="1:6" ht="15" customHeight="1">
      <c r="A315" s="305"/>
      <c r="B315" s="306"/>
      <c r="C315" s="313"/>
      <c r="D315" s="311"/>
      <c r="E315" s="312"/>
      <c r="F315" s="318"/>
    </row>
    <row r="316" spans="1:6" ht="300.75">
      <c r="A316" s="305" t="s">
        <v>1371</v>
      </c>
      <c r="B316" s="306" t="s">
        <v>1592</v>
      </c>
      <c r="C316" s="313" t="s">
        <v>1243</v>
      </c>
      <c r="D316" s="311">
        <v>2</v>
      </c>
      <c r="E316" s="1075"/>
      <c r="F316" s="1075">
        <f>D316*E316</f>
        <v>0</v>
      </c>
    </row>
    <row r="317" spans="1:6" ht="15" customHeight="1">
      <c r="A317" s="305"/>
      <c r="B317" s="306"/>
      <c r="C317" s="313"/>
      <c r="D317" s="311"/>
      <c r="E317" s="318"/>
      <c r="F317" s="318"/>
    </row>
    <row r="318" spans="1:6" ht="240.75">
      <c r="A318" s="305" t="s">
        <v>1282</v>
      </c>
      <c r="B318" s="319" t="s">
        <v>1281</v>
      </c>
      <c r="C318" s="313" t="s">
        <v>1243</v>
      </c>
      <c r="D318" s="311">
        <v>3</v>
      </c>
      <c r="E318" s="1075"/>
      <c r="F318" s="1075">
        <f>D318*E318</f>
        <v>0</v>
      </c>
    </row>
    <row r="319" spans="1:6" ht="15" customHeight="1">
      <c r="A319" s="320"/>
      <c r="B319" s="321"/>
      <c r="C319" s="316"/>
      <c r="D319" s="317"/>
      <c r="E319" s="318"/>
      <c r="F319" s="318"/>
    </row>
    <row r="320" spans="1:6" ht="390.75">
      <c r="A320" s="305" t="s">
        <v>1286</v>
      </c>
      <c r="B320" s="336" t="s">
        <v>1576</v>
      </c>
      <c r="C320" s="313" t="s">
        <v>1243</v>
      </c>
      <c r="D320" s="311">
        <v>1</v>
      </c>
      <c r="E320" s="1075"/>
      <c r="F320" s="1075">
        <f>D320*E320</f>
        <v>0</v>
      </c>
    </row>
    <row r="321" spans="1:6" ht="15" customHeight="1">
      <c r="A321" s="305"/>
      <c r="B321" s="336"/>
      <c r="C321" s="313"/>
      <c r="D321" s="311"/>
      <c r="E321" s="312"/>
      <c r="F321" s="312"/>
    </row>
    <row r="322" spans="1:6" ht="270.75">
      <c r="A322" s="305" t="s">
        <v>1288</v>
      </c>
      <c r="B322" s="336" t="s">
        <v>1287</v>
      </c>
      <c r="C322" s="313" t="s">
        <v>1243</v>
      </c>
      <c r="D322" s="311">
        <v>1</v>
      </c>
      <c r="E322" s="1075"/>
      <c r="F322" s="1075">
        <f>D322*E322</f>
        <v>0</v>
      </c>
    </row>
    <row r="323" spans="1:6" ht="15" customHeight="1">
      <c r="A323" s="320"/>
      <c r="B323" s="335"/>
      <c r="C323" s="316"/>
      <c r="D323" s="317"/>
      <c r="E323" s="318"/>
      <c r="F323" s="318"/>
    </row>
    <row r="324" spans="1:6" ht="90">
      <c r="A324" s="305" t="s">
        <v>1290</v>
      </c>
      <c r="B324" s="306" t="s">
        <v>1289</v>
      </c>
      <c r="C324" s="313" t="s">
        <v>1243</v>
      </c>
      <c r="D324" s="311">
        <v>1</v>
      </c>
      <c r="E324" s="1075"/>
      <c r="F324" s="1075">
        <f>D324*E324</f>
        <v>0</v>
      </c>
    </row>
    <row r="325" spans="1:6" ht="15" customHeight="1">
      <c r="A325" s="305"/>
      <c r="B325" s="306"/>
      <c r="C325" s="313"/>
      <c r="D325" s="311"/>
      <c r="E325" s="312"/>
      <c r="F325" s="312"/>
    </row>
    <row r="326" spans="1:6" ht="30">
      <c r="A326" s="305" t="s">
        <v>1293</v>
      </c>
      <c r="B326" s="306" t="s">
        <v>1291</v>
      </c>
      <c r="C326" s="313" t="s">
        <v>1292</v>
      </c>
      <c r="D326" s="311">
        <v>1</v>
      </c>
      <c r="E326" s="1075"/>
      <c r="F326" s="1075">
        <f>D326*E326</f>
        <v>0</v>
      </c>
    </row>
    <row r="327" spans="1:6" ht="15.75" customHeight="1">
      <c r="A327" s="305"/>
      <c r="B327" s="306"/>
      <c r="C327" s="313"/>
      <c r="D327" s="311"/>
      <c r="E327" s="312"/>
      <c r="F327" s="312"/>
    </row>
    <row r="328" spans="1:6" ht="45">
      <c r="A328" s="305" t="s">
        <v>1327</v>
      </c>
      <c r="B328" s="306" t="s">
        <v>1294</v>
      </c>
      <c r="C328" s="313" t="s">
        <v>1292</v>
      </c>
      <c r="D328" s="311">
        <v>1</v>
      </c>
      <c r="E328" s="1075"/>
      <c r="F328" s="1075">
        <f>D328*E328</f>
        <v>0</v>
      </c>
    </row>
    <row r="329" spans="1:6" ht="15.75" customHeight="1">
      <c r="A329" s="337"/>
      <c r="B329" s="333" t="s">
        <v>1295</v>
      </c>
      <c r="C329" s="338"/>
      <c r="D329" s="339"/>
      <c r="E329" s="3"/>
      <c r="F329" s="312">
        <f>SUM(F314:F328)</f>
        <v>0</v>
      </c>
    </row>
    <row r="330" spans="1:6" ht="15" customHeight="1">
      <c r="A330" s="320"/>
      <c r="B330" s="321"/>
      <c r="C330" s="316"/>
      <c r="D330" s="317"/>
      <c r="E330" s="318"/>
      <c r="F330" s="318"/>
    </row>
    <row r="331" spans="1:6" ht="15" customHeight="1">
      <c r="A331" s="320"/>
      <c r="B331" s="321"/>
      <c r="C331" s="316"/>
      <c r="D331" s="317"/>
      <c r="E331" s="318"/>
      <c r="F331" s="318"/>
    </row>
    <row r="332" spans="1:6" ht="31.5" customHeight="1">
      <c r="A332" s="308" t="s">
        <v>1296</v>
      </c>
      <c r="B332" s="309" t="s">
        <v>1297</v>
      </c>
      <c r="C332" s="313"/>
      <c r="D332" s="311"/>
      <c r="E332" s="312"/>
      <c r="F332" s="312"/>
    </row>
    <row r="333" spans="1:6" ht="15.75" customHeight="1">
      <c r="A333" s="337"/>
      <c r="B333" s="308"/>
      <c r="C333" s="323"/>
      <c r="D333" s="324"/>
      <c r="E333" s="312"/>
      <c r="F333" s="312"/>
    </row>
    <row r="334" spans="1:6" ht="15.75" customHeight="1">
      <c r="A334" s="308" t="s">
        <v>1298</v>
      </c>
      <c r="B334" s="308" t="s">
        <v>1299</v>
      </c>
      <c r="C334" s="323"/>
      <c r="D334" s="324"/>
      <c r="E334" s="312"/>
      <c r="F334" s="312"/>
    </row>
    <row r="335" spans="1:6" ht="195">
      <c r="A335" s="305" t="s">
        <v>1300</v>
      </c>
      <c r="B335" s="306" t="s">
        <v>1593</v>
      </c>
      <c r="C335" s="313" t="s">
        <v>1243</v>
      </c>
      <c r="D335" s="311">
        <v>7</v>
      </c>
      <c r="E335" s="1075"/>
      <c r="F335" s="1075">
        <f>D335*E335</f>
        <v>0</v>
      </c>
    </row>
    <row r="336" spans="1:6" ht="15" customHeight="1">
      <c r="A336" s="320"/>
      <c r="B336" s="321"/>
      <c r="C336" s="316"/>
      <c r="D336" s="317"/>
      <c r="E336" s="318"/>
      <c r="F336" s="318"/>
    </row>
    <row r="337" spans="1:6" ht="195">
      <c r="A337" s="305" t="s">
        <v>1302</v>
      </c>
      <c r="B337" s="306" t="s">
        <v>1303</v>
      </c>
      <c r="C337" s="313" t="s">
        <v>1243</v>
      </c>
      <c r="D337" s="311">
        <v>3</v>
      </c>
      <c r="E337" s="1075"/>
      <c r="F337" s="1075">
        <f>D337*E337</f>
        <v>0</v>
      </c>
    </row>
    <row r="338" spans="1:6" ht="15" customHeight="1">
      <c r="A338" s="337"/>
      <c r="B338" s="321"/>
      <c r="C338" s="313"/>
      <c r="D338" s="289"/>
      <c r="E338" s="318"/>
      <c r="F338" s="318"/>
    </row>
    <row r="339" spans="1:6" ht="105">
      <c r="A339" s="305" t="s">
        <v>1304</v>
      </c>
      <c r="B339" s="306" t="s">
        <v>1305</v>
      </c>
      <c r="C339" s="313" t="s">
        <v>1306</v>
      </c>
      <c r="D339" s="311">
        <v>20</v>
      </c>
      <c r="E339" s="1075"/>
      <c r="F339" s="1075">
        <f>D339*E339</f>
        <v>0</v>
      </c>
    </row>
    <row r="340" spans="1:6" ht="15" customHeight="1">
      <c r="A340" s="320"/>
      <c r="B340" s="321"/>
      <c r="C340" s="316"/>
      <c r="D340" s="317"/>
      <c r="E340" s="318"/>
      <c r="F340" s="318"/>
    </row>
    <row r="341" spans="1:6" ht="105">
      <c r="A341" s="305" t="s">
        <v>1307</v>
      </c>
      <c r="B341" s="306" t="s">
        <v>1308</v>
      </c>
      <c r="C341" s="313" t="s">
        <v>1306</v>
      </c>
      <c r="D341" s="311">
        <v>30</v>
      </c>
      <c r="E341" s="1075"/>
      <c r="F341" s="1075">
        <f>D341*E341</f>
        <v>0</v>
      </c>
    </row>
    <row r="342" spans="1:6" ht="15" customHeight="1">
      <c r="A342" s="337"/>
      <c r="B342" s="321"/>
      <c r="C342" s="316"/>
      <c r="D342" s="317"/>
      <c r="E342" s="318"/>
      <c r="F342" s="318"/>
    </row>
    <row r="343" spans="1:6" ht="30" customHeight="1">
      <c r="A343" s="325" t="s">
        <v>1309</v>
      </c>
      <c r="B343" s="326" t="s">
        <v>1310</v>
      </c>
      <c r="C343" s="327"/>
      <c r="D343" s="328"/>
      <c r="E343" s="329"/>
      <c r="F343" s="329"/>
    </row>
    <row r="344" spans="1:6" ht="15">
      <c r="A344" s="325"/>
      <c r="B344" s="326" t="s">
        <v>1311</v>
      </c>
      <c r="C344" s="327" t="s">
        <v>1243</v>
      </c>
      <c r="D344" s="328">
        <v>1</v>
      </c>
      <c r="E344" s="1075"/>
      <c r="F344" s="1075">
        <f t="shared" ref="F344:F345" si="9">D344*E344</f>
        <v>0</v>
      </c>
    </row>
    <row r="345" spans="1:6" ht="15">
      <c r="A345" s="325"/>
      <c r="B345" s="326" t="s">
        <v>1312</v>
      </c>
      <c r="C345" s="327" t="s">
        <v>1243</v>
      </c>
      <c r="D345" s="328">
        <v>1</v>
      </c>
      <c r="E345" s="1075"/>
      <c r="F345" s="1075">
        <f t="shared" si="9"/>
        <v>0</v>
      </c>
    </row>
    <row r="346" spans="1:6" ht="15" customHeight="1">
      <c r="A346" s="305"/>
      <c r="B346" s="306"/>
      <c r="C346" s="313"/>
      <c r="D346" s="311"/>
      <c r="E346" s="312"/>
      <c r="F346" s="318"/>
    </row>
    <row r="347" spans="1:6" ht="75">
      <c r="A347" s="305"/>
      <c r="B347" s="306" t="s">
        <v>1313</v>
      </c>
      <c r="C347" s="313" t="s">
        <v>1243</v>
      </c>
      <c r="D347" s="311">
        <v>2</v>
      </c>
      <c r="E347" s="1075"/>
      <c r="F347" s="1075">
        <f>D347*E347</f>
        <v>0</v>
      </c>
    </row>
    <row r="348" spans="1:6" ht="15" customHeight="1">
      <c r="A348" s="305"/>
      <c r="B348" s="306"/>
      <c r="C348" s="313"/>
      <c r="D348" s="311"/>
      <c r="E348" s="312"/>
      <c r="F348" s="318"/>
    </row>
    <row r="349" spans="1:6" ht="90">
      <c r="A349" s="305"/>
      <c r="B349" s="306" t="s">
        <v>1577</v>
      </c>
      <c r="C349" s="313" t="s">
        <v>1243</v>
      </c>
      <c r="D349" s="311">
        <v>1</v>
      </c>
      <c r="E349" s="1075"/>
      <c r="F349" s="1075">
        <f>D349*E349</f>
        <v>0</v>
      </c>
    </row>
    <row r="350" spans="1:6" ht="15" customHeight="1">
      <c r="A350" s="305"/>
      <c r="B350" s="306"/>
      <c r="C350" s="313"/>
      <c r="D350" s="311"/>
      <c r="E350" s="312"/>
      <c r="F350" s="318"/>
    </row>
    <row r="351" spans="1:6" ht="75">
      <c r="A351" s="305"/>
      <c r="B351" s="306" t="s">
        <v>1314</v>
      </c>
      <c r="C351" s="313" t="s">
        <v>1243</v>
      </c>
      <c r="D351" s="311">
        <v>1</v>
      </c>
      <c r="E351" s="1075"/>
      <c r="F351" s="1075">
        <f>D351*E351</f>
        <v>0</v>
      </c>
    </row>
    <row r="352" spans="1:6" ht="15" customHeight="1">
      <c r="A352" s="305"/>
      <c r="B352" s="306"/>
      <c r="C352" s="313"/>
      <c r="D352" s="311"/>
      <c r="E352" s="312"/>
      <c r="F352" s="318"/>
    </row>
    <row r="353" spans="1:6" ht="75">
      <c r="A353" s="305"/>
      <c r="B353" s="306" t="s">
        <v>1315</v>
      </c>
      <c r="C353" s="313" t="s">
        <v>1243</v>
      </c>
      <c r="D353" s="311">
        <v>1</v>
      </c>
      <c r="E353" s="1075"/>
      <c r="F353" s="1075">
        <f>D353*E353</f>
        <v>0</v>
      </c>
    </row>
    <row r="354" spans="1:6" ht="15" customHeight="1">
      <c r="A354" s="320"/>
      <c r="B354" s="321"/>
      <c r="C354" s="316"/>
      <c r="D354" s="317"/>
      <c r="E354" s="318"/>
      <c r="F354" s="318"/>
    </row>
    <row r="355" spans="1:6" ht="15">
      <c r="A355" s="305">
        <v>11</v>
      </c>
      <c r="B355" s="306" t="s">
        <v>1274</v>
      </c>
      <c r="C355" s="313" t="s">
        <v>1275</v>
      </c>
      <c r="D355" s="311">
        <v>1</v>
      </c>
      <c r="E355" s="1075"/>
      <c r="F355" s="1075">
        <f>D355*E355</f>
        <v>0</v>
      </c>
    </row>
    <row r="356" spans="1:6" ht="15" customHeight="1">
      <c r="A356" s="305"/>
      <c r="B356" s="306"/>
      <c r="C356" s="313"/>
      <c r="D356" s="311"/>
      <c r="E356" s="312"/>
      <c r="F356" s="312"/>
    </row>
    <row r="357" spans="1:6" ht="45">
      <c r="A357" s="305">
        <v>12</v>
      </c>
      <c r="B357" s="306" t="s">
        <v>1316</v>
      </c>
      <c r="C357" s="313" t="s">
        <v>1275</v>
      </c>
      <c r="D357" s="311">
        <v>1</v>
      </c>
      <c r="E357" s="1075"/>
      <c r="F357" s="1075">
        <f>D357*E357</f>
        <v>0</v>
      </c>
    </row>
    <row r="358" spans="1:6" ht="15.75" customHeight="1">
      <c r="A358" s="710"/>
      <c r="B358" s="333" t="s">
        <v>1317</v>
      </c>
      <c r="C358" s="313"/>
      <c r="D358" s="289"/>
      <c r="E358" s="318"/>
      <c r="F358" s="318">
        <f>SUM(F335:F357)</f>
        <v>0</v>
      </c>
    </row>
    <row r="359" spans="1:6" ht="15.75" customHeight="1">
      <c r="A359" s="320"/>
      <c r="B359" s="315"/>
      <c r="C359" s="316"/>
      <c r="D359" s="317"/>
      <c r="E359" s="318"/>
      <c r="F359" s="318"/>
    </row>
    <row r="360" spans="1:6" ht="14.25" customHeight="1">
      <c r="A360" s="279"/>
      <c r="B360" s="279"/>
      <c r="C360" s="340"/>
      <c r="D360" s="341"/>
    </row>
    <row r="361" spans="1:6" ht="14.25" customHeight="1">
      <c r="A361" s="279"/>
      <c r="B361" s="279"/>
      <c r="C361" s="340"/>
      <c r="D361" s="341"/>
    </row>
    <row r="362" spans="1:6" ht="14.25" customHeight="1">
      <c r="A362" s="279"/>
      <c r="B362" s="279"/>
      <c r="C362" s="340"/>
      <c r="D362" s="341"/>
    </row>
    <row r="363" spans="1:6" ht="15.75" customHeight="1">
      <c r="A363" s="314"/>
      <c r="B363" s="342"/>
      <c r="C363" s="316"/>
      <c r="D363" s="317"/>
      <c r="E363" s="318"/>
      <c r="F363" s="318"/>
    </row>
    <row r="364" spans="1:6" ht="47.25" customHeight="1">
      <c r="A364" s="308" t="s">
        <v>1318</v>
      </c>
      <c r="B364" s="309" t="s">
        <v>1319</v>
      </c>
      <c r="C364" s="316"/>
      <c r="D364" s="343"/>
      <c r="E364" s="344"/>
      <c r="F364" s="344"/>
    </row>
    <row r="365" spans="1:6" ht="15.75" customHeight="1">
      <c r="A365" s="320"/>
      <c r="B365" s="315"/>
      <c r="C365" s="316"/>
      <c r="D365" s="317"/>
      <c r="E365" s="318"/>
      <c r="F365" s="318"/>
    </row>
    <row r="366" spans="1:6" ht="165">
      <c r="A366" s="325">
        <v>1</v>
      </c>
      <c r="B366" s="326" t="s">
        <v>1320</v>
      </c>
      <c r="C366" s="327" t="s">
        <v>1306</v>
      </c>
      <c r="D366" s="328">
        <v>11</v>
      </c>
      <c r="E366" s="1075"/>
      <c r="F366" s="1075">
        <f>D366*E366</f>
        <v>0</v>
      </c>
    </row>
    <row r="367" spans="1:6" ht="15" customHeight="1">
      <c r="A367" s="345"/>
      <c r="B367" s="326"/>
      <c r="C367" s="346"/>
      <c r="D367" s="347"/>
      <c r="E367" s="329"/>
      <c r="F367" s="329"/>
    </row>
    <row r="368" spans="1:6" ht="150">
      <c r="A368" s="325">
        <v>2</v>
      </c>
      <c r="B368" s="326" t="s">
        <v>1321</v>
      </c>
      <c r="C368" s="327" t="s">
        <v>1306</v>
      </c>
      <c r="D368" s="328">
        <v>5</v>
      </c>
      <c r="E368" s="1075"/>
      <c r="F368" s="1075">
        <f>D368*E368</f>
        <v>0</v>
      </c>
    </row>
    <row r="369" spans="1:6" ht="15.75" customHeight="1">
      <c r="A369" s="279"/>
      <c r="B369" s="315"/>
      <c r="C369" s="340"/>
      <c r="D369" s="341"/>
      <c r="E369" s="318"/>
      <c r="F369" s="318"/>
    </row>
    <row r="370" spans="1:6" ht="90">
      <c r="A370" s="305" t="s">
        <v>1282</v>
      </c>
      <c r="B370" s="306" t="s">
        <v>1322</v>
      </c>
      <c r="C370" s="313" t="s">
        <v>1306</v>
      </c>
      <c r="D370" s="311">
        <v>5</v>
      </c>
      <c r="E370" s="1075"/>
      <c r="F370" s="1075">
        <f>D370*E370</f>
        <v>0</v>
      </c>
    </row>
    <row r="371" spans="1:6" ht="15" customHeight="1">
      <c r="A371" s="279"/>
      <c r="B371" s="321"/>
      <c r="C371" s="316"/>
      <c r="D371" s="317"/>
      <c r="E371" s="318"/>
      <c r="F371" s="318"/>
    </row>
    <row r="372" spans="1:6" ht="105">
      <c r="A372" s="305" t="s">
        <v>1284</v>
      </c>
      <c r="B372" s="306" t="s">
        <v>1578</v>
      </c>
      <c r="C372" s="313" t="s">
        <v>1306</v>
      </c>
      <c r="D372" s="311">
        <v>20</v>
      </c>
      <c r="E372" s="1075"/>
      <c r="F372" s="1075">
        <f>D372*E372</f>
        <v>0</v>
      </c>
    </row>
    <row r="373" spans="1:6" ht="15" customHeight="1">
      <c r="A373" s="320"/>
      <c r="B373" s="321"/>
      <c r="C373" s="340"/>
      <c r="D373" s="341"/>
      <c r="E373" s="318"/>
      <c r="F373" s="318"/>
    </row>
    <row r="374" spans="1:6" ht="45">
      <c r="A374" s="305" t="s">
        <v>1286</v>
      </c>
      <c r="B374" s="306" t="s">
        <v>1324</v>
      </c>
      <c r="C374" s="313" t="s">
        <v>1243</v>
      </c>
      <c r="D374" s="311">
        <v>1</v>
      </c>
      <c r="E374" s="1075"/>
      <c r="F374" s="1075">
        <f>D374*E374</f>
        <v>0</v>
      </c>
    </row>
    <row r="375" spans="1:6" ht="15" customHeight="1">
      <c r="A375" s="305"/>
      <c r="B375" s="306"/>
      <c r="C375" s="313"/>
      <c r="D375" s="311"/>
      <c r="E375" s="312"/>
      <c r="F375" s="312"/>
    </row>
    <row r="376" spans="1:6" ht="45">
      <c r="A376" s="305" t="s">
        <v>1288</v>
      </c>
      <c r="B376" s="306" t="s">
        <v>1325</v>
      </c>
      <c r="C376" s="313" t="s">
        <v>1243</v>
      </c>
      <c r="D376" s="311">
        <v>1</v>
      </c>
      <c r="E376" s="1075"/>
      <c r="F376" s="1075">
        <f>D376*E376</f>
        <v>0</v>
      </c>
    </row>
    <row r="377" spans="1:6" ht="15" customHeight="1">
      <c r="A377" s="349"/>
      <c r="B377" s="306"/>
      <c r="C377" s="313"/>
      <c r="D377" s="311"/>
      <c r="E377" s="318"/>
      <c r="F377" s="312"/>
    </row>
    <row r="378" spans="1:6" ht="75">
      <c r="A378" s="305" t="s">
        <v>1290</v>
      </c>
      <c r="B378" s="306" t="s">
        <v>1326</v>
      </c>
      <c r="C378" s="313" t="s">
        <v>1243</v>
      </c>
      <c r="D378" s="311">
        <v>2</v>
      </c>
      <c r="E378" s="1075"/>
      <c r="F378" s="1075">
        <f>D378*E378</f>
        <v>0</v>
      </c>
    </row>
    <row r="379" spans="1:6" ht="15" customHeight="1">
      <c r="A379" s="305"/>
      <c r="B379" s="306"/>
      <c r="C379" s="340"/>
      <c r="D379" s="350"/>
      <c r="E379" s="312"/>
      <c r="F379" s="312"/>
    </row>
    <row r="380" spans="1:6" ht="15">
      <c r="A380" s="305" t="s">
        <v>1293</v>
      </c>
      <c r="B380" s="306" t="s">
        <v>1274</v>
      </c>
      <c r="C380" s="313" t="s">
        <v>1275</v>
      </c>
      <c r="D380" s="311">
        <v>1</v>
      </c>
      <c r="E380" s="1075"/>
      <c r="F380" s="1075">
        <f>D380*E380</f>
        <v>0</v>
      </c>
    </row>
    <row r="381" spans="1:6" ht="15" customHeight="1">
      <c r="A381" s="305"/>
      <c r="B381" s="306"/>
      <c r="C381" s="340"/>
      <c r="D381" s="351"/>
      <c r="E381" s="318"/>
      <c r="F381" s="312"/>
    </row>
    <row r="382" spans="1:6" ht="45">
      <c r="A382" s="305" t="s">
        <v>1327</v>
      </c>
      <c r="B382" s="306" t="s">
        <v>1316</v>
      </c>
      <c r="C382" s="313" t="s">
        <v>1275</v>
      </c>
      <c r="D382" s="311">
        <v>1</v>
      </c>
      <c r="E382" s="1075"/>
      <c r="F382" s="1075">
        <f>D382*E382</f>
        <v>0</v>
      </c>
    </row>
    <row r="383" spans="1:6" ht="15.75" customHeight="1">
      <c r="A383" s="694"/>
      <c r="B383" s="333" t="s">
        <v>1328</v>
      </c>
      <c r="C383" s="352"/>
      <c r="D383" s="353"/>
      <c r="E383" s="312"/>
      <c r="F383" s="312">
        <f>SUM(F366:F382)</f>
        <v>0</v>
      </c>
    </row>
    <row r="384" spans="1:6" ht="15.75" customHeight="1">
      <c r="A384" s="354"/>
      <c r="B384" s="355"/>
      <c r="C384" s="356"/>
      <c r="D384" s="357"/>
      <c r="E384" s="358"/>
      <c r="F384" s="358"/>
    </row>
    <row r="385" spans="1:6" ht="15.75" customHeight="1">
      <c r="A385" s="354"/>
      <c r="B385" s="355"/>
      <c r="C385" s="356"/>
      <c r="D385" s="357"/>
      <c r="E385" s="358"/>
      <c r="F385" s="358"/>
    </row>
    <row r="386" spans="1:6" ht="15.75" customHeight="1">
      <c r="A386" s="354"/>
      <c r="B386" s="355"/>
      <c r="C386" s="356"/>
      <c r="D386" s="357"/>
      <c r="E386" s="358"/>
      <c r="F386" s="358"/>
    </row>
    <row r="387" spans="1:6" ht="15.75" customHeight="1">
      <c r="A387" s="354"/>
      <c r="B387" s="355"/>
      <c r="C387" s="356"/>
      <c r="D387" s="357"/>
      <c r="E387" s="358"/>
      <c r="F387" s="358"/>
    </row>
    <row r="388" spans="1:6" ht="15.75" customHeight="1">
      <c r="A388" s="354"/>
      <c r="B388" s="355"/>
      <c r="C388" s="356"/>
      <c r="D388" s="357"/>
      <c r="E388" s="358"/>
      <c r="F388" s="358"/>
    </row>
    <row r="389" spans="1:6" ht="15.75" customHeight="1">
      <c r="A389" s="359"/>
      <c r="B389" s="360"/>
      <c r="C389" s="361"/>
      <c r="D389" s="362"/>
      <c r="E389" s="363"/>
      <c r="F389" s="364"/>
    </row>
    <row r="390" spans="1:6" ht="31.5" customHeight="1">
      <c r="A390" s="503" t="s">
        <v>1329</v>
      </c>
      <c r="B390" s="504" t="s">
        <v>1330</v>
      </c>
      <c r="C390" s="505"/>
      <c r="D390" s="499"/>
      <c r="E390" s="506"/>
      <c r="F390" s="501"/>
    </row>
    <row r="391" spans="1:6" ht="15.75" customHeight="1">
      <c r="A391" s="308"/>
      <c r="B391" s="319"/>
      <c r="C391" s="323"/>
      <c r="D391" s="324"/>
      <c r="E391" s="290"/>
      <c r="F391" s="312"/>
    </row>
    <row r="392" spans="1:6" ht="165">
      <c r="A392" s="305">
        <v>1</v>
      </c>
      <c r="B392" s="306" t="s">
        <v>1331</v>
      </c>
      <c r="C392" s="313" t="s">
        <v>1243</v>
      </c>
      <c r="D392" s="311">
        <v>1</v>
      </c>
      <c r="E392" s="1075"/>
      <c r="F392" s="1075">
        <f>D392*E392</f>
        <v>0</v>
      </c>
    </row>
    <row r="393" spans="1:6" ht="15" customHeight="1">
      <c r="A393" s="320"/>
      <c r="B393" s="321"/>
      <c r="C393" s="316"/>
      <c r="D393" s="317"/>
      <c r="E393" s="318"/>
      <c r="F393" s="318"/>
    </row>
    <row r="394" spans="1:6" ht="120">
      <c r="A394" s="305">
        <v>2</v>
      </c>
      <c r="B394" s="306" t="s">
        <v>1332</v>
      </c>
      <c r="C394" s="313" t="s">
        <v>1243</v>
      </c>
      <c r="D394" s="311">
        <v>10</v>
      </c>
      <c r="E394" s="1075"/>
      <c r="F394" s="1075">
        <f>D394*E394</f>
        <v>0</v>
      </c>
    </row>
    <row r="395" spans="1:6" ht="15" customHeight="1">
      <c r="A395" s="320"/>
      <c r="B395" s="321"/>
      <c r="C395" s="313"/>
      <c r="D395" s="289"/>
      <c r="E395" s="318"/>
      <c r="F395" s="318"/>
    </row>
    <row r="396" spans="1:6" ht="45">
      <c r="A396" s="305">
        <v>3</v>
      </c>
      <c r="B396" s="306" t="s">
        <v>1333</v>
      </c>
      <c r="C396" s="313" t="s">
        <v>1243</v>
      </c>
      <c r="D396" s="311">
        <v>2</v>
      </c>
      <c r="E396" s="1075"/>
      <c r="F396" s="1075">
        <f>D396*E396</f>
        <v>0</v>
      </c>
    </row>
    <row r="397" spans="1:6" ht="15" customHeight="1">
      <c r="A397" s="305"/>
      <c r="B397" s="306"/>
      <c r="C397" s="313"/>
      <c r="D397" s="311"/>
      <c r="E397" s="318"/>
      <c r="F397" s="312"/>
    </row>
    <row r="398" spans="1:6" ht="90">
      <c r="A398" s="305">
        <v>4</v>
      </c>
      <c r="B398" s="306" t="s">
        <v>1334</v>
      </c>
      <c r="C398" s="313" t="s">
        <v>1306</v>
      </c>
      <c r="D398" s="311">
        <v>5</v>
      </c>
      <c r="E398" s="1075"/>
      <c r="F398" s="1075">
        <f>D398*E398</f>
        <v>0</v>
      </c>
    </row>
    <row r="399" spans="1:6" ht="15" customHeight="1">
      <c r="A399" s="320"/>
      <c r="B399" s="321"/>
      <c r="C399" s="313"/>
      <c r="D399" s="289"/>
      <c r="E399" s="318"/>
      <c r="F399" s="318"/>
    </row>
    <row r="400" spans="1:6" ht="96">
      <c r="A400" s="305">
        <v>5</v>
      </c>
      <c r="B400" s="306" t="s">
        <v>1335</v>
      </c>
      <c r="C400" s="313" t="s">
        <v>1243</v>
      </c>
      <c r="D400" s="311">
        <v>10</v>
      </c>
      <c r="E400" s="1075"/>
      <c r="F400" s="1075">
        <f>D400*E400</f>
        <v>0</v>
      </c>
    </row>
    <row r="401" spans="1:6" ht="15" customHeight="1">
      <c r="A401" s="305"/>
      <c r="B401" s="306"/>
      <c r="C401" s="313"/>
      <c r="D401" s="289"/>
      <c r="E401" s="318"/>
      <c r="F401" s="312"/>
    </row>
    <row r="402" spans="1:6" ht="15">
      <c r="A402" s="305">
        <v>6</v>
      </c>
      <c r="B402" s="306" t="s">
        <v>1336</v>
      </c>
      <c r="C402" s="313" t="s">
        <v>1243</v>
      </c>
      <c r="D402" s="311">
        <v>1</v>
      </c>
      <c r="E402" s="1075"/>
      <c r="F402" s="1075">
        <f>D402*E402</f>
        <v>0</v>
      </c>
    </row>
    <row r="403" spans="1:6" ht="15" customHeight="1">
      <c r="A403" s="305"/>
      <c r="B403" s="306"/>
      <c r="C403" s="313"/>
      <c r="D403" s="311"/>
      <c r="E403" s="312"/>
      <c r="F403" s="312"/>
    </row>
    <row r="404" spans="1:6" ht="30">
      <c r="A404" s="305">
        <v>7</v>
      </c>
      <c r="B404" s="306" t="s">
        <v>1337</v>
      </c>
      <c r="C404" s="313" t="s">
        <v>1338</v>
      </c>
      <c r="D404" s="311">
        <v>1</v>
      </c>
      <c r="E404" s="1075"/>
      <c r="F404" s="1075">
        <f>D404*E404</f>
        <v>0</v>
      </c>
    </row>
    <row r="405" spans="1:6" ht="15" customHeight="1">
      <c r="A405" s="337"/>
      <c r="B405" s="306"/>
      <c r="C405" s="313"/>
      <c r="D405" s="311"/>
      <c r="E405" s="318"/>
      <c r="F405" s="312"/>
    </row>
    <row r="406" spans="1:6" ht="15">
      <c r="A406" s="305">
        <v>8</v>
      </c>
      <c r="B406" s="306" t="s">
        <v>1339</v>
      </c>
      <c r="C406" s="313" t="s">
        <v>1338</v>
      </c>
      <c r="D406" s="311">
        <v>1</v>
      </c>
      <c r="E406" s="1075"/>
      <c r="F406" s="1075">
        <f>D406*E406</f>
        <v>0</v>
      </c>
    </row>
    <row r="407" spans="1:6" ht="15.75" customHeight="1">
      <c r="A407" s="337"/>
      <c r="B407" s="333" t="s">
        <v>1340</v>
      </c>
      <c r="C407" s="313"/>
      <c r="D407" s="311"/>
      <c r="E407" s="312"/>
      <c r="F407" s="312">
        <f>SUM(F392:F406)</f>
        <v>0</v>
      </c>
    </row>
    <row r="408" spans="1:6" ht="15.75" customHeight="1">
      <c r="A408" s="365"/>
      <c r="B408" s="366"/>
      <c r="C408" s="361"/>
      <c r="D408" s="362"/>
      <c r="E408" s="363"/>
      <c r="F408" s="363"/>
    </row>
    <row r="409" spans="1:6" ht="15.75" customHeight="1">
      <c r="A409" s="308" t="s">
        <v>1341</v>
      </c>
      <c r="B409" s="308" t="s">
        <v>1342</v>
      </c>
      <c r="C409" s="313"/>
      <c r="D409" s="311"/>
      <c r="E409" s="312"/>
      <c r="F409" s="312"/>
    </row>
    <row r="410" spans="1:6" ht="90" customHeight="1">
      <c r="A410" s="279"/>
      <c r="B410" s="306" t="s">
        <v>1343</v>
      </c>
      <c r="C410" s="313"/>
      <c r="D410" s="311"/>
      <c r="E410" s="312"/>
      <c r="F410" s="312"/>
    </row>
    <row r="411" spans="1:6" ht="75">
      <c r="A411" s="305">
        <v>1</v>
      </c>
      <c r="B411" s="306" t="s">
        <v>1344</v>
      </c>
      <c r="C411" s="313" t="s">
        <v>74</v>
      </c>
      <c r="D411" s="311">
        <v>3</v>
      </c>
      <c r="E411" s="1075"/>
      <c r="F411" s="1075">
        <f>D411*E411</f>
        <v>0</v>
      </c>
    </row>
    <row r="412" spans="1:6" ht="15" customHeight="1">
      <c r="A412" s="305"/>
      <c r="B412" s="306"/>
      <c r="C412" s="313"/>
      <c r="D412" s="311"/>
      <c r="E412" s="318"/>
      <c r="F412" s="312"/>
    </row>
    <row r="413" spans="1:6" ht="60">
      <c r="A413" s="305">
        <v>2</v>
      </c>
      <c r="B413" s="306" t="s">
        <v>1345</v>
      </c>
      <c r="C413" s="313" t="s">
        <v>74</v>
      </c>
      <c r="D413" s="311">
        <v>1</v>
      </c>
      <c r="E413" s="1075"/>
      <c r="F413" s="1075">
        <f>D413*E413</f>
        <v>0</v>
      </c>
    </row>
    <row r="414" spans="1:6" ht="15.75" customHeight="1">
      <c r="A414" s="305"/>
      <c r="B414" s="306"/>
      <c r="C414" s="313"/>
      <c r="D414" s="311"/>
      <c r="E414" s="318"/>
      <c r="F414" s="312"/>
    </row>
    <row r="415" spans="1:6" ht="165.75">
      <c r="A415" s="305" t="s">
        <v>1282</v>
      </c>
      <c r="B415" s="306" t="s">
        <v>1346</v>
      </c>
      <c r="C415" s="313" t="s">
        <v>1243</v>
      </c>
      <c r="D415" s="311">
        <v>4</v>
      </c>
      <c r="E415" s="1075"/>
      <c r="F415" s="1075">
        <f>D415*E415</f>
        <v>0</v>
      </c>
    </row>
    <row r="416" spans="1:6" ht="15.75" customHeight="1">
      <c r="A416" s="354"/>
      <c r="B416" s="306"/>
      <c r="C416" s="316"/>
      <c r="D416" s="317"/>
      <c r="E416" s="312"/>
      <c r="F416" s="312"/>
    </row>
    <row r="417" spans="1:6" ht="30" customHeight="1">
      <c r="A417" s="305" t="s">
        <v>1284</v>
      </c>
      <c r="B417" s="306" t="s">
        <v>1347</v>
      </c>
      <c r="C417" s="316"/>
      <c r="D417" s="317"/>
      <c r="E417" s="318"/>
      <c r="F417" s="318"/>
    </row>
    <row r="418" spans="1:6" ht="15" customHeight="1">
      <c r="A418" s="320"/>
      <c r="B418" s="321"/>
      <c r="C418" s="316"/>
      <c r="D418" s="317"/>
      <c r="E418" s="318"/>
      <c r="F418" s="318"/>
    </row>
    <row r="419" spans="1:6" ht="409.5" customHeight="1">
      <c r="A419" s="305" t="s">
        <v>1286</v>
      </c>
      <c r="B419" s="306" t="s">
        <v>1348</v>
      </c>
      <c r="C419" s="313"/>
      <c r="D419" s="311"/>
      <c r="E419" s="312"/>
      <c r="F419" s="312"/>
    </row>
    <row r="420" spans="1:6" ht="15.75" customHeight="1">
      <c r="A420" s="320"/>
      <c r="B420" s="367"/>
      <c r="C420" s="313"/>
      <c r="D420" s="311"/>
      <c r="E420" s="312"/>
      <c r="F420" s="312"/>
    </row>
    <row r="421" spans="1:6" ht="195" customHeight="1">
      <c r="A421" s="305" t="s">
        <v>1288</v>
      </c>
      <c r="B421" s="306" t="s">
        <v>1349</v>
      </c>
      <c r="C421" s="313"/>
      <c r="D421" s="311"/>
      <c r="E421" s="312"/>
      <c r="F421" s="312"/>
    </row>
    <row r="422" spans="1:6" ht="15">
      <c r="A422" s="305"/>
      <c r="B422" s="306" t="s">
        <v>1350</v>
      </c>
      <c r="C422" s="313" t="s">
        <v>335</v>
      </c>
      <c r="D422" s="311">
        <v>170</v>
      </c>
      <c r="E422" s="1075"/>
      <c r="F422" s="1075">
        <f t="shared" ref="F422:F423" si="10">D422*E422</f>
        <v>0</v>
      </c>
    </row>
    <row r="423" spans="1:6" ht="15">
      <c r="A423" s="305"/>
      <c r="B423" s="306" t="s">
        <v>1351</v>
      </c>
      <c r="C423" s="313" t="s">
        <v>1352</v>
      </c>
      <c r="D423" s="311">
        <v>37</v>
      </c>
      <c r="E423" s="1075"/>
      <c r="F423" s="1075">
        <f t="shared" si="10"/>
        <v>0</v>
      </c>
    </row>
    <row r="424" spans="1:6" ht="15" customHeight="1">
      <c r="A424" s="320"/>
      <c r="B424" s="321"/>
      <c r="C424" s="316"/>
      <c r="D424" s="317"/>
      <c r="E424" s="312"/>
      <c r="F424" s="318"/>
    </row>
    <row r="425" spans="1:6" ht="30" customHeight="1">
      <c r="A425" s="305">
        <v>7</v>
      </c>
      <c r="B425" s="306" t="s">
        <v>1353</v>
      </c>
      <c r="C425" s="313"/>
      <c r="D425" s="311"/>
      <c r="E425" s="318"/>
      <c r="F425" s="318"/>
    </row>
    <row r="426" spans="1:6" ht="30">
      <c r="A426" s="320"/>
      <c r="B426" s="306" t="s">
        <v>1354</v>
      </c>
      <c r="C426" s="313" t="s">
        <v>1243</v>
      </c>
      <c r="D426" s="311">
        <v>150</v>
      </c>
      <c r="E426" s="1075"/>
      <c r="F426" s="1075">
        <f t="shared" ref="F426:F427" si="11">D426*E426</f>
        <v>0</v>
      </c>
    </row>
    <row r="427" spans="1:6" ht="15">
      <c r="A427" s="320"/>
      <c r="B427" s="306" t="s">
        <v>1355</v>
      </c>
      <c r="C427" s="313" t="s">
        <v>1306</v>
      </c>
      <c r="D427" s="311">
        <v>150</v>
      </c>
      <c r="E427" s="1075"/>
      <c r="F427" s="1075">
        <f t="shared" si="11"/>
        <v>0</v>
      </c>
    </row>
    <row r="428" spans="1:6" ht="15" customHeight="1">
      <c r="A428" s="320"/>
      <c r="B428" s="321"/>
      <c r="C428" s="316"/>
      <c r="D428" s="317"/>
      <c r="E428" s="318"/>
      <c r="F428" s="318"/>
    </row>
    <row r="429" spans="1:6" ht="30">
      <c r="A429" s="305">
        <v>9</v>
      </c>
      <c r="B429" s="306" t="s">
        <v>1356</v>
      </c>
      <c r="C429" s="313" t="s">
        <v>1275</v>
      </c>
      <c r="D429" s="311">
        <v>1</v>
      </c>
      <c r="E429" s="1075"/>
      <c r="F429" s="1075">
        <f>D429*E429</f>
        <v>0</v>
      </c>
    </row>
    <row r="430" spans="1:6" ht="15" customHeight="1">
      <c r="A430" s="305"/>
      <c r="B430" s="306"/>
      <c r="C430" s="313"/>
      <c r="D430" s="311"/>
      <c r="E430" s="312"/>
      <c r="F430" s="312"/>
    </row>
    <row r="431" spans="1:6" ht="45">
      <c r="A431" s="305">
        <v>10</v>
      </c>
      <c r="B431" s="306" t="s">
        <v>1316</v>
      </c>
      <c r="C431" s="313" t="s">
        <v>1275</v>
      </c>
      <c r="D431" s="311">
        <v>1</v>
      </c>
      <c r="E431" s="1075"/>
      <c r="F431" s="1075">
        <f>D431*E431</f>
        <v>0</v>
      </c>
    </row>
    <row r="432" spans="1:6" ht="60" customHeight="1">
      <c r="A432" s="337"/>
      <c r="B432" s="306" t="s">
        <v>1357</v>
      </c>
      <c r="C432" s="313"/>
      <c r="D432" s="311"/>
      <c r="E432" s="312"/>
      <c r="F432" s="312"/>
    </row>
    <row r="433" spans="1:6" ht="15.75" customHeight="1">
      <c r="A433" s="305"/>
      <c r="B433" s="333" t="s">
        <v>1358</v>
      </c>
      <c r="C433" s="313"/>
      <c r="D433" s="289"/>
      <c r="E433" s="312"/>
      <c r="F433" s="312">
        <f>SUM(F410:F432)</f>
        <v>0</v>
      </c>
    </row>
    <row r="434" spans="1:6" ht="15.75" customHeight="1">
      <c r="A434" s="365"/>
      <c r="B434" s="366"/>
      <c r="C434" s="361"/>
      <c r="D434" s="362"/>
      <c r="E434" s="363"/>
      <c r="F434" s="363"/>
    </row>
    <row r="435" spans="1:6" ht="15.75" customHeight="1">
      <c r="A435" s="368"/>
      <c r="B435" s="366"/>
      <c r="C435" s="361"/>
      <c r="D435" s="369"/>
      <c r="E435" s="370"/>
      <c r="F435" s="370"/>
    </row>
    <row r="436" spans="1:6" ht="15.75" customHeight="1">
      <c r="A436" s="308" t="s">
        <v>1359</v>
      </c>
      <c r="B436" s="308" t="s">
        <v>1360</v>
      </c>
      <c r="C436" s="313"/>
      <c r="D436" s="311"/>
      <c r="E436" s="312"/>
      <c r="F436" s="312"/>
    </row>
    <row r="437" spans="1:6" ht="15.75" customHeight="1">
      <c r="A437" s="308"/>
      <c r="B437" s="305"/>
      <c r="C437" s="313"/>
      <c r="D437" s="311"/>
      <c r="E437" s="312"/>
      <c r="F437" s="312"/>
    </row>
    <row r="438" spans="1:6" ht="45">
      <c r="A438" s="305">
        <v>1</v>
      </c>
      <c r="B438" s="306" t="s">
        <v>1361</v>
      </c>
      <c r="C438" s="1010" t="s">
        <v>74</v>
      </c>
      <c r="D438" s="311">
        <v>1</v>
      </c>
      <c r="E438" s="1075"/>
      <c r="F438" s="1075">
        <f>D438*E438</f>
        <v>0</v>
      </c>
    </row>
    <row r="439" spans="1:6" ht="15" customHeight="1">
      <c r="A439" s="305"/>
      <c r="B439" s="305"/>
      <c r="C439" s="1010"/>
      <c r="D439" s="311"/>
      <c r="E439" s="312"/>
      <c r="F439" s="312"/>
    </row>
    <row r="440" spans="1:6" ht="75">
      <c r="A440" s="305">
        <v>2</v>
      </c>
      <c r="B440" s="306" t="s">
        <v>1362</v>
      </c>
      <c r="C440" s="1010" t="s">
        <v>1243</v>
      </c>
      <c r="D440" s="311">
        <v>1</v>
      </c>
      <c r="E440" s="1075"/>
      <c r="F440" s="1075">
        <f>D440*E440</f>
        <v>0</v>
      </c>
    </row>
    <row r="441" spans="1:6" ht="15" customHeight="1">
      <c r="A441" s="305"/>
      <c r="B441" s="305"/>
      <c r="C441" s="1010"/>
      <c r="D441" s="311"/>
      <c r="E441" s="1012"/>
      <c r="F441" s="312"/>
    </row>
    <row r="442" spans="1:6" ht="60">
      <c r="A442" s="305">
        <v>3</v>
      </c>
      <c r="B442" s="306" t="s">
        <v>1363</v>
      </c>
      <c r="C442" s="1010" t="s">
        <v>1243</v>
      </c>
      <c r="D442" s="311">
        <v>1</v>
      </c>
      <c r="E442" s="1075"/>
      <c r="F442" s="1075">
        <f>D442*E442</f>
        <v>0</v>
      </c>
    </row>
    <row r="443" spans="1:6" ht="15" customHeight="1">
      <c r="A443" s="305"/>
      <c r="B443" s="305"/>
      <c r="C443" s="1010"/>
      <c r="D443" s="1011"/>
      <c r="E443" s="312"/>
      <c r="F443" s="312"/>
    </row>
    <row r="444" spans="1:6" ht="60">
      <c r="A444" s="305">
        <v>4</v>
      </c>
      <c r="B444" s="306" t="s">
        <v>1364</v>
      </c>
      <c r="C444" s="1010" t="s">
        <v>1243</v>
      </c>
      <c r="D444" s="311">
        <v>1</v>
      </c>
      <c r="E444" s="1075"/>
      <c r="F444" s="1075">
        <f>D444*E444</f>
        <v>0</v>
      </c>
    </row>
    <row r="445" spans="1:6" ht="15.75" customHeight="1">
      <c r="A445" s="710"/>
      <c r="B445" s="371" t="s">
        <v>1365</v>
      </c>
      <c r="C445" s="1010"/>
      <c r="D445" s="1011"/>
      <c r="E445" s="1012"/>
      <c r="F445" s="312">
        <f>SUM(F438:F444)</f>
        <v>0</v>
      </c>
    </row>
    <row r="446" spans="1:6" ht="15.75" customHeight="1">
      <c r="A446" s="372"/>
      <c r="B446" s="373"/>
      <c r="C446" s="356"/>
      <c r="D446" s="374"/>
      <c r="E446" s="18"/>
      <c r="F446" s="18"/>
    </row>
    <row r="447" spans="1:6" ht="15.75" customHeight="1">
      <c r="A447" s="372"/>
      <c r="B447" s="360"/>
      <c r="C447" s="375"/>
      <c r="D447" s="376"/>
      <c r="E447" s="377"/>
      <c r="F447" s="363"/>
    </row>
    <row r="448" spans="1:6" ht="14.25" customHeight="1">
      <c r="A448" s="368"/>
      <c r="B448" s="360"/>
      <c r="C448" s="361"/>
      <c r="D448" s="369"/>
      <c r="E448" s="370"/>
      <c r="F448" s="370"/>
    </row>
    <row r="449" spans="1:6" ht="14.25" customHeight="1">
      <c r="A449" s="368"/>
      <c r="B449" s="360"/>
      <c r="C449" s="361"/>
      <c r="D449" s="369"/>
      <c r="E449" s="370"/>
      <c r="F449" s="370"/>
    </row>
    <row r="450" spans="1:6" ht="31.5" customHeight="1">
      <c r="A450" s="308" t="s">
        <v>1366</v>
      </c>
      <c r="B450" s="319" t="s">
        <v>1367</v>
      </c>
      <c r="C450" s="313"/>
      <c r="D450" s="289"/>
      <c r="E450" s="286"/>
      <c r="F450" s="286"/>
    </row>
    <row r="451" spans="1:6" ht="15.75" customHeight="1">
      <c r="A451" s="308"/>
      <c r="B451" s="319"/>
      <c r="C451" s="1010"/>
      <c r="D451" s="1011"/>
      <c r="E451" s="312"/>
      <c r="F451" s="312"/>
    </row>
    <row r="452" spans="1:6" ht="15.75" customHeight="1">
      <c r="A452" s="305"/>
      <c r="B452" s="319" t="s">
        <v>1368</v>
      </c>
      <c r="C452" s="1010"/>
      <c r="D452" s="1011"/>
      <c r="E452" s="312"/>
      <c r="F452" s="312"/>
    </row>
    <row r="453" spans="1:6" ht="240.75">
      <c r="A453" s="305" t="s">
        <v>1369</v>
      </c>
      <c r="B453" s="306" t="s">
        <v>1594</v>
      </c>
      <c r="C453" s="1010" t="s">
        <v>1243</v>
      </c>
      <c r="D453" s="1011">
        <v>2</v>
      </c>
      <c r="E453" s="1075"/>
      <c r="F453" s="1075">
        <f>D453*E453</f>
        <v>0</v>
      </c>
    </row>
    <row r="454" spans="1:6" ht="15" customHeight="1">
      <c r="A454" s="305"/>
      <c r="B454" s="306"/>
      <c r="C454" s="1010"/>
      <c r="D454" s="1011"/>
      <c r="E454" s="312"/>
      <c r="F454" s="312"/>
    </row>
    <row r="455" spans="1:6" ht="30">
      <c r="A455" s="305" t="s">
        <v>1371</v>
      </c>
      <c r="B455" s="306" t="s">
        <v>1372</v>
      </c>
      <c r="C455" s="1010" t="s">
        <v>1243</v>
      </c>
      <c r="D455" s="1011">
        <v>2</v>
      </c>
      <c r="E455" s="1075"/>
      <c r="F455" s="1075">
        <f>D455*E455</f>
        <v>0</v>
      </c>
    </row>
    <row r="456" spans="1:6" ht="15" customHeight="1">
      <c r="A456" s="305"/>
      <c r="B456" s="306"/>
      <c r="C456" s="1010"/>
      <c r="D456" s="1011"/>
      <c r="E456" s="312"/>
      <c r="F456" s="1012"/>
    </row>
    <row r="457" spans="1:6" ht="30">
      <c r="A457" s="305" t="s">
        <v>1282</v>
      </c>
      <c r="B457" s="306" t="s">
        <v>1373</v>
      </c>
      <c r="C457" s="1010" t="s">
        <v>1243</v>
      </c>
      <c r="D457" s="1011">
        <v>2</v>
      </c>
      <c r="E457" s="1075"/>
      <c r="F457" s="1075">
        <f>D457*E457</f>
        <v>0</v>
      </c>
    </row>
    <row r="458" spans="1:6" ht="15" customHeight="1">
      <c r="A458" s="305"/>
      <c r="B458" s="306"/>
      <c r="C458" s="1010"/>
      <c r="D458" s="1011"/>
      <c r="E458" s="312"/>
      <c r="F458" s="312"/>
    </row>
    <row r="459" spans="1:6" ht="120">
      <c r="A459" s="305" t="s">
        <v>1284</v>
      </c>
      <c r="B459" s="306" t="s">
        <v>1374</v>
      </c>
      <c r="C459" s="1010" t="s">
        <v>1243</v>
      </c>
      <c r="D459" s="1011">
        <v>1</v>
      </c>
      <c r="E459" s="1075"/>
      <c r="F459" s="1075">
        <f>D459*E459</f>
        <v>0</v>
      </c>
    </row>
    <row r="460" spans="1:6" ht="15" customHeight="1">
      <c r="A460" s="305"/>
      <c r="B460" s="306"/>
      <c r="C460" s="1010"/>
      <c r="D460" s="1011"/>
      <c r="E460" s="1012"/>
      <c r="F460" s="1012"/>
    </row>
    <row r="461" spans="1:6" ht="30">
      <c r="A461" s="305" t="s">
        <v>1286</v>
      </c>
      <c r="B461" s="306" t="s">
        <v>1375</v>
      </c>
      <c r="C461" s="1010" t="s">
        <v>1243</v>
      </c>
      <c r="D461" s="1011">
        <v>2</v>
      </c>
      <c r="E461" s="1075"/>
      <c r="F461" s="1075">
        <f>D461*E461</f>
        <v>0</v>
      </c>
    </row>
    <row r="462" spans="1:6" ht="15" customHeight="1">
      <c r="A462" s="305"/>
      <c r="B462" s="306"/>
      <c r="C462" s="1010"/>
      <c r="D462" s="1011"/>
      <c r="E462" s="312"/>
      <c r="F462" s="312"/>
    </row>
    <row r="463" spans="1:6" ht="30">
      <c r="A463" s="305" t="s">
        <v>1288</v>
      </c>
      <c r="B463" s="306" t="s">
        <v>1376</v>
      </c>
      <c r="C463" s="1010" t="s">
        <v>1243</v>
      </c>
      <c r="D463" s="1011">
        <v>2</v>
      </c>
      <c r="E463" s="1075"/>
      <c r="F463" s="1075">
        <f>D463*E463</f>
        <v>0</v>
      </c>
    </row>
    <row r="464" spans="1:6" ht="15" customHeight="1">
      <c r="A464" s="305"/>
      <c r="B464" s="306"/>
      <c r="C464" s="1010"/>
      <c r="D464" s="1011"/>
      <c r="E464" s="1012"/>
      <c r="F464" s="1012"/>
    </row>
    <row r="465" spans="1:6" ht="30">
      <c r="A465" s="305" t="s">
        <v>1290</v>
      </c>
      <c r="B465" s="306" t="s">
        <v>1377</v>
      </c>
      <c r="C465" s="1010" t="s">
        <v>1243</v>
      </c>
      <c r="D465" s="1011">
        <v>2</v>
      </c>
      <c r="E465" s="1075"/>
      <c r="F465" s="1075">
        <f>D465*E465</f>
        <v>0</v>
      </c>
    </row>
    <row r="466" spans="1:6" ht="15" customHeight="1">
      <c r="A466" s="305"/>
      <c r="B466" s="306" t="s">
        <v>1378</v>
      </c>
      <c r="C466" s="1010"/>
      <c r="D466" s="1011"/>
      <c r="E466" s="312"/>
      <c r="F466" s="312"/>
    </row>
    <row r="467" spans="1:6" ht="15" customHeight="1">
      <c r="A467" s="305"/>
      <c r="B467" s="306"/>
      <c r="C467" s="1010"/>
      <c r="D467" s="378"/>
      <c r="E467" s="312"/>
      <c r="F467" s="318">
        <f>E467*D467</f>
        <v>0</v>
      </c>
    </row>
    <row r="468" spans="1:6" ht="45">
      <c r="A468" s="305" t="s">
        <v>1293</v>
      </c>
      <c r="B468" s="306" t="s">
        <v>1379</v>
      </c>
      <c r="C468" s="1010" t="s">
        <v>1380</v>
      </c>
      <c r="D468" s="1011">
        <v>1</v>
      </c>
      <c r="E468" s="1075"/>
      <c r="F468" s="1075">
        <f>D468*E468</f>
        <v>0</v>
      </c>
    </row>
    <row r="469" spans="1:6" ht="31.5" customHeight="1">
      <c r="A469" s="305"/>
      <c r="B469" s="380" t="s">
        <v>1381</v>
      </c>
      <c r="C469" s="1010"/>
      <c r="D469" s="1011"/>
      <c r="E469" s="312"/>
      <c r="F469" s="312">
        <f>SUM(F453:F468)</f>
        <v>0</v>
      </c>
    </row>
    <row r="470" spans="1:6" ht="15.75" customHeight="1">
      <c r="A470" s="334"/>
      <c r="B470" s="381"/>
      <c r="C470" s="382"/>
      <c r="D470" s="383"/>
      <c r="E470" s="312"/>
      <c r="F470" s="318">
        <f>E470*D470</f>
        <v>0</v>
      </c>
    </row>
    <row r="471" spans="1:6" ht="15.75" customHeight="1">
      <c r="A471" s="337" t="s">
        <v>1382</v>
      </c>
      <c r="B471" s="319" t="s">
        <v>1383</v>
      </c>
      <c r="C471" s="313"/>
      <c r="D471" s="289"/>
      <c r="E471" s="286"/>
      <c r="F471" s="286"/>
    </row>
    <row r="472" spans="1:6" ht="15.75" customHeight="1">
      <c r="A472" s="308"/>
      <c r="B472" s="319"/>
      <c r="C472" s="1010"/>
      <c r="D472" s="1011"/>
      <c r="E472" s="1012"/>
      <c r="F472" s="312"/>
    </row>
    <row r="473" spans="1:6" ht="255">
      <c r="A473" s="305">
        <v>1</v>
      </c>
      <c r="B473" s="306" t="s">
        <v>1384</v>
      </c>
      <c r="C473" s="1010" t="s">
        <v>1243</v>
      </c>
      <c r="D473" s="1011">
        <v>3</v>
      </c>
      <c r="E473" s="1075"/>
      <c r="F473" s="1075">
        <f>D473*E473</f>
        <v>0</v>
      </c>
    </row>
    <row r="474" spans="1:6" ht="15" customHeight="1">
      <c r="A474" s="305"/>
      <c r="B474" s="306"/>
      <c r="C474" s="1010"/>
      <c r="D474" s="1011"/>
      <c r="E474" s="312"/>
      <c r="F474" s="312"/>
    </row>
    <row r="475" spans="1:6" ht="210">
      <c r="A475" s="305">
        <v>2</v>
      </c>
      <c r="B475" s="306" t="s">
        <v>1385</v>
      </c>
      <c r="C475" s="1010" t="s">
        <v>1243</v>
      </c>
      <c r="D475" s="1011">
        <v>1</v>
      </c>
      <c r="E475" s="1075"/>
      <c r="F475" s="1075">
        <f>D475*E475</f>
        <v>0</v>
      </c>
    </row>
    <row r="476" spans="1:6" ht="15" customHeight="1">
      <c r="A476" s="354"/>
      <c r="B476" s="306"/>
      <c r="C476" s="1010"/>
      <c r="D476" s="1011"/>
      <c r="E476" s="1012"/>
      <c r="F476" s="1012"/>
    </row>
    <row r="477" spans="1:6" ht="135">
      <c r="A477" s="305"/>
      <c r="B477" s="306" t="s">
        <v>1386</v>
      </c>
      <c r="C477" s="1010" t="s">
        <v>1243</v>
      </c>
      <c r="D477" s="1011">
        <v>1</v>
      </c>
      <c r="E477" s="1075"/>
      <c r="F477" s="1075">
        <f>D477*E477</f>
        <v>0</v>
      </c>
    </row>
    <row r="478" spans="1:6" ht="15" customHeight="1">
      <c r="A478" s="305"/>
      <c r="B478" s="306"/>
      <c r="C478" s="1010"/>
      <c r="D478" s="1011"/>
      <c r="E478" s="312"/>
      <c r="F478" s="312"/>
    </row>
    <row r="479" spans="1:6" ht="105">
      <c r="A479" s="305">
        <v>3</v>
      </c>
      <c r="B479" s="306" t="s">
        <v>1387</v>
      </c>
      <c r="C479" s="1010" t="s">
        <v>1243</v>
      </c>
      <c r="D479" s="1011">
        <v>1</v>
      </c>
      <c r="E479" s="1075"/>
      <c r="F479" s="1075">
        <f>D479*E479</f>
        <v>0</v>
      </c>
    </row>
    <row r="480" spans="1:6" ht="15" customHeight="1">
      <c r="A480" s="305"/>
      <c r="B480" s="306"/>
      <c r="C480" s="1010"/>
      <c r="D480" s="1011"/>
      <c r="E480" s="1012"/>
      <c r="F480" s="385"/>
    </row>
    <row r="481" spans="1:6" ht="120">
      <c r="A481" s="305">
        <v>4</v>
      </c>
      <c r="B481" s="306" t="s">
        <v>1595</v>
      </c>
      <c r="C481" s="1010" t="s">
        <v>1243</v>
      </c>
      <c r="D481" s="1011">
        <v>1</v>
      </c>
      <c r="E481" s="1075"/>
      <c r="F481" s="1075">
        <f>D481*E481</f>
        <v>0</v>
      </c>
    </row>
    <row r="482" spans="1:6" ht="15" customHeight="1">
      <c r="A482" s="305"/>
      <c r="B482" s="306"/>
      <c r="C482" s="1010"/>
      <c r="D482" s="1011"/>
      <c r="E482" s="312"/>
      <c r="F482" s="312"/>
    </row>
    <row r="483" spans="1:6" ht="120">
      <c r="A483" s="305">
        <v>5</v>
      </c>
      <c r="B483" s="306" t="s">
        <v>1389</v>
      </c>
      <c r="C483" s="1010" t="s">
        <v>1243</v>
      </c>
      <c r="D483" s="1011">
        <v>1</v>
      </c>
      <c r="E483" s="1075"/>
      <c r="F483" s="1075">
        <f>D483*E483</f>
        <v>0</v>
      </c>
    </row>
    <row r="484" spans="1:6" ht="15" customHeight="1">
      <c r="A484" s="305"/>
      <c r="B484" s="306"/>
      <c r="C484" s="1010"/>
      <c r="D484" s="1011"/>
      <c r="E484" s="1012"/>
      <c r="F484" s="385"/>
    </row>
    <row r="485" spans="1:6" ht="270">
      <c r="A485" s="305">
        <v>6</v>
      </c>
      <c r="B485" s="386" t="s">
        <v>1390</v>
      </c>
      <c r="C485" s="1010" t="s">
        <v>1243</v>
      </c>
      <c r="D485" s="1011">
        <v>5</v>
      </c>
      <c r="E485" s="1075"/>
      <c r="F485" s="1075">
        <f>D485*E485</f>
        <v>0</v>
      </c>
    </row>
    <row r="486" spans="1:6" ht="15" customHeight="1">
      <c r="A486" s="305"/>
      <c r="B486" s="306"/>
      <c r="C486" s="1010"/>
      <c r="D486" s="1011"/>
      <c r="E486" s="312"/>
      <c r="F486" s="312"/>
    </row>
    <row r="487" spans="1:6" ht="195">
      <c r="A487" s="305" t="s">
        <v>1290</v>
      </c>
      <c r="B487" s="306" t="s">
        <v>1391</v>
      </c>
      <c r="C487" s="1010" t="s">
        <v>1243</v>
      </c>
      <c r="D487" s="1011">
        <v>2</v>
      </c>
      <c r="E487" s="1075"/>
      <c r="F487" s="1075">
        <f>D487*E487</f>
        <v>0</v>
      </c>
    </row>
    <row r="488" spans="1:6" ht="15" customHeight="1">
      <c r="A488" s="305"/>
      <c r="B488" s="306"/>
      <c r="C488" s="1010"/>
      <c r="D488" s="1011"/>
      <c r="E488" s="1012"/>
      <c r="F488" s="385"/>
    </row>
    <row r="489" spans="1:6" ht="75">
      <c r="A489" s="305" t="s">
        <v>1293</v>
      </c>
      <c r="B489" s="306" t="s">
        <v>1392</v>
      </c>
      <c r="C489" s="1010" t="s">
        <v>1243</v>
      </c>
      <c r="D489" s="1011">
        <v>1</v>
      </c>
      <c r="E489" s="1075"/>
      <c r="F489" s="1075">
        <f>D489*E489</f>
        <v>0</v>
      </c>
    </row>
    <row r="490" spans="1:6" ht="15" customHeight="1">
      <c r="A490" s="305"/>
      <c r="B490" s="306"/>
      <c r="C490" s="1010"/>
      <c r="D490" s="1011"/>
      <c r="E490" s="312"/>
      <c r="F490" s="312"/>
    </row>
    <row r="491" spans="1:6" ht="105">
      <c r="A491" s="305" t="s">
        <v>1327</v>
      </c>
      <c r="B491" s="306" t="s">
        <v>1394</v>
      </c>
      <c r="C491" s="1010" t="s">
        <v>1243</v>
      </c>
      <c r="D491" s="1011">
        <v>9</v>
      </c>
      <c r="E491" s="1075"/>
      <c r="F491" s="1075">
        <f>D491*E491</f>
        <v>0</v>
      </c>
    </row>
    <row r="492" spans="1:6" ht="15" customHeight="1">
      <c r="A492" s="305"/>
      <c r="B492" s="306"/>
      <c r="C492" s="1010"/>
      <c r="D492" s="1011"/>
      <c r="E492" s="1012"/>
      <c r="F492" s="385"/>
    </row>
    <row r="493" spans="1:6" ht="45">
      <c r="A493" s="305" t="s">
        <v>1393</v>
      </c>
      <c r="B493" s="306" t="s">
        <v>1396</v>
      </c>
      <c r="C493" s="1010" t="s">
        <v>1243</v>
      </c>
      <c r="D493" s="1011">
        <v>9</v>
      </c>
      <c r="E493" s="1075"/>
      <c r="F493" s="1075">
        <f>D493*E493</f>
        <v>0</v>
      </c>
    </row>
    <row r="494" spans="1:6" ht="15" customHeight="1">
      <c r="A494" s="305"/>
      <c r="B494" s="306"/>
      <c r="C494" s="1010"/>
      <c r="D494" s="1011"/>
      <c r="E494" s="312"/>
      <c r="F494" s="312"/>
    </row>
    <row r="495" spans="1:6" ht="120">
      <c r="A495" s="305" t="s">
        <v>1395</v>
      </c>
      <c r="B495" s="306" t="s">
        <v>1398</v>
      </c>
      <c r="C495" s="1010" t="s">
        <v>1399</v>
      </c>
      <c r="D495" s="1011">
        <v>1</v>
      </c>
      <c r="E495" s="1075"/>
      <c r="F495" s="1075">
        <f>D495*E495</f>
        <v>0</v>
      </c>
    </row>
    <row r="496" spans="1:6" ht="15" customHeight="1">
      <c r="A496" s="305"/>
      <c r="B496" s="387"/>
      <c r="C496" s="1010"/>
      <c r="D496" s="1011"/>
      <c r="E496" s="1012"/>
      <c r="F496" s="385"/>
    </row>
    <row r="497" spans="1:6" ht="90">
      <c r="A497" s="305" t="s">
        <v>1397</v>
      </c>
      <c r="B497" s="306" t="s">
        <v>1401</v>
      </c>
      <c r="C497" s="1010" t="s">
        <v>1399</v>
      </c>
      <c r="D497" s="1011">
        <v>1</v>
      </c>
      <c r="E497" s="1075"/>
      <c r="F497" s="1075">
        <f>D497*E497</f>
        <v>0</v>
      </c>
    </row>
    <row r="498" spans="1:6" ht="15" customHeight="1">
      <c r="A498" s="305"/>
      <c r="B498" s="387"/>
      <c r="C498" s="1010"/>
      <c r="D498" s="1011"/>
      <c r="E498" s="312"/>
      <c r="F498" s="312"/>
    </row>
    <row r="499" spans="1:6" ht="45">
      <c r="A499" s="305" t="s">
        <v>1400</v>
      </c>
      <c r="B499" s="306" t="s">
        <v>1403</v>
      </c>
      <c r="C499" s="1010" t="s">
        <v>1399</v>
      </c>
      <c r="D499" s="1011">
        <v>1</v>
      </c>
      <c r="E499" s="1075"/>
      <c r="F499" s="1075">
        <f>D499*E499</f>
        <v>0</v>
      </c>
    </row>
    <row r="500" spans="1:6" ht="15" customHeight="1">
      <c r="A500" s="305"/>
      <c r="B500" s="306"/>
      <c r="C500" s="1010"/>
      <c r="D500" s="1011"/>
      <c r="E500" s="1012"/>
      <c r="F500" s="385"/>
    </row>
    <row r="501" spans="1:6" ht="60">
      <c r="A501" s="305" t="s">
        <v>1402</v>
      </c>
      <c r="B501" s="306" t="s">
        <v>1405</v>
      </c>
      <c r="C501" s="1010" t="s">
        <v>1399</v>
      </c>
      <c r="D501" s="1011">
        <v>1</v>
      </c>
      <c r="E501" s="1075"/>
      <c r="F501" s="1075">
        <f>D501*E501</f>
        <v>0</v>
      </c>
    </row>
    <row r="502" spans="1:6" ht="15" customHeight="1">
      <c r="A502" s="305"/>
      <c r="B502" s="306"/>
      <c r="C502" s="1010"/>
      <c r="D502" s="1011"/>
      <c r="E502" s="312"/>
      <c r="F502" s="312"/>
    </row>
    <row r="503" spans="1:6" ht="120">
      <c r="A503" s="305" t="s">
        <v>1404</v>
      </c>
      <c r="B503" s="306" t="s">
        <v>1407</v>
      </c>
      <c r="C503" s="1010" t="s">
        <v>1243</v>
      </c>
      <c r="D503" s="1011">
        <v>2</v>
      </c>
      <c r="E503" s="1075"/>
      <c r="F503" s="1075">
        <f>D503*E503</f>
        <v>0</v>
      </c>
    </row>
    <row r="504" spans="1:6" ht="15" customHeight="1">
      <c r="A504" s="305"/>
      <c r="B504" s="306"/>
      <c r="C504" s="313"/>
      <c r="D504" s="289"/>
      <c r="E504" s="1012"/>
      <c r="F504" s="1012"/>
    </row>
    <row r="505" spans="1:6" ht="90">
      <c r="A505" s="305" t="s">
        <v>1406</v>
      </c>
      <c r="B505" s="306" t="s">
        <v>1409</v>
      </c>
      <c r="C505" s="1010" t="s">
        <v>1243</v>
      </c>
      <c r="D505" s="1011">
        <v>4</v>
      </c>
      <c r="E505" s="1075"/>
      <c r="F505" s="1075">
        <f>D505*E505</f>
        <v>0</v>
      </c>
    </row>
    <row r="506" spans="1:6" ht="15" customHeight="1">
      <c r="A506" s="305"/>
      <c r="B506" s="306"/>
      <c r="C506" s="1010"/>
      <c r="D506" s="1011"/>
      <c r="E506" s="312"/>
      <c r="F506" s="312"/>
    </row>
    <row r="507" spans="1:6" ht="30">
      <c r="A507" s="305" t="s">
        <v>1408</v>
      </c>
      <c r="B507" s="306" t="s">
        <v>1377</v>
      </c>
      <c r="C507" s="1010" t="s">
        <v>1243</v>
      </c>
      <c r="D507" s="1011">
        <v>16</v>
      </c>
      <c r="E507" s="1075"/>
      <c r="F507" s="1075">
        <f>D507*E507</f>
        <v>0</v>
      </c>
    </row>
    <row r="508" spans="1:6" ht="15" customHeight="1">
      <c r="A508" s="305"/>
      <c r="B508" s="306"/>
      <c r="C508" s="1010"/>
      <c r="D508" s="1011"/>
      <c r="E508" s="1012"/>
      <c r="F508" s="1012"/>
    </row>
    <row r="509" spans="1:6" ht="15">
      <c r="A509" s="305" t="s">
        <v>1410</v>
      </c>
      <c r="B509" s="306" t="s">
        <v>1378</v>
      </c>
      <c r="C509" s="1010" t="s">
        <v>1380</v>
      </c>
      <c r="D509" s="1011">
        <v>1</v>
      </c>
      <c r="E509" s="1075"/>
      <c r="F509" s="1075">
        <f t="shared" ref="F509:F510" si="12">D509*E509</f>
        <v>0</v>
      </c>
    </row>
    <row r="510" spans="1:6" ht="30">
      <c r="A510" s="305" t="s">
        <v>1411</v>
      </c>
      <c r="B510" s="306" t="s">
        <v>1413</v>
      </c>
      <c r="C510" s="1010" t="s">
        <v>1380</v>
      </c>
      <c r="D510" s="1011">
        <v>1</v>
      </c>
      <c r="E510" s="1075"/>
      <c r="F510" s="1075">
        <f t="shared" si="12"/>
        <v>0</v>
      </c>
    </row>
    <row r="511" spans="1:6" ht="31.5" customHeight="1">
      <c r="A511" s="388"/>
      <c r="B511" s="380" t="s">
        <v>1414</v>
      </c>
      <c r="C511" s="338"/>
      <c r="D511" s="350"/>
      <c r="E511" s="312"/>
      <c r="F511" s="318">
        <f>SUM(F473:F510)</f>
        <v>0</v>
      </c>
    </row>
    <row r="512" spans="1:6" ht="15.75" customHeight="1">
      <c r="A512" s="349"/>
      <c r="B512" s="389"/>
      <c r="C512" s="356"/>
      <c r="D512" s="357"/>
      <c r="E512" s="312"/>
      <c r="F512" s="318"/>
    </row>
    <row r="513" spans="1:6" ht="15.75" customHeight="1">
      <c r="A513" s="349"/>
      <c r="B513" s="389"/>
      <c r="C513" s="356"/>
      <c r="D513" s="357"/>
      <c r="E513" s="390"/>
      <c r="F513" s="390"/>
    </row>
    <row r="514" spans="1:6" ht="15.75" customHeight="1">
      <c r="A514" s="290" t="s">
        <v>1415</v>
      </c>
      <c r="B514" s="319" t="s">
        <v>1416</v>
      </c>
      <c r="C514" s="310"/>
      <c r="D514" s="391"/>
      <c r="E514" s="392"/>
      <c r="F514" s="1012"/>
    </row>
    <row r="515" spans="1:6" ht="105" customHeight="1">
      <c r="A515" s="305" t="s">
        <v>1369</v>
      </c>
      <c r="B515" s="306" t="s">
        <v>1417</v>
      </c>
      <c r="C515" s="310"/>
      <c r="D515" s="391"/>
      <c r="E515" s="392"/>
      <c r="F515" s="1012"/>
    </row>
    <row r="516" spans="1:6" ht="15.75" customHeight="1">
      <c r="A516" s="305"/>
      <c r="B516" s="306"/>
      <c r="C516" s="310"/>
      <c r="D516" s="391"/>
      <c r="E516" s="392"/>
      <c r="F516" s="1012"/>
    </row>
    <row r="517" spans="1:6" ht="60">
      <c r="A517" s="305">
        <v>2</v>
      </c>
      <c r="B517" s="306" t="s">
        <v>1418</v>
      </c>
      <c r="C517" s="1010" t="s">
        <v>1243</v>
      </c>
      <c r="D517" s="1011">
        <v>1</v>
      </c>
      <c r="E517" s="1075"/>
      <c r="F517" s="1075">
        <f>D517*E517</f>
        <v>0</v>
      </c>
    </row>
    <row r="518" spans="1:6" ht="15" customHeight="1">
      <c r="A518" s="305"/>
      <c r="B518" s="306"/>
      <c r="C518" s="1010"/>
      <c r="D518" s="1011"/>
      <c r="E518" s="312"/>
      <c r="F518" s="312"/>
    </row>
    <row r="519" spans="1:6" ht="90">
      <c r="A519" s="305" t="s">
        <v>1282</v>
      </c>
      <c r="B519" s="306" t="s">
        <v>1419</v>
      </c>
      <c r="C519" s="1010" t="s">
        <v>1243</v>
      </c>
      <c r="D519" s="1011">
        <v>1</v>
      </c>
      <c r="E519" s="1075"/>
      <c r="F519" s="1075">
        <f>D519*E519</f>
        <v>0</v>
      </c>
    </row>
    <row r="520" spans="1:6" ht="15" customHeight="1">
      <c r="A520" s="305"/>
      <c r="B520" s="306"/>
      <c r="C520" s="1010"/>
      <c r="D520" s="1011"/>
      <c r="E520" s="1012"/>
      <c r="F520" s="1012"/>
    </row>
    <row r="521" spans="1:6" ht="30">
      <c r="A521" s="305" t="s">
        <v>1284</v>
      </c>
      <c r="B521" s="306" t="s">
        <v>1375</v>
      </c>
      <c r="C521" s="1010" t="s">
        <v>1243</v>
      </c>
      <c r="D521" s="1011">
        <v>1</v>
      </c>
      <c r="E521" s="1075"/>
      <c r="F521" s="1075">
        <f>D521*E521</f>
        <v>0</v>
      </c>
    </row>
    <row r="522" spans="1:6" ht="15" customHeight="1">
      <c r="A522" s="305"/>
      <c r="B522" s="306"/>
      <c r="C522" s="1010"/>
      <c r="D522" s="289"/>
      <c r="E522" s="312"/>
      <c r="F522" s="312"/>
    </row>
    <row r="523" spans="1:6" ht="30">
      <c r="A523" s="305" t="s">
        <v>1286</v>
      </c>
      <c r="B523" s="306" t="s">
        <v>1420</v>
      </c>
      <c r="C523" s="1010" t="s">
        <v>1243</v>
      </c>
      <c r="D523" s="1011">
        <v>1</v>
      </c>
      <c r="E523" s="1075"/>
      <c r="F523" s="1075">
        <f>D523*E523</f>
        <v>0</v>
      </c>
    </row>
    <row r="524" spans="1:6" ht="15" customHeight="1">
      <c r="A524" s="305"/>
      <c r="B524" s="306"/>
      <c r="C524" s="1010"/>
      <c r="D524" s="289"/>
      <c r="E524" s="1012"/>
      <c r="F524" s="1012"/>
    </row>
    <row r="525" spans="1:6" ht="30">
      <c r="A525" s="305" t="s">
        <v>1288</v>
      </c>
      <c r="B525" s="306" t="s">
        <v>1421</v>
      </c>
      <c r="C525" s="1010" t="s">
        <v>1243</v>
      </c>
      <c r="D525" s="1011">
        <v>1</v>
      </c>
      <c r="E525" s="1075"/>
      <c r="F525" s="1075">
        <f>D525*E525</f>
        <v>0</v>
      </c>
    </row>
    <row r="526" spans="1:6" ht="15" customHeight="1">
      <c r="A526" s="305"/>
      <c r="B526" s="306"/>
      <c r="C526" s="1010"/>
      <c r="D526" s="1011"/>
      <c r="E526" s="312"/>
      <c r="F526" s="312"/>
    </row>
    <row r="527" spans="1:6" ht="30">
      <c r="A527" s="305" t="s">
        <v>1290</v>
      </c>
      <c r="B527" s="306" t="s">
        <v>1422</v>
      </c>
      <c r="C527" s="1010" t="s">
        <v>1380</v>
      </c>
      <c r="D527" s="1011">
        <v>1</v>
      </c>
      <c r="E527" s="1075"/>
      <c r="F527" s="1075">
        <f>D527*E527</f>
        <v>0</v>
      </c>
    </row>
    <row r="528" spans="1:6" ht="15.75" customHeight="1">
      <c r="A528" s="349"/>
      <c r="B528" s="380" t="s">
        <v>1423</v>
      </c>
      <c r="C528" s="338"/>
      <c r="D528" s="350"/>
      <c r="E528" s="1012"/>
      <c r="F528" s="1012">
        <f>SUM(F515:F527)</f>
        <v>0</v>
      </c>
    </row>
    <row r="529" spans="1:6" ht="15.75" customHeight="1">
      <c r="A529" s="334"/>
      <c r="B529" s="315"/>
      <c r="C529" s="382"/>
      <c r="D529" s="383"/>
      <c r="E529" s="384"/>
      <c r="F529" s="393"/>
    </row>
    <row r="530" spans="1:6" ht="15.75" customHeight="1">
      <c r="A530" s="308" t="s">
        <v>1424</v>
      </c>
      <c r="B530" s="319" t="s">
        <v>1425</v>
      </c>
      <c r="C530" s="1010"/>
      <c r="D530" s="1011"/>
      <c r="E530" s="1012"/>
      <c r="F530" s="1012"/>
    </row>
    <row r="531" spans="1:6" ht="15.75" customHeight="1">
      <c r="A531" s="308"/>
      <c r="B531" s="319"/>
      <c r="C531" s="1010"/>
      <c r="D531" s="1011"/>
      <c r="E531" s="1012"/>
      <c r="F531" s="1012"/>
    </row>
    <row r="532" spans="1:6" ht="135">
      <c r="A532" s="305" t="s">
        <v>1369</v>
      </c>
      <c r="B532" s="306" t="s">
        <v>1426</v>
      </c>
      <c r="C532" s="1010" t="s">
        <v>1243</v>
      </c>
      <c r="D532" s="1011">
        <v>1</v>
      </c>
      <c r="E532" s="1075"/>
      <c r="F532" s="1075">
        <f>D532*E532</f>
        <v>0</v>
      </c>
    </row>
    <row r="533" spans="1:6" ht="15.75" customHeight="1">
      <c r="A533" s="305"/>
      <c r="B533" s="306"/>
      <c r="C533" s="1010"/>
      <c r="D533" s="1011"/>
      <c r="E533" s="312"/>
      <c r="F533" s="312"/>
    </row>
    <row r="534" spans="1:6" ht="135">
      <c r="A534" s="305" t="s">
        <v>1371</v>
      </c>
      <c r="B534" s="306" t="s">
        <v>1427</v>
      </c>
      <c r="C534" s="1010" t="s">
        <v>1428</v>
      </c>
      <c r="D534" s="1011">
        <v>1</v>
      </c>
      <c r="E534" s="1075"/>
      <c r="F534" s="1075">
        <f>D534*E534</f>
        <v>0</v>
      </c>
    </row>
    <row r="535" spans="1:6" ht="15" customHeight="1">
      <c r="A535" s="320"/>
      <c r="B535" s="321"/>
      <c r="C535" s="331"/>
      <c r="D535" s="332"/>
      <c r="E535" s="393"/>
      <c r="F535" s="393"/>
    </row>
    <row r="536" spans="1:6" ht="60">
      <c r="A536" s="305" t="s">
        <v>1282</v>
      </c>
      <c r="B536" s="306" t="s">
        <v>1418</v>
      </c>
      <c r="C536" s="1010" t="s">
        <v>1243</v>
      </c>
      <c r="D536" s="1011">
        <v>2</v>
      </c>
      <c r="E536" s="1075"/>
      <c r="F536" s="1075">
        <f>D536*E536</f>
        <v>0</v>
      </c>
    </row>
    <row r="537" spans="1:6" ht="15" customHeight="1">
      <c r="A537" s="305"/>
      <c r="B537" s="306"/>
      <c r="C537" s="1010"/>
      <c r="D537" s="1011"/>
      <c r="E537" s="312"/>
      <c r="F537" s="312"/>
    </row>
    <row r="538" spans="1:6" ht="90">
      <c r="A538" s="305" t="s">
        <v>1284</v>
      </c>
      <c r="B538" s="306" t="s">
        <v>1429</v>
      </c>
      <c r="C538" s="1010" t="s">
        <v>1243</v>
      </c>
      <c r="D538" s="1011">
        <v>1</v>
      </c>
      <c r="E538" s="1075"/>
      <c r="F538" s="1075">
        <f>D538*E538</f>
        <v>0</v>
      </c>
    </row>
    <row r="539" spans="1:6" ht="15" customHeight="1">
      <c r="A539" s="305"/>
      <c r="B539" s="306"/>
      <c r="C539" s="1010"/>
      <c r="D539" s="1011"/>
      <c r="E539" s="1012"/>
      <c r="F539" s="1012"/>
    </row>
    <row r="540" spans="1:6" ht="30">
      <c r="A540" s="305" t="s">
        <v>1286</v>
      </c>
      <c r="B540" s="306" t="s">
        <v>1421</v>
      </c>
      <c r="C540" s="1010" t="s">
        <v>1243</v>
      </c>
      <c r="D540" s="1011">
        <v>2</v>
      </c>
      <c r="E540" s="1075"/>
      <c r="F540" s="1075">
        <f>D540*E540</f>
        <v>0</v>
      </c>
    </row>
    <row r="541" spans="1:6" ht="15" customHeight="1">
      <c r="A541" s="305"/>
      <c r="B541" s="306"/>
      <c r="C541" s="1010"/>
      <c r="D541" s="1011"/>
      <c r="E541" s="312"/>
      <c r="F541" s="312"/>
    </row>
    <row r="542" spans="1:6" ht="30">
      <c r="A542" s="305" t="s">
        <v>1288</v>
      </c>
      <c r="B542" s="306" t="s">
        <v>1430</v>
      </c>
      <c r="C542" s="1010" t="s">
        <v>1380</v>
      </c>
      <c r="D542" s="1011">
        <v>1</v>
      </c>
      <c r="E542" s="1075"/>
      <c r="F542" s="1075">
        <f>D542*E542</f>
        <v>0</v>
      </c>
    </row>
    <row r="543" spans="1:6" ht="15.75" customHeight="1">
      <c r="A543" s="305"/>
      <c r="B543" s="380" t="s">
        <v>1431</v>
      </c>
      <c r="C543" s="338"/>
      <c r="D543" s="350"/>
      <c r="E543" s="1012"/>
      <c r="F543" s="312">
        <f>SUM(F532:F542)</f>
        <v>0</v>
      </c>
    </row>
    <row r="544" spans="1:6" ht="15.75" customHeight="1">
      <c r="A544" s="359"/>
      <c r="B544" s="394"/>
      <c r="C544" s="356"/>
      <c r="D544" s="374"/>
      <c r="E544" s="395"/>
      <c r="F544" s="363"/>
    </row>
    <row r="545" spans="1:6" ht="15.75" customHeight="1">
      <c r="A545" s="359"/>
      <c r="B545" s="394"/>
      <c r="C545" s="356"/>
      <c r="D545" s="374"/>
      <c r="E545" s="395"/>
      <c r="F545" s="363"/>
    </row>
    <row r="546" spans="1:6" ht="15.75" customHeight="1">
      <c r="A546" s="359"/>
      <c r="B546" s="366"/>
      <c r="C546" s="396"/>
      <c r="D546" s="397"/>
      <c r="E546" s="398"/>
      <c r="F546" s="395"/>
    </row>
    <row r="547" spans="1:6" ht="15.75" customHeight="1">
      <c r="A547" s="372"/>
      <c r="B547" s="366"/>
      <c r="C547" s="399"/>
      <c r="D547" s="400"/>
      <c r="E547" s="395"/>
      <c r="F547" s="395"/>
    </row>
    <row r="548" spans="1:6" ht="15.75" customHeight="1">
      <c r="A548" s="372"/>
      <c r="B548" s="366"/>
      <c r="C548" s="399"/>
      <c r="D548" s="400"/>
      <c r="E548" s="395"/>
      <c r="F548" s="395"/>
    </row>
    <row r="549" spans="1:6" ht="15.75" customHeight="1">
      <c r="A549" s="308" t="s">
        <v>1432</v>
      </c>
      <c r="B549" s="308" t="s">
        <v>1433</v>
      </c>
      <c r="C549" s="313"/>
      <c r="D549" s="311"/>
      <c r="E549" s="312"/>
      <c r="F549" s="1012"/>
    </row>
    <row r="550" spans="1:6" ht="105" customHeight="1">
      <c r="A550" s="305"/>
      <c r="B550" s="306" t="s">
        <v>1434</v>
      </c>
      <c r="C550" s="1010"/>
      <c r="D550" s="1011"/>
      <c r="E550" s="1012"/>
      <c r="F550" s="1012"/>
    </row>
    <row r="551" spans="1:6" ht="15.75" customHeight="1">
      <c r="A551" s="401"/>
      <c r="B551" s="402"/>
      <c r="C551" s="787"/>
      <c r="D551" s="790"/>
      <c r="E551" s="791"/>
      <c r="F551" s="791"/>
    </row>
    <row r="552" spans="1:6" ht="150">
      <c r="A552" s="401" t="s">
        <v>1369</v>
      </c>
      <c r="B552" s="403" t="s">
        <v>1435</v>
      </c>
      <c r="C552" s="787" t="s">
        <v>1380</v>
      </c>
      <c r="D552" s="790">
        <v>1</v>
      </c>
      <c r="E552" s="1075"/>
      <c r="F552" s="1075">
        <f>D552*E552</f>
        <v>0</v>
      </c>
    </row>
    <row r="553" spans="1:6" ht="15" customHeight="1">
      <c r="A553" s="404"/>
      <c r="B553" s="405"/>
      <c r="C553" s="788"/>
      <c r="D553" s="788"/>
      <c r="E553" s="792"/>
      <c r="F553" s="792"/>
    </row>
    <row r="554" spans="1:6" ht="150" customHeight="1">
      <c r="A554" s="404"/>
      <c r="B554" s="405" t="s">
        <v>1436</v>
      </c>
      <c r="C554" s="788"/>
      <c r="D554" s="788"/>
      <c r="E554" s="792"/>
      <c r="F554" s="792"/>
    </row>
    <row r="555" spans="1:6" ht="225" customHeight="1">
      <c r="A555" s="404"/>
      <c r="B555" s="405" t="s">
        <v>1437</v>
      </c>
      <c r="C555" s="788"/>
      <c r="D555" s="788"/>
      <c r="E555" s="792"/>
      <c r="F555" s="792"/>
    </row>
    <row r="556" spans="1:6" ht="15" customHeight="1">
      <c r="A556" s="404"/>
      <c r="B556" s="405"/>
      <c r="C556" s="788"/>
      <c r="D556" s="788"/>
      <c r="E556" s="792"/>
      <c r="F556" s="792"/>
    </row>
    <row r="557" spans="1:6" ht="150" customHeight="1">
      <c r="A557" s="404"/>
      <c r="B557" s="405" t="s">
        <v>1438</v>
      </c>
      <c r="C557" s="788"/>
      <c r="D557" s="788"/>
      <c r="E557" s="792"/>
      <c r="F557" s="792"/>
    </row>
    <row r="558" spans="1:6" ht="45" customHeight="1">
      <c r="A558" s="404"/>
      <c r="B558" s="405" t="s">
        <v>1439</v>
      </c>
      <c r="C558" s="788"/>
      <c r="D558" s="788"/>
      <c r="E558" s="792"/>
      <c r="F558" s="792"/>
    </row>
    <row r="559" spans="1:6" ht="90" customHeight="1">
      <c r="A559" s="404"/>
      <c r="B559" s="405" t="s">
        <v>1440</v>
      </c>
      <c r="C559" s="788"/>
      <c r="D559" s="788"/>
      <c r="E559" s="792"/>
      <c r="F559" s="792"/>
    </row>
    <row r="560" spans="1:6" ht="150" customHeight="1">
      <c r="A560" s="406"/>
      <c r="B560" s="407" t="s">
        <v>1441</v>
      </c>
      <c r="C560" s="789"/>
      <c r="D560" s="789"/>
      <c r="E560" s="793"/>
      <c r="F560" s="793"/>
    </row>
    <row r="561" spans="1:6" ht="15.75" customHeight="1">
      <c r="A561" s="406"/>
      <c r="B561" s="408"/>
      <c r="C561" s="409"/>
      <c r="D561" s="410"/>
      <c r="E561" s="411"/>
      <c r="F561" s="411"/>
    </row>
    <row r="562" spans="1:6" ht="75" customHeight="1">
      <c r="A562" s="305" t="s">
        <v>1371</v>
      </c>
      <c r="B562" s="306" t="s">
        <v>1442</v>
      </c>
      <c r="C562" s="1010"/>
      <c r="D562" s="1011"/>
      <c r="E562" s="1012"/>
      <c r="F562" s="1012"/>
    </row>
    <row r="563" spans="1:6" ht="15.75" customHeight="1">
      <c r="A563" s="305"/>
      <c r="B563" s="306"/>
      <c r="C563" s="1010"/>
      <c r="D563" s="1011"/>
      <c r="E563" s="1012"/>
      <c r="F563" s="1012"/>
    </row>
    <row r="564" spans="1:6" ht="150">
      <c r="A564" s="305"/>
      <c r="B564" s="306" t="s">
        <v>1443</v>
      </c>
      <c r="C564" s="1010" t="s">
        <v>1243</v>
      </c>
      <c r="D564" s="1011">
        <v>1</v>
      </c>
      <c r="E564" s="1075"/>
      <c r="F564" s="1075">
        <f>D564*E564</f>
        <v>0</v>
      </c>
    </row>
    <row r="565" spans="1:6" ht="15.75" customHeight="1">
      <c r="A565" s="305"/>
      <c r="B565" s="306"/>
      <c r="C565" s="1010"/>
      <c r="D565" s="1011"/>
      <c r="E565" s="312"/>
      <c r="F565" s="312"/>
    </row>
    <row r="566" spans="1:6" ht="180">
      <c r="A566" s="305"/>
      <c r="B566" s="306" t="s">
        <v>1444</v>
      </c>
      <c r="C566" s="1010" t="s">
        <v>1243</v>
      </c>
      <c r="D566" s="1011">
        <v>2</v>
      </c>
      <c r="E566" s="1075"/>
      <c r="F566" s="1075">
        <f>D566*E566</f>
        <v>0</v>
      </c>
    </row>
    <row r="567" spans="1:6" ht="15.75" customHeight="1">
      <c r="A567" s="305"/>
      <c r="B567" s="306"/>
      <c r="C567" s="1010"/>
      <c r="D567" s="1011"/>
      <c r="E567" s="312"/>
      <c r="F567" s="312"/>
    </row>
    <row r="568" spans="1:6" ht="15" customHeight="1">
      <c r="A568" s="305"/>
      <c r="B568" s="306"/>
      <c r="C568" s="1010"/>
      <c r="D568" s="1011"/>
      <c r="E568" s="312"/>
      <c r="F568" s="318">
        <f>E568*D568</f>
        <v>0</v>
      </c>
    </row>
    <row r="569" spans="1:6" ht="15">
      <c r="A569" s="305"/>
      <c r="B569" s="306" t="s">
        <v>1445</v>
      </c>
      <c r="C569" s="1010" t="s">
        <v>1243</v>
      </c>
      <c r="D569" s="1011">
        <v>1</v>
      </c>
      <c r="E569" s="1075"/>
      <c r="F569" s="1075">
        <f>D569*E569</f>
        <v>0</v>
      </c>
    </row>
    <row r="570" spans="1:6" ht="30" customHeight="1">
      <c r="A570" s="305"/>
      <c r="B570" s="306" t="s">
        <v>1446</v>
      </c>
      <c r="C570" s="1010"/>
      <c r="D570" s="1011"/>
      <c r="E570" s="1012"/>
      <c r="F570" s="1012"/>
    </row>
    <row r="571" spans="1:6" ht="30" customHeight="1">
      <c r="A571" s="305"/>
      <c r="B571" s="306" t="s">
        <v>1579</v>
      </c>
      <c r="C571" s="1010"/>
      <c r="D571" s="1011"/>
      <c r="E571" s="1012"/>
      <c r="F571" s="1012"/>
    </row>
    <row r="572" spans="1:6" ht="30" customHeight="1">
      <c r="A572" s="305"/>
      <c r="B572" s="306" t="s">
        <v>1580</v>
      </c>
      <c r="C572" s="1010"/>
      <c r="D572" s="1011"/>
      <c r="E572" s="1012"/>
      <c r="F572" s="1012"/>
    </row>
    <row r="573" spans="1:6" ht="30" customHeight="1">
      <c r="A573" s="305"/>
      <c r="B573" s="306" t="s">
        <v>1581</v>
      </c>
      <c r="C573" s="1010"/>
      <c r="D573" s="1011"/>
      <c r="E573" s="1012"/>
      <c r="F573" s="1012"/>
    </row>
    <row r="574" spans="1:6" ht="30" customHeight="1">
      <c r="A574" s="305"/>
      <c r="B574" s="306" t="s">
        <v>1582</v>
      </c>
      <c r="C574" s="1010"/>
      <c r="D574" s="1011"/>
      <c r="E574" s="1012"/>
      <c r="F574" s="1012"/>
    </row>
    <row r="575" spans="1:6" ht="30" customHeight="1">
      <c r="A575" s="305"/>
      <c r="B575" s="306" t="s">
        <v>1583</v>
      </c>
      <c r="C575" s="1010"/>
      <c r="D575" s="1011"/>
      <c r="E575" s="1012"/>
      <c r="F575" s="1012"/>
    </row>
    <row r="576" spans="1:6" ht="15.75" customHeight="1">
      <c r="A576" s="305"/>
      <c r="B576" s="306" t="s">
        <v>1584</v>
      </c>
      <c r="C576" s="1010"/>
      <c r="D576" s="1011"/>
      <c r="E576" s="1012"/>
      <c r="F576" s="1012"/>
    </row>
    <row r="577" spans="1:6" ht="15.75" customHeight="1">
      <c r="A577" s="305"/>
      <c r="B577" s="306" t="s">
        <v>1585</v>
      </c>
      <c r="C577" s="1010"/>
      <c r="D577" s="1011"/>
      <c r="E577" s="1012"/>
      <c r="F577" s="1012"/>
    </row>
    <row r="578" spans="1:6" ht="15.75" customHeight="1">
      <c r="A578" s="305"/>
      <c r="B578" s="306" t="s">
        <v>1586</v>
      </c>
      <c r="C578" s="1010"/>
      <c r="D578" s="1011"/>
      <c r="E578" s="1012"/>
      <c r="F578" s="1012"/>
    </row>
    <row r="579" spans="1:6" ht="15.75" customHeight="1">
      <c r="A579" s="305"/>
      <c r="B579" s="306" t="s">
        <v>1587</v>
      </c>
      <c r="C579" s="1010"/>
      <c r="D579" s="1011"/>
      <c r="E579" s="1012"/>
      <c r="F579" s="1012"/>
    </row>
    <row r="580" spans="1:6" ht="15.75" customHeight="1">
      <c r="A580" s="305"/>
      <c r="B580" s="306" t="s">
        <v>1588</v>
      </c>
      <c r="C580" s="1010"/>
      <c r="D580" s="1011"/>
      <c r="E580" s="1012"/>
      <c r="F580" s="1012"/>
    </row>
    <row r="581" spans="1:6" ht="30" customHeight="1">
      <c r="A581" s="305"/>
      <c r="B581" s="306" t="s">
        <v>1589</v>
      </c>
      <c r="C581" s="1010"/>
      <c r="D581" s="1011"/>
      <c r="E581" s="1012"/>
      <c r="F581" s="1012"/>
    </row>
    <row r="582" spans="1:6" ht="45" customHeight="1">
      <c r="A582" s="305"/>
      <c r="B582" s="306" t="s">
        <v>1458</v>
      </c>
      <c r="C582" s="1010"/>
      <c r="D582" s="1011"/>
      <c r="E582" s="1012"/>
      <c r="F582" s="1012"/>
    </row>
    <row r="583" spans="1:6" ht="105">
      <c r="A583" s="305" t="s">
        <v>1282</v>
      </c>
      <c r="B583" s="306" t="s">
        <v>1459</v>
      </c>
      <c r="C583" s="1010" t="s">
        <v>1243</v>
      </c>
      <c r="D583" s="1011">
        <v>2</v>
      </c>
      <c r="E583" s="1075"/>
      <c r="F583" s="1075">
        <f t="shared" ref="F583:F584" si="13">D583*E583</f>
        <v>0</v>
      </c>
    </row>
    <row r="584" spans="1:6" ht="30">
      <c r="A584" s="305" t="s">
        <v>1284</v>
      </c>
      <c r="B584" s="306" t="s">
        <v>1377</v>
      </c>
      <c r="C584" s="1010" t="s">
        <v>1243</v>
      </c>
      <c r="D584" s="1011">
        <v>2</v>
      </c>
      <c r="E584" s="1075"/>
      <c r="F584" s="1075">
        <f t="shared" si="13"/>
        <v>0</v>
      </c>
    </row>
    <row r="585" spans="1:6" ht="15.75" customHeight="1">
      <c r="A585" s="305"/>
      <c r="B585" s="306"/>
      <c r="C585" s="1010"/>
      <c r="D585" s="1011"/>
      <c r="E585" s="1012"/>
      <c r="F585" s="1012"/>
    </row>
    <row r="586" spans="1:6" ht="15">
      <c r="A586" s="305" t="s">
        <v>1286</v>
      </c>
      <c r="B586" s="306" t="s">
        <v>1378</v>
      </c>
      <c r="C586" s="1010" t="s">
        <v>1380</v>
      </c>
      <c r="D586" s="1011">
        <v>1</v>
      </c>
      <c r="E586" s="1075"/>
      <c r="F586" s="1075">
        <f>D586*E586</f>
        <v>0</v>
      </c>
    </row>
    <row r="587" spans="1:6" ht="15" customHeight="1">
      <c r="A587" s="305"/>
      <c r="B587" s="306"/>
      <c r="C587" s="338"/>
      <c r="D587" s="350"/>
      <c r="E587" s="1012"/>
      <c r="F587" s="312"/>
    </row>
    <row r="588" spans="1:6" ht="45">
      <c r="A588" s="305" t="s">
        <v>1288</v>
      </c>
      <c r="B588" s="306" t="s">
        <v>1379</v>
      </c>
      <c r="C588" s="1010" t="s">
        <v>1380</v>
      </c>
      <c r="D588" s="1011">
        <v>1</v>
      </c>
      <c r="E588" s="1075"/>
      <c r="F588" s="1075">
        <f>D588*E588</f>
        <v>0</v>
      </c>
    </row>
    <row r="589" spans="1:6" ht="15" customHeight="1">
      <c r="A589" s="305"/>
      <c r="B589" s="306"/>
      <c r="C589" s="340"/>
      <c r="D589" s="350"/>
      <c r="E589" s="1012"/>
      <c r="F589" s="312"/>
    </row>
    <row r="590" spans="1:6" ht="30" customHeight="1">
      <c r="A590" s="305" t="s">
        <v>1290</v>
      </c>
      <c r="B590" s="306" t="s">
        <v>1460</v>
      </c>
      <c r="C590" s="1010"/>
      <c r="D590" s="1011"/>
      <c r="E590" s="1012"/>
      <c r="F590" s="312"/>
    </row>
    <row r="591" spans="1:6" ht="30" customHeight="1">
      <c r="A591" s="305"/>
      <c r="B591" s="306" t="s">
        <v>1461</v>
      </c>
      <c r="C591" s="1010"/>
      <c r="D591" s="1011"/>
      <c r="E591" s="1012"/>
      <c r="F591" s="312">
        <f>SUM(F550:F590)</f>
        <v>0</v>
      </c>
    </row>
    <row r="592" spans="1:6" ht="15" customHeight="1">
      <c r="A592" s="359"/>
      <c r="B592" s="373"/>
      <c r="C592" s="399"/>
      <c r="D592" s="400"/>
      <c r="E592" s="395"/>
      <c r="F592" s="363"/>
    </row>
    <row r="593" spans="1:6" ht="15" customHeight="1">
      <c r="A593" s="359"/>
      <c r="B593" s="368"/>
      <c r="C593" s="361"/>
      <c r="D593" s="362"/>
      <c r="E593" s="363"/>
      <c r="F593" s="395"/>
    </row>
    <row r="594" spans="1:6" ht="14.25" customHeight="1">
      <c r="A594" s="368"/>
      <c r="B594" s="368"/>
      <c r="C594" s="361"/>
      <c r="D594" s="369"/>
      <c r="E594" s="370"/>
      <c r="F594" s="412"/>
    </row>
    <row r="595" spans="1:6" ht="14.25" customHeight="1">
      <c r="A595" s="368"/>
      <c r="B595" s="368"/>
      <c r="C595" s="361"/>
      <c r="D595" s="369"/>
      <c r="E595" s="370"/>
      <c r="F595" s="412"/>
    </row>
    <row r="596" spans="1:6" ht="31.5" customHeight="1">
      <c r="A596" s="413" t="s">
        <v>1462</v>
      </c>
      <c r="B596" s="414" t="s">
        <v>1463</v>
      </c>
      <c r="C596" s="327"/>
      <c r="D596" s="415"/>
      <c r="E596" s="416"/>
      <c r="F596" s="417"/>
    </row>
    <row r="597" spans="1:6" ht="15.75" customHeight="1">
      <c r="A597" s="413"/>
      <c r="B597" s="326"/>
      <c r="C597" s="418"/>
      <c r="D597" s="419"/>
      <c r="E597" s="420"/>
      <c r="F597" s="329"/>
    </row>
    <row r="598" spans="1:6" ht="105" customHeight="1">
      <c r="A598" s="325" t="s">
        <v>1369</v>
      </c>
      <c r="B598" s="326" t="s">
        <v>1464</v>
      </c>
      <c r="C598" s="418"/>
      <c r="D598" s="419"/>
      <c r="E598" s="420"/>
      <c r="F598" s="329"/>
    </row>
    <row r="599" spans="1:6" ht="30">
      <c r="A599" s="325"/>
      <c r="B599" s="326" t="s">
        <v>1465</v>
      </c>
      <c r="C599" s="418" t="s">
        <v>1243</v>
      </c>
      <c r="D599" s="419">
        <v>1</v>
      </c>
      <c r="E599" s="1075"/>
      <c r="F599" s="1075">
        <f>D599*E599</f>
        <v>0</v>
      </c>
    </row>
    <row r="600" spans="1:6" ht="30" customHeight="1">
      <c r="A600" s="325"/>
      <c r="B600" s="326" t="s">
        <v>1466</v>
      </c>
      <c r="C600" s="418"/>
      <c r="D600" s="419"/>
      <c r="E600" s="420"/>
      <c r="F600" s="329"/>
    </row>
    <row r="601" spans="1:6" ht="45" customHeight="1">
      <c r="A601" s="325"/>
      <c r="B601" s="326" t="s">
        <v>1467</v>
      </c>
      <c r="C601" s="418"/>
      <c r="D601" s="419"/>
      <c r="E601" s="420"/>
      <c r="F601" s="329"/>
    </row>
    <row r="602" spans="1:6" ht="30" customHeight="1">
      <c r="A602" s="325"/>
      <c r="B602" s="326" t="s">
        <v>1468</v>
      </c>
      <c r="C602" s="418"/>
      <c r="D602" s="419"/>
      <c r="E602" s="420"/>
      <c r="F602" s="420"/>
    </row>
    <row r="603" spans="1:6" ht="30" customHeight="1">
      <c r="A603" s="325"/>
      <c r="B603" s="326" t="s">
        <v>1469</v>
      </c>
      <c r="C603" s="418"/>
      <c r="D603" s="419"/>
      <c r="E603" s="420"/>
      <c r="F603" s="420"/>
    </row>
    <row r="604" spans="1:6" ht="15" customHeight="1">
      <c r="A604" s="325"/>
      <c r="B604" s="326"/>
      <c r="C604" s="418"/>
      <c r="D604" s="419"/>
      <c r="E604" s="420"/>
      <c r="F604" s="420"/>
    </row>
    <row r="605" spans="1:6" ht="75">
      <c r="A605" s="325" t="s">
        <v>1371</v>
      </c>
      <c r="B605" s="326" t="s">
        <v>1470</v>
      </c>
      <c r="C605" s="418" t="s">
        <v>74</v>
      </c>
      <c r="D605" s="419">
        <v>5</v>
      </c>
      <c r="E605" s="1075"/>
      <c r="F605" s="1075">
        <f t="shared" ref="F605:F609" si="14">D605*E605</f>
        <v>0</v>
      </c>
    </row>
    <row r="606" spans="1:6" ht="75">
      <c r="A606" s="325" t="s">
        <v>1282</v>
      </c>
      <c r="B606" s="326" t="s">
        <v>1471</v>
      </c>
      <c r="C606" s="418" t="s">
        <v>74</v>
      </c>
      <c r="D606" s="419">
        <v>3</v>
      </c>
      <c r="E606" s="1075"/>
      <c r="F606" s="1075">
        <f t="shared" si="14"/>
        <v>0</v>
      </c>
    </row>
    <row r="607" spans="1:6" ht="75">
      <c r="A607" s="325" t="s">
        <v>1284</v>
      </c>
      <c r="B607" s="326" t="s">
        <v>1472</v>
      </c>
      <c r="C607" s="418" t="s">
        <v>74</v>
      </c>
      <c r="D607" s="419">
        <v>2</v>
      </c>
      <c r="E607" s="1075"/>
      <c r="F607" s="1075">
        <f t="shared" si="14"/>
        <v>0</v>
      </c>
    </row>
    <row r="608" spans="1:6" ht="15">
      <c r="A608" s="325" t="s">
        <v>1286</v>
      </c>
      <c r="B608" s="326" t="s">
        <v>1378</v>
      </c>
      <c r="C608" s="418" t="s">
        <v>1380</v>
      </c>
      <c r="D608" s="419">
        <v>1</v>
      </c>
      <c r="E608" s="1075"/>
      <c r="F608" s="1075">
        <f t="shared" si="14"/>
        <v>0</v>
      </c>
    </row>
    <row r="609" spans="1:6" ht="30">
      <c r="A609" s="325" t="s">
        <v>1288</v>
      </c>
      <c r="B609" s="326" t="s">
        <v>1473</v>
      </c>
      <c r="C609" s="418" t="s">
        <v>1380</v>
      </c>
      <c r="D609" s="419">
        <v>1</v>
      </c>
      <c r="E609" s="1075"/>
      <c r="F609" s="1075">
        <f t="shared" si="14"/>
        <v>0</v>
      </c>
    </row>
    <row r="610" spans="1:6" ht="15" customHeight="1">
      <c r="A610" s="422"/>
      <c r="B610" s="423"/>
      <c r="C610" s="424"/>
      <c r="D610" s="425"/>
      <c r="E610" s="426"/>
      <c r="F610" s="426"/>
    </row>
    <row r="611" spans="1:6" ht="15.75" customHeight="1">
      <c r="A611" s="413" t="s">
        <v>1474</v>
      </c>
      <c r="B611" s="414" t="s">
        <v>1475</v>
      </c>
      <c r="C611" s="418"/>
      <c r="D611" s="419"/>
      <c r="E611" s="420"/>
      <c r="F611" s="420"/>
    </row>
    <row r="612" spans="1:6" ht="15.75" customHeight="1">
      <c r="A612" s="413"/>
      <c r="B612" s="414"/>
      <c r="C612" s="418"/>
      <c r="D612" s="419"/>
      <c r="E612" s="420"/>
      <c r="F612" s="420"/>
    </row>
    <row r="613" spans="1:6" ht="105" customHeight="1">
      <c r="A613" s="413" t="s">
        <v>1369</v>
      </c>
      <c r="B613" s="326" t="s">
        <v>1476</v>
      </c>
      <c r="C613" s="427"/>
      <c r="D613" s="428"/>
      <c r="E613" s="421"/>
      <c r="F613" s="420"/>
    </row>
    <row r="614" spans="1:6" ht="15.75" customHeight="1">
      <c r="A614" s="413"/>
      <c r="B614" s="326"/>
      <c r="C614" s="427"/>
      <c r="D614" s="428"/>
      <c r="E614" s="421"/>
      <c r="F614" s="420"/>
    </row>
    <row r="615" spans="1:6" ht="105">
      <c r="A615" s="325" t="s">
        <v>1371</v>
      </c>
      <c r="B615" s="326" t="s">
        <v>1477</v>
      </c>
      <c r="C615" s="418" t="s">
        <v>1352</v>
      </c>
      <c r="D615" s="419">
        <v>25</v>
      </c>
      <c r="E615" s="1075"/>
      <c r="F615" s="1075">
        <f>D615*E615</f>
        <v>0</v>
      </c>
    </row>
    <row r="616" spans="1:6" ht="15.75" customHeight="1">
      <c r="A616" s="325"/>
      <c r="B616" s="326"/>
      <c r="C616" s="418"/>
      <c r="D616" s="419"/>
      <c r="E616" s="420"/>
      <c r="F616" s="420"/>
    </row>
    <row r="617" spans="1:6" ht="90">
      <c r="A617" s="325" t="s">
        <v>1282</v>
      </c>
      <c r="B617" s="326" t="s">
        <v>1478</v>
      </c>
      <c r="C617" s="418" t="s">
        <v>1352</v>
      </c>
      <c r="D617" s="419">
        <v>25</v>
      </c>
      <c r="E617" s="1075"/>
      <c r="F617" s="1075">
        <f>D617*E617</f>
        <v>0</v>
      </c>
    </row>
    <row r="618" spans="1:6" ht="15.75" customHeight="1">
      <c r="A618" s="325"/>
      <c r="B618" s="326"/>
      <c r="C618" s="418"/>
      <c r="D618" s="419"/>
      <c r="E618" s="420"/>
      <c r="F618" s="420"/>
    </row>
    <row r="619" spans="1:6" ht="105">
      <c r="A619" s="325" t="s">
        <v>1284</v>
      </c>
      <c r="B619" s="326" t="s">
        <v>1479</v>
      </c>
      <c r="C619" s="418" t="s">
        <v>1352</v>
      </c>
      <c r="D619" s="419">
        <v>25</v>
      </c>
      <c r="E619" s="1075"/>
      <c r="F619" s="1075">
        <f>D619*E619</f>
        <v>0</v>
      </c>
    </row>
    <row r="620" spans="1:6" ht="15.75" customHeight="1">
      <c r="A620" s="325"/>
      <c r="B620" s="326"/>
      <c r="C620" s="418"/>
      <c r="D620" s="419"/>
      <c r="E620" s="420"/>
      <c r="F620" s="420"/>
    </row>
    <row r="621" spans="1:6" ht="105">
      <c r="A621" s="325" t="s">
        <v>1286</v>
      </c>
      <c r="B621" s="326" t="s">
        <v>1480</v>
      </c>
      <c r="C621" s="418" t="s">
        <v>1352</v>
      </c>
      <c r="D621" s="419">
        <v>20</v>
      </c>
      <c r="E621" s="1075"/>
      <c r="F621" s="1075">
        <f>D621*E621</f>
        <v>0</v>
      </c>
    </row>
    <row r="622" spans="1:6" ht="15.75" customHeight="1">
      <c r="A622" s="325"/>
      <c r="B622" s="326"/>
      <c r="C622" s="418"/>
      <c r="D622" s="419"/>
      <c r="E622" s="420"/>
      <c r="F622" s="420"/>
    </row>
    <row r="623" spans="1:6" ht="90">
      <c r="A623" s="325" t="s">
        <v>1288</v>
      </c>
      <c r="B623" s="326" t="s">
        <v>1481</v>
      </c>
      <c r="C623" s="418" t="s">
        <v>1352</v>
      </c>
      <c r="D623" s="419">
        <v>5</v>
      </c>
      <c r="E623" s="1075"/>
      <c r="F623" s="1075">
        <f>D623*E623</f>
        <v>0</v>
      </c>
    </row>
    <row r="624" spans="1:6" ht="15.75" customHeight="1">
      <c r="A624" s="325"/>
      <c r="B624" s="326"/>
      <c r="C624" s="418"/>
      <c r="D624" s="419"/>
      <c r="E624" s="420"/>
      <c r="F624" s="420"/>
    </row>
    <row r="625" spans="1:6" ht="105">
      <c r="A625" s="325" t="s">
        <v>1290</v>
      </c>
      <c r="B625" s="326" t="s">
        <v>1482</v>
      </c>
      <c r="C625" s="418" t="s">
        <v>1352</v>
      </c>
      <c r="D625" s="419">
        <v>5</v>
      </c>
      <c r="E625" s="1075"/>
      <c r="F625" s="1075">
        <f t="shared" ref="F625:F626" si="15">D625*E625</f>
        <v>0</v>
      </c>
    </row>
    <row r="626" spans="1:6" ht="63">
      <c r="A626" s="325" t="s">
        <v>1293</v>
      </c>
      <c r="B626" s="326" t="s">
        <v>1483</v>
      </c>
      <c r="C626" s="418" t="s">
        <v>1352</v>
      </c>
      <c r="D626" s="419">
        <v>25</v>
      </c>
      <c r="E626" s="1075"/>
      <c r="F626" s="1075">
        <f t="shared" si="15"/>
        <v>0</v>
      </c>
    </row>
    <row r="627" spans="1:6" ht="15.75" customHeight="1">
      <c r="A627" s="325"/>
      <c r="B627" s="326"/>
      <c r="C627" s="418"/>
      <c r="D627" s="419"/>
      <c r="E627" s="420"/>
      <c r="F627" s="420"/>
    </row>
    <row r="628" spans="1:6" ht="15">
      <c r="A628" s="325" t="s">
        <v>1327</v>
      </c>
      <c r="B628" s="326" t="s">
        <v>1378</v>
      </c>
      <c r="C628" s="418" t="s">
        <v>1352</v>
      </c>
      <c r="D628" s="419">
        <v>15</v>
      </c>
      <c r="E628" s="1075"/>
      <c r="F628" s="1075">
        <f>D628*E628</f>
        <v>0</v>
      </c>
    </row>
    <row r="629" spans="1:6" ht="15" customHeight="1">
      <c r="A629" s="429"/>
      <c r="B629" s="423" t="s">
        <v>1694</v>
      </c>
      <c r="C629" s="430"/>
      <c r="D629" s="431"/>
      <c r="E629" s="426"/>
      <c r="F629" s="432">
        <f>SUM(F598:F628)</f>
        <v>0</v>
      </c>
    </row>
    <row r="630" spans="1:6" ht="15" customHeight="1">
      <c r="A630" s="429"/>
      <c r="B630" s="423" t="s">
        <v>1691</v>
      </c>
      <c r="C630" s="430"/>
      <c r="D630" s="431"/>
      <c r="E630" s="426"/>
      <c r="F630" s="432"/>
    </row>
    <row r="631" spans="1:6" ht="15" customHeight="1">
      <c r="A631" s="429"/>
      <c r="B631" s="423"/>
      <c r="C631" s="430"/>
      <c r="D631" s="431"/>
      <c r="E631" s="426"/>
      <c r="F631" s="432"/>
    </row>
    <row r="632" spans="1:6" ht="15" customHeight="1">
      <c r="A632" s="429"/>
      <c r="B632" s="423"/>
      <c r="C632" s="430"/>
      <c r="D632" s="431"/>
      <c r="E632" s="426"/>
      <c r="F632" s="432"/>
    </row>
    <row r="633" spans="1:6" ht="15" customHeight="1">
      <c r="A633" s="429"/>
      <c r="B633" s="423"/>
      <c r="C633" s="430"/>
      <c r="D633" s="431"/>
      <c r="E633" s="426"/>
      <c r="F633" s="432"/>
    </row>
    <row r="634" spans="1:6" ht="15" customHeight="1">
      <c r="A634" s="429"/>
      <c r="B634" s="423"/>
      <c r="C634" s="430"/>
      <c r="D634" s="431"/>
      <c r="E634" s="426"/>
      <c r="F634" s="432"/>
    </row>
    <row r="635" spans="1:6" ht="31.5" customHeight="1">
      <c r="A635" s="325" t="s">
        <v>1484</v>
      </c>
      <c r="B635" s="414" t="s">
        <v>1485</v>
      </c>
      <c r="C635" s="418"/>
      <c r="D635" s="419"/>
      <c r="E635" s="420"/>
      <c r="F635" s="329"/>
    </row>
    <row r="636" spans="1:6" ht="45">
      <c r="A636" s="325" t="s">
        <v>1369</v>
      </c>
      <c r="B636" s="326" t="s">
        <v>1486</v>
      </c>
      <c r="C636" s="418" t="s">
        <v>1380</v>
      </c>
      <c r="D636" s="419">
        <v>1</v>
      </c>
      <c r="E636" s="1075"/>
      <c r="F636" s="1075">
        <f>D636*E636</f>
        <v>0</v>
      </c>
    </row>
    <row r="637" spans="1:6" ht="45" customHeight="1">
      <c r="A637" s="325"/>
      <c r="B637" s="326" t="s">
        <v>1487</v>
      </c>
      <c r="C637" s="418"/>
      <c r="D637" s="419"/>
      <c r="E637" s="420"/>
      <c r="F637" s="329"/>
    </row>
    <row r="638" spans="1:6" ht="15" customHeight="1">
      <c r="A638" s="325"/>
      <c r="B638" s="326" t="s">
        <v>1488</v>
      </c>
      <c r="C638" s="418"/>
      <c r="D638" s="419"/>
      <c r="E638" s="420"/>
      <c r="F638" s="329"/>
    </row>
    <row r="639" spans="1:6" ht="30" customHeight="1">
      <c r="A639" s="325"/>
      <c r="B639" s="326" t="s">
        <v>1489</v>
      </c>
      <c r="C639" s="418"/>
      <c r="D639" s="419"/>
      <c r="E639" s="420"/>
      <c r="F639" s="329"/>
    </row>
    <row r="640" spans="1:6" ht="30" customHeight="1">
      <c r="A640" s="325"/>
      <c r="B640" s="326" t="s">
        <v>1490</v>
      </c>
      <c r="C640" s="418"/>
      <c r="D640" s="419"/>
      <c r="E640" s="420"/>
      <c r="F640" s="329"/>
    </row>
    <row r="641" spans="1:6" ht="15" customHeight="1">
      <c r="A641" s="325"/>
      <c r="B641" s="326" t="s">
        <v>1491</v>
      </c>
      <c r="C641" s="418"/>
      <c r="D641" s="419"/>
      <c r="E641" s="420"/>
      <c r="F641" s="329"/>
    </row>
    <row r="642" spans="1:6" ht="60" customHeight="1">
      <c r="A642" s="325"/>
      <c r="B642" s="326" t="s">
        <v>1492</v>
      </c>
      <c r="C642" s="418"/>
      <c r="D642" s="419"/>
      <c r="E642" s="420"/>
      <c r="F642" s="420"/>
    </row>
    <row r="643" spans="1:6" ht="45" customHeight="1">
      <c r="A643" s="325"/>
      <c r="B643" s="326" t="s">
        <v>1493</v>
      </c>
      <c r="C643" s="418"/>
      <c r="D643" s="419"/>
      <c r="E643" s="420"/>
      <c r="F643" s="329"/>
    </row>
    <row r="644" spans="1:6" ht="15.75" customHeight="1">
      <c r="A644" s="325"/>
      <c r="B644" s="507" t="s">
        <v>1494</v>
      </c>
      <c r="C644" s="418"/>
      <c r="D644" s="419"/>
      <c r="E644" s="420"/>
      <c r="F644" s="329">
        <f>SUM(F636:F643)</f>
        <v>0</v>
      </c>
    </row>
    <row r="645" spans="1:6" ht="15.75" customHeight="1">
      <c r="A645" s="438"/>
      <c r="B645" s="371" t="s">
        <v>1495</v>
      </c>
      <c r="C645" s="439"/>
      <c r="D645" s="440"/>
      <c r="E645" s="441"/>
      <c r="F645" s="442">
        <f>F644+F629+F591+F543+F528+F511+F469</f>
        <v>0</v>
      </c>
    </row>
    <row r="646" spans="1:6" ht="15.75" customHeight="1">
      <c r="A646" s="429"/>
      <c r="B646" s="443"/>
      <c r="C646" s="444"/>
      <c r="D646" s="445"/>
      <c r="E646" s="446"/>
      <c r="F646" s="432"/>
    </row>
    <row r="647" spans="1:6" ht="15.75" customHeight="1">
      <c r="A647" s="429"/>
      <c r="B647" s="443"/>
      <c r="C647" s="444"/>
      <c r="D647" s="445"/>
      <c r="E647" s="446"/>
      <c r="F647" s="432"/>
    </row>
    <row r="648" spans="1:6" ht="15.75" customHeight="1">
      <c r="A648" s="429"/>
      <c r="B648" s="443"/>
      <c r="C648" s="444"/>
      <c r="D648" s="445"/>
      <c r="E648" s="446"/>
      <c r="F648" s="432"/>
    </row>
    <row r="649" spans="1:6" ht="31.5" customHeight="1">
      <c r="A649" s="308" t="s">
        <v>1366</v>
      </c>
      <c r="B649" s="414" t="s">
        <v>1496</v>
      </c>
      <c r="C649" s="447"/>
      <c r="D649" s="448"/>
      <c r="E649" s="442"/>
      <c r="F649" s="442"/>
    </row>
    <row r="650" spans="1:6" ht="15.75" customHeight="1">
      <c r="A650" s="449"/>
      <c r="B650" s="315"/>
      <c r="C650" s="450"/>
      <c r="D650" s="451"/>
      <c r="E650" s="334"/>
      <c r="F650" s="318"/>
    </row>
    <row r="651" spans="1:6" ht="63.75" customHeight="1">
      <c r="A651" s="320"/>
      <c r="B651" s="452" t="s">
        <v>1497</v>
      </c>
      <c r="C651" s="340"/>
      <c r="D651" s="341"/>
      <c r="E651" s="318"/>
      <c r="F651" s="318"/>
    </row>
    <row r="652" spans="1:6" ht="42.75" customHeight="1">
      <c r="A652" s="320"/>
      <c r="B652" s="453" t="s">
        <v>1498</v>
      </c>
      <c r="C652" s="447"/>
      <c r="D652" s="448"/>
      <c r="E652" s="442"/>
      <c r="F652" s="318"/>
    </row>
    <row r="653" spans="1:6" ht="15">
      <c r="A653" s="320"/>
      <c r="B653" s="454" t="s">
        <v>1499</v>
      </c>
      <c r="C653" s="327" t="s">
        <v>1428</v>
      </c>
      <c r="D653" s="327">
        <v>70</v>
      </c>
      <c r="E653" s="1075"/>
      <c r="F653" s="1075">
        <f>D653*E653</f>
        <v>0</v>
      </c>
    </row>
    <row r="654" spans="1:6" ht="15" customHeight="1">
      <c r="A654" s="320"/>
      <c r="B654" s="455"/>
      <c r="C654" s="447"/>
      <c r="D654" s="341"/>
      <c r="E654" s="442"/>
      <c r="F654" s="318"/>
    </row>
    <row r="655" spans="1:6" ht="15.75" customHeight="1">
      <c r="A655" s="325"/>
      <c r="B655" s="413" t="s">
        <v>1500</v>
      </c>
      <c r="C655" s="327"/>
      <c r="D655" s="327"/>
      <c r="E655" s="329"/>
      <c r="F655" s="329"/>
    </row>
    <row r="656" spans="1:6" ht="15" customHeight="1">
      <c r="A656" s="325"/>
      <c r="B656" s="453"/>
      <c r="C656" s="508"/>
      <c r="D656" s="508"/>
      <c r="E656" s="458"/>
      <c r="F656" s="459"/>
    </row>
    <row r="657" spans="1:6" ht="15" customHeight="1">
      <c r="A657" s="325"/>
      <c r="B657" s="454" t="s">
        <v>1501</v>
      </c>
      <c r="C657" s="327"/>
      <c r="D657" s="415"/>
      <c r="E657" s="464"/>
      <c r="F657" s="465"/>
    </row>
    <row r="658" spans="1:6" ht="15">
      <c r="A658" s="325"/>
      <c r="B658" s="454" t="s">
        <v>1502</v>
      </c>
      <c r="C658" s="327" t="s">
        <v>1428</v>
      </c>
      <c r="D658" s="327">
        <v>4</v>
      </c>
      <c r="E658" s="1075"/>
      <c r="F658" s="1075">
        <f>D658*E658</f>
        <v>0</v>
      </c>
    </row>
    <row r="659" spans="1:6" ht="15" customHeight="1">
      <c r="A659" s="325"/>
      <c r="B659" s="454" t="s">
        <v>1503</v>
      </c>
      <c r="C659" s="327"/>
      <c r="D659" s="415"/>
      <c r="E659" s="464"/>
      <c r="F659" s="465"/>
    </row>
    <row r="660" spans="1:6" ht="15">
      <c r="A660" s="325"/>
      <c r="B660" s="454" t="s">
        <v>1504</v>
      </c>
      <c r="C660" s="327" t="s">
        <v>1428</v>
      </c>
      <c r="D660" s="415">
        <v>2</v>
      </c>
      <c r="E660" s="1075"/>
      <c r="F660" s="1075">
        <f>D660*E660</f>
        <v>0</v>
      </c>
    </row>
    <row r="661" spans="1:6" ht="15" customHeight="1">
      <c r="A661" s="325"/>
      <c r="B661" s="453"/>
      <c r="C661" s="348"/>
      <c r="D661" s="348"/>
      <c r="E661" s="465"/>
      <c r="F661" s="465"/>
    </row>
    <row r="662" spans="1:6" ht="15.75" customHeight="1">
      <c r="A662" s="325"/>
      <c r="B662" s="413" t="s">
        <v>1505</v>
      </c>
      <c r="C662" s="327"/>
      <c r="D662" s="415"/>
      <c r="E662" s="465"/>
      <c r="F662" s="465"/>
    </row>
    <row r="663" spans="1:6" ht="15" customHeight="1">
      <c r="A663" s="325"/>
      <c r="B663" s="454"/>
      <c r="C663" s="327"/>
      <c r="D663" s="415"/>
      <c r="E663" s="465"/>
      <c r="F663" s="465"/>
    </row>
    <row r="664" spans="1:6" ht="15" customHeight="1">
      <c r="A664" s="325"/>
      <c r="B664" s="454" t="s">
        <v>1506</v>
      </c>
      <c r="C664" s="327"/>
      <c r="D664" s="415"/>
      <c r="E664" s="464"/>
      <c r="F664" s="465"/>
    </row>
    <row r="665" spans="1:6" ht="15">
      <c r="A665" s="325"/>
      <c r="B665" s="454" t="s">
        <v>1507</v>
      </c>
      <c r="C665" s="327" t="s">
        <v>1428</v>
      </c>
      <c r="D665" s="415">
        <v>12</v>
      </c>
      <c r="E665" s="1075"/>
      <c r="F665" s="1075">
        <f>D665*E665</f>
        <v>0</v>
      </c>
    </row>
    <row r="666" spans="1:6" ht="15" customHeight="1">
      <c r="A666" s="325"/>
      <c r="B666" s="453"/>
      <c r="C666" s="327"/>
      <c r="D666" s="415"/>
      <c r="E666" s="477"/>
      <c r="F666" s="465"/>
    </row>
    <row r="667" spans="1:6" ht="15" customHeight="1">
      <c r="A667" s="325"/>
      <c r="B667" s="454" t="s">
        <v>1508</v>
      </c>
      <c r="C667" s="327"/>
      <c r="D667" s="415"/>
      <c r="E667" s="464"/>
      <c r="F667" s="465"/>
    </row>
    <row r="668" spans="1:6" ht="15">
      <c r="A668" s="325"/>
      <c r="B668" s="454" t="s">
        <v>1509</v>
      </c>
      <c r="C668" s="327" t="s">
        <v>1428</v>
      </c>
      <c r="D668" s="415">
        <v>4</v>
      </c>
      <c r="E668" s="1075"/>
      <c r="F668" s="1075">
        <f>D668*E668</f>
        <v>0</v>
      </c>
    </row>
    <row r="669" spans="1:6" ht="15" customHeight="1">
      <c r="A669" s="325"/>
      <c r="B669" s="453"/>
      <c r="C669" s="327"/>
      <c r="D669" s="415"/>
      <c r="E669" s="478"/>
      <c r="F669" s="465"/>
    </row>
    <row r="670" spans="1:6" ht="15" customHeight="1">
      <c r="A670" s="325"/>
      <c r="B670" s="454" t="s">
        <v>1510</v>
      </c>
      <c r="C670" s="327"/>
      <c r="D670" s="415"/>
      <c r="E670" s="465"/>
      <c r="F670" s="465"/>
    </row>
    <row r="671" spans="1:6" ht="15">
      <c r="A671" s="325"/>
      <c r="B671" s="454" t="s">
        <v>1511</v>
      </c>
      <c r="C671" s="327" t="s">
        <v>1428</v>
      </c>
      <c r="D671" s="415">
        <v>4</v>
      </c>
      <c r="E671" s="1075"/>
      <c r="F671" s="1075">
        <f>D671*E671</f>
        <v>0</v>
      </c>
    </row>
    <row r="672" spans="1:6" ht="15" customHeight="1">
      <c r="A672" s="325"/>
      <c r="B672" s="453"/>
      <c r="C672" s="327"/>
      <c r="D672" s="415"/>
      <c r="E672" s="477"/>
      <c r="F672" s="465"/>
    </row>
    <row r="673" spans="1:6" ht="15" customHeight="1">
      <c r="A673" s="325"/>
      <c r="B673" s="454" t="s">
        <v>1512</v>
      </c>
      <c r="C673" s="327"/>
      <c r="D673" s="415"/>
      <c r="E673" s="464"/>
      <c r="F673" s="465"/>
    </row>
    <row r="674" spans="1:6" ht="15">
      <c r="A674" s="325"/>
      <c r="B674" s="454" t="s">
        <v>1513</v>
      </c>
      <c r="C674" s="327" t="s">
        <v>1428</v>
      </c>
      <c r="D674" s="415">
        <v>4</v>
      </c>
      <c r="E674" s="1075"/>
      <c r="F674" s="1075">
        <f>D674*E674</f>
        <v>0</v>
      </c>
    </row>
    <row r="675" spans="1:6" ht="15" customHeight="1">
      <c r="A675" s="325"/>
      <c r="B675" s="453"/>
      <c r="C675" s="327"/>
      <c r="D675" s="415"/>
      <c r="E675" s="478"/>
      <c r="F675" s="465"/>
    </row>
    <row r="676" spans="1:6" ht="15" customHeight="1">
      <c r="A676" s="325"/>
      <c r="B676" s="454" t="s">
        <v>1514</v>
      </c>
      <c r="C676" s="327"/>
      <c r="D676" s="415"/>
      <c r="E676" s="464"/>
      <c r="F676" s="465"/>
    </row>
    <row r="677" spans="1:6" ht="15">
      <c r="A677" s="325"/>
      <c r="B677" s="454" t="s">
        <v>1515</v>
      </c>
      <c r="C677" s="327" t="s">
        <v>1428</v>
      </c>
      <c r="D677" s="415">
        <v>4</v>
      </c>
      <c r="E677" s="1075"/>
      <c r="F677" s="1075">
        <f>D677*E677</f>
        <v>0</v>
      </c>
    </row>
    <row r="678" spans="1:6" ht="15" customHeight="1">
      <c r="A678" s="325"/>
      <c r="B678" s="453"/>
      <c r="C678" s="327"/>
      <c r="D678" s="415"/>
      <c r="E678" s="477"/>
      <c r="F678" s="465"/>
    </row>
    <row r="679" spans="1:6" ht="15" customHeight="1">
      <c r="A679" s="325"/>
      <c r="B679" s="454" t="s">
        <v>1516</v>
      </c>
      <c r="C679" s="327"/>
      <c r="D679" s="415"/>
      <c r="E679" s="464"/>
      <c r="F679" s="465"/>
    </row>
    <row r="680" spans="1:6" ht="15">
      <c r="A680" s="325"/>
      <c r="B680" s="454" t="s">
        <v>1517</v>
      </c>
      <c r="C680" s="327" t="s">
        <v>1428</v>
      </c>
      <c r="D680" s="415">
        <v>10</v>
      </c>
      <c r="E680" s="1075"/>
      <c r="F680" s="1075">
        <f>D680*E680</f>
        <v>0</v>
      </c>
    </row>
    <row r="681" spans="1:6" ht="15" customHeight="1">
      <c r="A681" s="325"/>
      <c r="B681" s="454"/>
      <c r="C681" s="327"/>
      <c r="D681" s="415"/>
      <c r="E681" s="477"/>
      <c r="F681" s="465"/>
    </row>
    <row r="682" spans="1:6" ht="42.75" customHeight="1">
      <c r="A682" s="325"/>
      <c r="B682" s="453" t="s">
        <v>1518</v>
      </c>
      <c r="C682" s="327"/>
      <c r="D682" s="415"/>
      <c r="E682" s="464"/>
      <c r="F682" s="465"/>
    </row>
    <row r="683" spans="1:6" ht="15">
      <c r="A683" s="325"/>
      <c r="B683" s="454" t="s">
        <v>1519</v>
      </c>
      <c r="C683" s="327" t="s">
        <v>1428</v>
      </c>
      <c r="D683" s="415">
        <v>10</v>
      </c>
      <c r="E683" s="1075"/>
      <c r="F683" s="1075">
        <f>D683*E683</f>
        <v>0</v>
      </c>
    </row>
    <row r="684" spans="1:6" ht="15" customHeight="1">
      <c r="A684" s="325"/>
      <c r="B684" s="454"/>
      <c r="C684" s="327"/>
      <c r="D684" s="415"/>
      <c r="E684" s="477"/>
      <c r="F684" s="465"/>
    </row>
    <row r="685" spans="1:6" ht="42.75" customHeight="1">
      <c r="A685" s="325"/>
      <c r="B685" s="453" t="s">
        <v>1520</v>
      </c>
      <c r="C685" s="327"/>
      <c r="D685" s="415"/>
      <c r="E685" s="464"/>
      <c r="F685" s="465"/>
    </row>
    <row r="686" spans="1:6" ht="15">
      <c r="A686" s="325"/>
      <c r="B686" s="454" t="s">
        <v>1521</v>
      </c>
      <c r="C686" s="327" t="s">
        <v>1428</v>
      </c>
      <c r="D686" s="415">
        <v>5</v>
      </c>
      <c r="E686" s="1075"/>
      <c r="F686" s="1075">
        <f>D686*E686</f>
        <v>0</v>
      </c>
    </row>
    <row r="687" spans="1:6" ht="15" customHeight="1">
      <c r="A687" s="325"/>
      <c r="B687" s="454"/>
      <c r="C687" s="327"/>
      <c r="D687" s="415"/>
      <c r="E687" s="478"/>
      <c r="F687" s="465"/>
    </row>
    <row r="688" spans="1:6" ht="15.75" customHeight="1">
      <c r="A688" s="325"/>
      <c r="B688" s="413" t="s">
        <v>1557</v>
      </c>
      <c r="C688" s="327"/>
      <c r="D688" s="415"/>
      <c r="E688" s="465"/>
      <c r="F688" s="465"/>
    </row>
    <row r="689" spans="1:6" ht="15" customHeight="1">
      <c r="A689" s="325"/>
      <c r="B689" s="454"/>
      <c r="C689" s="327"/>
      <c r="D689" s="415"/>
      <c r="E689" s="465"/>
      <c r="F689" s="465"/>
    </row>
    <row r="690" spans="1:6" ht="27" customHeight="1">
      <c r="A690" s="325"/>
      <c r="B690" s="502" t="s">
        <v>1558</v>
      </c>
      <c r="C690" s="327"/>
      <c r="D690" s="415"/>
      <c r="E690" s="464"/>
      <c r="F690" s="465"/>
    </row>
    <row r="691" spans="1:6" ht="15">
      <c r="A691" s="325"/>
      <c r="B691" s="454" t="s">
        <v>1559</v>
      </c>
      <c r="C691" s="327" t="s">
        <v>1428</v>
      </c>
      <c r="D691" s="415">
        <v>5</v>
      </c>
      <c r="E691" s="1075"/>
      <c r="F691" s="1075">
        <f>D691*E691</f>
        <v>0</v>
      </c>
    </row>
    <row r="692" spans="1:6" ht="15" customHeight="1">
      <c r="A692" s="325"/>
      <c r="B692" s="454"/>
      <c r="C692" s="348"/>
      <c r="D692" s="348"/>
      <c r="E692" s="477"/>
      <c r="F692" s="415"/>
    </row>
    <row r="693" spans="1:6" ht="15.75" customHeight="1">
      <c r="A693" s="325"/>
      <c r="B693" s="413" t="s">
        <v>1522</v>
      </c>
      <c r="C693" s="327"/>
      <c r="D693" s="415"/>
      <c r="E693" s="464"/>
      <c r="F693" s="465"/>
    </row>
    <row r="694" spans="1:6" ht="15" customHeight="1">
      <c r="A694" s="325"/>
      <c r="B694" s="454"/>
      <c r="C694" s="327"/>
      <c r="D694" s="415"/>
      <c r="E694" s="312"/>
      <c r="F694" s="465"/>
    </row>
    <row r="695" spans="1:6" ht="38.25" customHeight="1">
      <c r="A695" s="325"/>
      <c r="B695" s="502" t="s">
        <v>1523</v>
      </c>
      <c r="C695" s="327"/>
      <c r="D695" s="415"/>
      <c r="E695" s="464"/>
      <c r="F695" s="465"/>
    </row>
    <row r="696" spans="1:6" ht="15">
      <c r="A696" s="325"/>
      <c r="B696" s="454" t="s">
        <v>1524</v>
      </c>
      <c r="C696" s="327" t="s">
        <v>335</v>
      </c>
      <c r="D696" s="415">
        <v>90</v>
      </c>
      <c r="E696" s="1075"/>
      <c r="F696" s="1075">
        <f>D696*E696</f>
        <v>0</v>
      </c>
    </row>
    <row r="697" spans="1:6" ht="15.75" customHeight="1">
      <c r="A697" s="325"/>
      <c r="B697" s="413"/>
      <c r="C697" s="348"/>
      <c r="D697" s="348"/>
      <c r="E697" s="477"/>
      <c r="F697" s="415"/>
    </row>
    <row r="698" spans="1:6" ht="15.75" customHeight="1">
      <c r="A698" s="325"/>
      <c r="B698" s="413" t="s">
        <v>1525</v>
      </c>
      <c r="C698" s="327"/>
      <c r="D698" s="415"/>
      <c r="E698" s="464"/>
      <c r="F698" s="465"/>
    </row>
    <row r="699" spans="1:6" ht="15" customHeight="1">
      <c r="A699" s="325"/>
      <c r="B699" s="454"/>
      <c r="C699" s="327"/>
      <c r="D699" s="415"/>
      <c r="E699" s="312"/>
      <c r="F699" s="318"/>
    </row>
    <row r="700" spans="1:6" ht="25.5" customHeight="1">
      <c r="A700" s="325"/>
      <c r="B700" s="502" t="s">
        <v>1526</v>
      </c>
      <c r="C700" s="327"/>
      <c r="D700" s="415"/>
      <c r="E700" s="465"/>
      <c r="F700" s="465"/>
    </row>
    <row r="701" spans="1:6" ht="15">
      <c r="A701" s="325"/>
      <c r="B701" s="454" t="s">
        <v>1527</v>
      </c>
      <c r="C701" s="327" t="s">
        <v>74</v>
      </c>
      <c r="D701" s="415">
        <v>80</v>
      </c>
      <c r="E701" s="1075"/>
      <c r="F701" s="1075">
        <f>D701*E701</f>
        <v>0</v>
      </c>
    </row>
    <row r="702" spans="1:6" ht="15" customHeight="1">
      <c r="A702" s="325"/>
      <c r="B702" s="454"/>
      <c r="C702" s="348"/>
      <c r="D702" s="348"/>
      <c r="E702" s="477"/>
      <c r="F702" s="465"/>
    </row>
    <row r="703" spans="1:6" ht="15" customHeight="1">
      <c r="A703" s="325"/>
      <c r="B703" s="509" t="s">
        <v>1528</v>
      </c>
      <c r="C703" s="327"/>
      <c r="D703" s="415"/>
      <c r="E703" s="464"/>
      <c r="F703" s="465"/>
    </row>
    <row r="704" spans="1:6" ht="15">
      <c r="A704" s="325"/>
      <c r="B704" s="454" t="s">
        <v>1529</v>
      </c>
      <c r="C704" s="327" t="s">
        <v>1292</v>
      </c>
      <c r="D704" s="415">
        <v>20</v>
      </c>
      <c r="E704" s="1075"/>
      <c r="F704" s="1075">
        <f>D704*E704</f>
        <v>0</v>
      </c>
    </row>
    <row r="705" spans="1:6" ht="15" customHeight="1">
      <c r="A705" s="325"/>
      <c r="B705" s="454"/>
      <c r="C705" s="348"/>
      <c r="D705" s="348"/>
      <c r="E705" s="477"/>
      <c r="F705" s="465"/>
    </row>
    <row r="706" spans="1:6" ht="15" customHeight="1">
      <c r="A706" s="325"/>
      <c r="B706" s="509" t="s">
        <v>1530</v>
      </c>
      <c r="C706" s="327"/>
      <c r="D706" s="415"/>
      <c r="E706" s="464"/>
      <c r="F706" s="465"/>
    </row>
    <row r="707" spans="1:6" ht="15">
      <c r="A707" s="325"/>
      <c r="B707" s="454" t="s">
        <v>1531</v>
      </c>
      <c r="C707" s="327" t="s">
        <v>1292</v>
      </c>
      <c r="D707" s="415">
        <v>45</v>
      </c>
      <c r="E707" s="1075"/>
      <c r="F707" s="1075">
        <f>D707*E707</f>
        <v>0</v>
      </c>
    </row>
    <row r="708" spans="1:6" ht="15" customHeight="1">
      <c r="A708" s="325"/>
      <c r="B708" s="454"/>
      <c r="C708" s="348"/>
      <c r="D708" s="348"/>
      <c r="E708" s="478"/>
      <c r="F708" s="465"/>
    </row>
    <row r="709" spans="1:6" ht="15" customHeight="1">
      <c r="A709" s="325"/>
      <c r="B709" s="454"/>
      <c r="C709" s="327"/>
      <c r="D709" s="415"/>
      <c r="E709" s="465"/>
      <c r="F709" s="465"/>
    </row>
    <row r="710" spans="1:6" ht="15" customHeight="1">
      <c r="A710" s="438"/>
      <c r="B710" s="510"/>
      <c r="C710" s="447"/>
      <c r="D710" s="511"/>
      <c r="E710" s="512"/>
      <c r="F710" s="512"/>
    </row>
    <row r="711" spans="1:6" ht="15" customHeight="1">
      <c r="A711" s="320"/>
      <c r="B711" s="381"/>
      <c r="C711" s="316"/>
      <c r="D711" s="343"/>
      <c r="E711" s="513"/>
      <c r="F711" s="513"/>
    </row>
    <row r="712" spans="1:6" ht="15" customHeight="1">
      <c r="A712" s="320"/>
      <c r="B712" s="381"/>
      <c r="C712" s="316"/>
      <c r="D712" s="343"/>
      <c r="E712" s="513"/>
      <c r="F712" s="513"/>
    </row>
    <row r="713" spans="1:6" ht="15" customHeight="1">
      <c r="A713" s="320"/>
      <c r="B713" s="381"/>
      <c r="C713" s="316"/>
      <c r="D713" s="343"/>
      <c r="E713" s="513"/>
      <c r="F713" s="513"/>
    </row>
    <row r="714" spans="1:6" ht="15" customHeight="1">
      <c r="A714" s="320"/>
      <c r="B714" s="381"/>
      <c r="C714" s="316"/>
      <c r="D714" s="343"/>
      <c r="E714" s="513"/>
      <c r="F714" s="513"/>
    </row>
    <row r="715" spans="1:6" ht="15" customHeight="1">
      <c r="A715" s="320"/>
      <c r="B715" s="381"/>
      <c r="C715" s="316"/>
      <c r="D715" s="343"/>
      <c r="E715" s="513"/>
      <c r="F715" s="513"/>
    </row>
    <row r="716" spans="1:6" ht="15" customHeight="1">
      <c r="A716" s="320"/>
      <c r="B716" s="381"/>
      <c r="C716" s="316"/>
      <c r="D716" s="343"/>
      <c r="E716" s="513"/>
      <c r="F716" s="513"/>
    </row>
    <row r="717" spans="1:6" ht="15" customHeight="1">
      <c r="A717" s="320"/>
      <c r="B717" s="381"/>
      <c r="C717" s="316"/>
      <c r="D717" s="343"/>
      <c r="E717" s="513"/>
      <c r="F717" s="513"/>
    </row>
    <row r="718" spans="1:6" ht="15" customHeight="1">
      <c r="A718" s="320"/>
      <c r="B718" s="381"/>
      <c r="C718" s="316"/>
      <c r="D718" s="343"/>
      <c r="E718" s="513"/>
      <c r="F718" s="513"/>
    </row>
    <row r="719" spans="1:6" ht="15" customHeight="1">
      <c r="A719" s="320"/>
      <c r="B719" s="381"/>
      <c r="C719" s="316"/>
      <c r="D719" s="343"/>
      <c r="E719" s="513"/>
      <c r="F719" s="513"/>
    </row>
    <row r="720" spans="1:6" ht="15" customHeight="1">
      <c r="A720" s="320"/>
      <c r="B720" s="381"/>
      <c r="C720" s="316"/>
      <c r="D720" s="343"/>
      <c r="E720" s="513"/>
      <c r="F720" s="513"/>
    </row>
    <row r="721" spans="1:6" ht="15" customHeight="1">
      <c r="A721" s="320"/>
      <c r="B721" s="381"/>
      <c r="C721" s="316"/>
      <c r="D721" s="343"/>
      <c r="E721" s="513"/>
      <c r="F721" s="513"/>
    </row>
    <row r="722" spans="1:6" ht="15" customHeight="1">
      <c r="A722" s="320"/>
      <c r="B722" s="381"/>
      <c r="C722" s="316"/>
      <c r="D722" s="343"/>
      <c r="E722" s="513"/>
      <c r="F722" s="513"/>
    </row>
    <row r="723" spans="1:6" ht="15" customHeight="1">
      <c r="A723" s="305"/>
      <c r="B723" s="491" t="s">
        <v>1532</v>
      </c>
      <c r="C723" s="313"/>
      <c r="D723" s="289"/>
      <c r="E723" s="385"/>
      <c r="F723" s="385"/>
    </row>
    <row r="724" spans="1:6" ht="15" customHeight="1">
      <c r="A724" s="305"/>
      <c r="B724" s="492" t="s">
        <v>1533</v>
      </c>
      <c r="C724" s="340"/>
      <c r="D724" s="289"/>
      <c r="E724" s="385"/>
      <c r="F724" s="385"/>
    </row>
    <row r="725" spans="1:6" ht="128.25" customHeight="1">
      <c r="A725" s="305"/>
      <c r="B725" s="493" t="s">
        <v>1534</v>
      </c>
      <c r="C725" s="313"/>
      <c r="D725" s="289"/>
      <c r="E725" s="385"/>
      <c r="F725" s="385"/>
    </row>
    <row r="726" spans="1:6" ht="15.75" customHeight="1">
      <c r="A726" s="305"/>
      <c r="B726" s="319" t="s">
        <v>1535</v>
      </c>
      <c r="C726" s="313"/>
      <c r="D726" s="289"/>
      <c r="E726" s="385"/>
      <c r="F726" s="385">
        <f>SUM(F651:F709)</f>
        <v>0</v>
      </c>
    </row>
    <row r="727" spans="1:6" ht="15" customHeight="1">
      <c r="A727" s="305"/>
      <c r="B727" s="337"/>
      <c r="C727" s="313"/>
      <c r="D727" s="289"/>
      <c r="E727" s="385"/>
      <c r="F727" s="385"/>
    </row>
    <row r="728" spans="1:6" ht="15" customHeight="1">
      <c r="A728" s="305"/>
      <c r="B728" s="337"/>
      <c r="C728" s="313"/>
      <c r="D728" s="289"/>
      <c r="E728" s="385"/>
      <c r="F728" s="385"/>
    </row>
    <row r="729" spans="1:6" ht="15.75" customHeight="1">
      <c r="A729" s="308" t="s">
        <v>1536</v>
      </c>
      <c r="B729" s="319" t="s">
        <v>1537</v>
      </c>
      <c r="C729" s="313"/>
      <c r="D729" s="311"/>
      <c r="E729" s="312"/>
      <c r="F729" s="312"/>
    </row>
    <row r="730" spans="1:6" ht="15" customHeight="1">
      <c r="A730" s="494"/>
      <c r="B730" s="306"/>
      <c r="C730" s="313"/>
      <c r="D730" s="311"/>
      <c r="E730" s="312"/>
      <c r="F730" s="312"/>
    </row>
    <row r="731" spans="1:6" ht="75" customHeight="1">
      <c r="A731" s="305">
        <v>1</v>
      </c>
      <c r="B731" s="306" t="s">
        <v>1538</v>
      </c>
      <c r="C731" s="313"/>
      <c r="D731" s="311"/>
      <c r="E731" s="312"/>
      <c r="F731" s="312"/>
    </row>
    <row r="732" spans="1:6" ht="15.75">
      <c r="A732" s="349"/>
      <c r="B732" s="319" t="s">
        <v>1539</v>
      </c>
      <c r="C732" s="313" t="s">
        <v>1292</v>
      </c>
      <c r="D732" s="311">
        <v>1</v>
      </c>
      <c r="E732" s="1075"/>
      <c r="F732" s="1075">
        <f>D732*E732</f>
        <v>0</v>
      </c>
    </row>
    <row r="733" spans="1:6" ht="15.75" customHeight="1">
      <c r="A733" s="305"/>
      <c r="B733" s="319"/>
      <c r="C733" s="313"/>
      <c r="D733" s="311"/>
      <c r="E733" s="312"/>
      <c r="F733" s="312"/>
    </row>
    <row r="734" spans="1:6" ht="31.5" customHeight="1">
      <c r="A734" s="308" t="s">
        <v>1540</v>
      </c>
      <c r="B734" s="319" t="s">
        <v>1541</v>
      </c>
      <c r="C734" s="313"/>
      <c r="D734" s="311"/>
      <c r="E734" s="312"/>
      <c r="F734" s="312"/>
    </row>
    <row r="735" spans="1:6" ht="15" customHeight="1">
      <c r="A735" s="305"/>
      <c r="B735" s="306"/>
      <c r="C735" s="313"/>
      <c r="D735" s="311"/>
      <c r="E735" s="312"/>
      <c r="F735" s="312"/>
    </row>
    <row r="736" spans="1:6" ht="75" customHeight="1">
      <c r="A736" s="305">
        <v>1</v>
      </c>
      <c r="B736" s="306" t="s">
        <v>1542</v>
      </c>
      <c r="C736" s="313"/>
      <c r="D736" s="311"/>
      <c r="E736" s="312"/>
      <c r="F736" s="312"/>
    </row>
    <row r="737" spans="1:6" ht="15.75">
      <c r="A737" s="305"/>
      <c r="B737" s="319" t="s">
        <v>1539</v>
      </c>
      <c r="C737" s="313" t="s">
        <v>1292</v>
      </c>
      <c r="D737" s="311">
        <v>1</v>
      </c>
      <c r="E737" s="1075"/>
      <c r="F737" s="1075">
        <f>D737*E737</f>
        <v>0</v>
      </c>
    </row>
    <row r="738" spans="1:6" ht="15.75" customHeight="1">
      <c r="A738" s="305"/>
      <c r="B738" s="319"/>
      <c r="C738" s="313"/>
      <c r="D738" s="311"/>
      <c r="E738" s="312"/>
      <c r="F738" s="312"/>
    </row>
    <row r="739" spans="1:6" ht="47.25" customHeight="1">
      <c r="A739" s="349"/>
      <c r="B739" s="319" t="s">
        <v>1544</v>
      </c>
      <c r="C739" s="313"/>
      <c r="D739" s="311"/>
      <c r="E739" s="312"/>
      <c r="F739" s="312"/>
    </row>
    <row r="740" spans="1:6" ht="15" customHeight="1">
      <c r="A740" s="305"/>
      <c r="B740" s="306"/>
      <c r="C740" s="313"/>
      <c r="D740" s="311"/>
      <c r="E740" s="312"/>
      <c r="F740" s="312"/>
    </row>
    <row r="741" spans="1:6" ht="15.75" customHeight="1">
      <c r="A741" s="308" t="s">
        <v>1235</v>
      </c>
      <c r="B741" s="746" t="s">
        <v>1236</v>
      </c>
      <c r="C741" s="747"/>
      <c r="D741" s="747"/>
      <c r="E741" s="748"/>
      <c r="F741" s="312">
        <f>F264</f>
        <v>0</v>
      </c>
    </row>
    <row r="742" spans="1:6" ht="15.75" customHeight="1">
      <c r="A742" s="308" t="s">
        <v>1245</v>
      </c>
      <c r="B742" s="746" t="s">
        <v>1246</v>
      </c>
      <c r="C742" s="747"/>
      <c r="D742" s="747"/>
      <c r="E742" s="748"/>
      <c r="F742" s="312">
        <f>F287</f>
        <v>0</v>
      </c>
    </row>
    <row r="743" spans="1:6" ht="31.5" customHeight="1">
      <c r="A743" s="308" t="s">
        <v>1265</v>
      </c>
      <c r="B743" s="746" t="s">
        <v>1545</v>
      </c>
      <c r="C743" s="747"/>
      <c r="D743" s="747"/>
      <c r="E743" s="748"/>
      <c r="F743" s="312">
        <f>F304</f>
        <v>0</v>
      </c>
    </row>
    <row r="744" spans="1:6" ht="15.75" customHeight="1">
      <c r="A744" s="308" t="s">
        <v>1277</v>
      </c>
      <c r="B744" s="746" t="s">
        <v>1546</v>
      </c>
      <c r="C744" s="747"/>
      <c r="D744" s="747"/>
      <c r="E744" s="748"/>
      <c r="F744" s="312">
        <f>F329</f>
        <v>0</v>
      </c>
    </row>
    <row r="745" spans="1:6" ht="15.75" customHeight="1">
      <c r="A745" s="308" t="s">
        <v>1296</v>
      </c>
      <c r="B745" s="908" t="s">
        <v>1547</v>
      </c>
      <c r="C745" s="909"/>
      <c r="D745" s="909"/>
      <c r="E745" s="910"/>
      <c r="F745" s="312">
        <f>F358</f>
        <v>0</v>
      </c>
    </row>
    <row r="746" spans="1:6" ht="15.75" customHeight="1">
      <c r="A746" s="308" t="s">
        <v>1318</v>
      </c>
      <c r="B746" s="908" t="s">
        <v>1548</v>
      </c>
      <c r="C746" s="909"/>
      <c r="D746" s="909"/>
      <c r="E746" s="910"/>
      <c r="F746" s="312">
        <f>F383</f>
        <v>0</v>
      </c>
    </row>
    <row r="747" spans="1:6" ht="15.75" customHeight="1">
      <c r="A747" s="308" t="s">
        <v>1329</v>
      </c>
      <c r="B747" s="908" t="s">
        <v>1549</v>
      </c>
      <c r="C747" s="909"/>
      <c r="D747" s="909"/>
      <c r="E747" s="910"/>
      <c r="F747" s="312">
        <f>F407</f>
        <v>0</v>
      </c>
    </row>
    <row r="748" spans="1:6" ht="15.75" customHeight="1">
      <c r="A748" s="308" t="s">
        <v>1341</v>
      </c>
      <c r="B748" s="908" t="s">
        <v>1342</v>
      </c>
      <c r="C748" s="909"/>
      <c r="D748" s="909"/>
      <c r="E748" s="910"/>
      <c r="F748" s="312">
        <f>F433</f>
        <v>0</v>
      </c>
    </row>
    <row r="749" spans="1:6" ht="15.75" customHeight="1">
      <c r="A749" s="308"/>
      <c r="B749" s="908" t="s">
        <v>1360</v>
      </c>
      <c r="C749" s="909"/>
      <c r="D749" s="909"/>
      <c r="E749" s="910"/>
      <c r="F749" s="312">
        <f>F445</f>
        <v>0</v>
      </c>
    </row>
    <row r="750" spans="1:6" ht="15.75" customHeight="1">
      <c r="A750" s="308" t="s">
        <v>1359</v>
      </c>
      <c r="B750" s="746" t="s">
        <v>1551</v>
      </c>
      <c r="C750" s="747"/>
      <c r="D750" s="747"/>
      <c r="E750" s="748"/>
      <c r="F750" s="312">
        <f>F645</f>
        <v>0</v>
      </c>
    </row>
    <row r="751" spans="1:6" ht="31.5" customHeight="1">
      <c r="A751" s="308" t="s">
        <v>1366</v>
      </c>
      <c r="B751" s="746" t="s">
        <v>1496</v>
      </c>
      <c r="C751" s="747"/>
      <c r="D751" s="747"/>
      <c r="E751" s="748"/>
      <c r="F751" s="312">
        <f>F726</f>
        <v>0</v>
      </c>
    </row>
    <row r="752" spans="1:6" ht="15.75" customHeight="1">
      <c r="A752" s="308" t="s">
        <v>1536</v>
      </c>
      <c r="B752" s="746" t="s">
        <v>1552</v>
      </c>
      <c r="C752" s="747"/>
      <c r="D752" s="747"/>
      <c r="E752" s="748"/>
      <c r="F752" s="312">
        <f>F732</f>
        <v>0</v>
      </c>
    </row>
    <row r="753" spans="1:6" ht="19.5" customHeight="1" thickBot="1">
      <c r="A753" s="308" t="s">
        <v>1540</v>
      </c>
      <c r="B753" s="911" t="s">
        <v>1541</v>
      </c>
      <c r="C753" s="912"/>
      <c r="D753" s="912"/>
      <c r="E753" s="913"/>
      <c r="F753" s="498">
        <f>F737</f>
        <v>0</v>
      </c>
    </row>
    <row r="754" spans="1:6" ht="16.5" customHeight="1" thickTop="1">
      <c r="A754" s="349"/>
      <c r="B754" s="905" t="s">
        <v>1686</v>
      </c>
      <c r="C754" s="906"/>
      <c r="D754" s="906"/>
      <c r="E754" s="907"/>
      <c r="F754" s="501"/>
    </row>
    <row r="755" spans="1:6" ht="15" customHeight="1">
      <c r="A755" s="830" t="s">
        <v>1553</v>
      </c>
      <c r="B755" s="831"/>
      <c r="C755" s="831"/>
      <c r="D755" s="831"/>
      <c r="E755" s="832"/>
    </row>
    <row r="756" spans="1:6" ht="14.25" customHeight="1">
      <c r="A756" s="279"/>
      <c r="B756" s="279"/>
      <c r="C756" s="340"/>
      <c r="D756" s="341"/>
    </row>
  </sheetData>
  <pageMargins left="0.7" right="0.7" top="0.75" bottom="0.75" header="0.3" footer="0.3"/>
  <pageSetup paperSize="9" scale="24" orientation="portrait" r:id="rId1"/>
  <rowBreaks count="17" manualBreakCount="17">
    <brk id="17" max="16383" man="1"/>
    <brk id="29" max="5" man="1"/>
    <brk id="39" max="5" man="1"/>
    <brk id="55" max="5" man="1"/>
    <brk id="85" max="5" man="1"/>
    <brk id="115" max="5" man="1"/>
    <brk id="154" max="5" man="1"/>
    <brk id="197" max="5" man="1"/>
    <brk id="241" max="5" man="1"/>
    <brk id="277" max="5" man="1"/>
    <brk id="324" max="5" man="1"/>
    <brk id="351" max="5" man="1"/>
    <brk id="416" max="5" man="1"/>
    <brk id="493" max="5" man="1"/>
    <brk id="560" max="5" man="1"/>
    <brk id="628" max="5" man="1"/>
    <brk id="693"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70"/>
  <sheetViews>
    <sheetView view="pageBreakPreview" topLeftCell="A752" zoomScale="77" zoomScaleNormal="100" zoomScaleSheetLayoutView="77" workbookViewId="0">
      <selection activeCell="L765" sqref="L765"/>
    </sheetView>
  </sheetViews>
  <sheetFormatPr defaultColWidth="9" defaultRowHeight="14.25"/>
  <cols>
    <col min="1" max="1" width="9" style="42"/>
    <col min="2" max="2" width="28.25" style="42" customWidth="1"/>
    <col min="3" max="5" width="9" style="42"/>
    <col min="6" max="6" width="9.375" style="42" bestFit="1" customWidth="1"/>
    <col min="7" max="16384" width="9" style="42"/>
  </cols>
  <sheetData>
    <row r="1" spans="1:6" ht="15.75">
      <c r="A1" s="914" t="s">
        <v>668</v>
      </c>
      <c r="B1" s="915"/>
      <c r="C1" s="915"/>
      <c r="D1" s="915"/>
      <c r="E1" s="915"/>
      <c r="F1" s="915"/>
    </row>
    <row r="2" spans="1:6" ht="28.5">
      <c r="A2" s="47" t="s">
        <v>3</v>
      </c>
      <c r="B2" s="47" t="s">
        <v>3</v>
      </c>
      <c r="C2" s="922" t="s">
        <v>157</v>
      </c>
      <c r="D2" s="922" t="s">
        <v>158</v>
      </c>
      <c r="E2" s="922"/>
      <c r="F2" s="922" t="s">
        <v>159</v>
      </c>
    </row>
    <row r="3" spans="1:6" ht="15">
      <c r="A3" s="915"/>
      <c r="B3" s="931" t="s">
        <v>4</v>
      </c>
      <c r="C3" s="932"/>
      <c r="D3" s="932"/>
      <c r="E3" s="932"/>
      <c r="F3" s="933"/>
    </row>
    <row r="4" spans="1:6" ht="15">
      <c r="A4" s="915"/>
      <c r="B4" s="934" t="s">
        <v>5</v>
      </c>
      <c r="C4" s="932"/>
      <c r="D4" s="932"/>
      <c r="E4" s="932"/>
      <c r="F4" s="933"/>
    </row>
    <row r="5" spans="1:6" ht="15">
      <c r="A5" s="915"/>
      <c r="B5" s="759" t="s">
        <v>4</v>
      </c>
      <c r="C5" s="935"/>
      <c r="D5" s="935"/>
      <c r="E5" s="935"/>
      <c r="F5" s="936"/>
    </row>
    <row r="6" spans="1:6" ht="15">
      <c r="A6" s="915"/>
      <c r="B6" s="759" t="s">
        <v>5</v>
      </c>
      <c r="C6" s="932"/>
      <c r="D6" s="932"/>
      <c r="E6" s="932"/>
      <c r="F6" s="933"/>
    </row>
    <row r="7" spans="1:6" ht="85.5">
      <c r="A7" s="916">
        <v>1</v>
      </c>
      <c r="B7" s="917" t="s">
        <v>0</v>
      </c>
      <c r="C7" s="917" t="s">
        <v>2</v>
      </c>
      <c r="D7" s="219">
        <v>2.81</v>
      </c>
      <c r="E7" s="1075"/>
      <c r="F7" s="1075">
        <f>D7*E7</f>
        <v>0</v>
      </c>
    </row>
    <row r="8" spans="1:6" ht="42.75">
      <c r="A8" s="916"/>
      <c r="B8" s="917" t="s">
        <v>1</v>
      </c>
      <c r="C8" s="917"/>
      <c r="D8" s="220"/>
      <c r="E8" s="1075"/>
      <c r="F8" s="1075">
        <f>D8*E8</f>
        <v>0</v>
      </c>
    </row>
    <row r="9" spans="1:6" ht="42.75">
      <c r="A9" s="916">
        <v>2</v>
      </c>
      <c r="B9" s="917" t="s">
        <v>6</v>
      </c>
      <c r="C9" s="917" t="s">
        <v>2</v>
      </c>
      <c r="D9" s="219">
        <v>0.24</v>
      </c>
      <c r="E9" s="1075"/>
      <c r="F9" s="1075">
        <f>D9*E9</f>
        <v>0</v>
      </c>
    </row>
    <row r="10" spans="1:6" ht="30.75">
      <c r="A10" s="916"/>
      <c r="B10" s="917" t="s">
        <v>7</v>
      </c>
      <c r="C10" s="917"/>
      <c r="D10" s="220"/>
      <c r="E10" s="220"/>
      <c r="F10" s="220"/>
    </row>
    <row r="11" spans="1:6" ht="57">
      <c r="A11" s="916">
        <v>3</v>
      </c>
      <c r="B11" s="917" t="s">
        <v>153</v>
      </c>
      <c r="C11" s="917" t="s">
        <v>15</v>
      </c>
      <c r="D11" s="219">
        <v>3.08</v>
      </c>
      <c r="E11" s="1075"/>
      <c r="F11" s="1075">
        <f>D11*E11</f>
        <v>0</v>
      </c>
    </row>
    <row r="12" spans="1:6" ht="30.75">
      <c r="A12" s="916"/>
      <c r="B12" s="917" t="s">
        <v>154</v>
      </c>
      <c r="C12" s="917"/>
      <c r="D12" s="220"/>
      <c r="E12" s="220"/>
      <c r="F12" s="220"/>
    </row>
    <row r="13" spans="1:6" ht="15" customHeight="1">
      <c r="A13" s="918" t="s">
        <v>8</v>
      </c>
      <c r="B13" s="918"/>
      <c r="C13" s="918"/>
      <c r="D13" s="915"/>
      <c r="E13" s="915"/>
      <c r="F13" s="915">
        <f>SUM(F7:F12)</f>
        <v>0</v>
      </c>
    </row>
    <row r="14" spans="1:6">
      <c r="A14" s="48">
        <v>1.2</v>
      </c>
      <c r="B14" s="48" t="s">
        <v>133</v>
      </c>
      <c r="C14" s="917"/>
      <c r="D14" s="915"/>
      <c r="E14" s="915"/>
      <c r="F14" s="915"/>
    </row>
    <row r="15" spans="1:6" ht="85.5">
      <c r="A15" s="916">
        <v>1</v>
      </c>
      <c r="B15" s="922" t="s">
        <v>391</v>
      </c>
      <c r="C15" s="917" t="s">
        <v>2</v>
      </c>
      <c r="D15" s="219">
        <v>1.1000000000000001</v>
      </c>
      <c r="E15" s="1075"/>
      <c r="F15" s="1075">
        <f>D15*E15</f>
        <v>0</v>
      </c>
    </row>
    <row r="16" spans="1:6" ht="14.25" customHeight="1">
      <c r="A16" s="916"/>
      <c r="B16" s="922" t="s">
        <v>392</v>
      </c>
      <c r="C16" s="917"/>
      <c r="D16" s="220"/>
      <c r="E16" s="220"/>
      <c r="F16" s="220"/>
    </row>
    <row r="17" spans="1:6" ht="30">
      <c r="A17" s="915"/>
      <c r="B17" s="918" t="s">
        <v>393</v>
      </c>
      <c r="C17" s="918"/>
      <c r="D17" s="915"/>
      <c r="E17" s="915"/>
      <c r="F17" s="915"/>
    </row>
    <row r="18" spans="1:6" ht="30" customHeight="1">
      <c r="A18" s="917"/>
      <c r="B18" s="917" t="s">
        <v>394</v>
      </c>
      <c r="C18" s="917"/>
      <c r="D18" s="917"/>
      <c r="E18" s="917"/>
      <c r="F18" s="917"/>
    </row>
    <row r="19" spans="1:6" ht="57" customHeight="1">
      <c r="A19" s="917"/>
      <c r="B19" s="917" t="s">
        <v>10</v>
      </c>
      <c r="C19" s="917"/>
      <c r="D19" s="917"/>
      <c r="E19" s="917"/>
      <c r="F19" s="917"/>
    </row>
    <row r="20" spans="1:6" ht="99.75">
      <c r="A20" s="917">
        <v>1</v>
      </c>
      <c r="B20" s="917" t="s">
        <v>11</v>
      </c>
      <c r="C20" s="917"/>
      <c r="D20" s="917">
        <v>0</v>
      </c>
      <c r="E20" s="1075"/>
      <c r="F20" s="1075">
        <f>D20*E20</f>
        <v>0</v>
      </c>
    </row>
    <row r="21" spans="1:6" ht="14.25" customHeight="1">
      <c r="A21" s="917"/>
      <c r="B21" s="917" t="s">
        <v>12</v>
      </c>
      <c r="C21" s="917" t="s">
        <v>13</v>
      </c>
      <c r="D21" s="917"/>
      <c r="E21" s="917"/>
      <c r="F21" s="917"/>
    </row>
    <row r="22" spans="1:6" ht="85.5">
      <c r="A22" s="917">
        <v>2</v>
      </c>
      <c r="B22" s="917" t="s">
        <v>14</v>
      </c>
      <c r="C22" s="917" t="s">
        <v>15</v>
      </c>
      <c r="D22" s="917">
        <v>0</v>
      </c>
      <c r="E22" s="1075"/>
      <c r="F22" s="1075">
        <f>D22*E22</f>
        <v>0</v>
      </c>
    </row>
    <row r="23" spans="1:6" ht="14.25" customHeight="1">
      <c r="A23" s="917"/>
      <c r="B23" s="917" t="s">
        <v>12</v>
      </c>
      <c r="C23" s="917"/>
      <c r="D23" s="917"/>
      <c r="E23" s="917"/>
      <c r="F23" s="917"/>
    </row>
    <row r="24" spans="1:6" ht="42.75">
      <c r="A24" s="917">
        <v>3</v>
      </c>
      <c r="B24" s="917" t="s">
        <v>395</v>
      </c>
      <c r="C24" s="917" t="s">
        <v>46</v>
      </c>
      <c r="D24" s="917">
        <v>1</v>
      </c>
      <c r="E24" s="1075"/>
      <c r="F24" s="1075">
        <f>D24*E24</f>
        <v>0</v>
      </c>
    </row>
    <row r="25" spans="1:6" ht="14.25" customHeight="1">
      <c r="A25" s="917"/>
      <c r="B25" s="917" t="s">
        <v>396</v>
      </c>
      <c r="C25" s="917"/>
      <c r="D25" s="917"/>
      <c r="E25" s="917"/>
      <c r="F25" s="917"/>
    </row>
    <row r="26" spans="1:6" ht="15" customHeight="1">
      <c r="A26" s="852" t="s">
        <v>397</v>
      </c>
      <c r="B26" s="818"/>
      <c r="C26" s="818"/>
      <c r="D26" s="818"/>
      <c r="E26" s="853"/>
      <c r="F26" s="917">
        <f>SUM(F15:F24)</f>
        <v>0</v>
      </c>
    </row>
    <row r="27" spans="1:6" ht="15" customHeight="1">
      <c r="A27" s="852" t="s">
        <v>398</v>
      </c>
      <c r="B27" s="818"/>
      <c r="C27" s="818"/>
      <c r="D27" s="818"/>
      <c r="E27" s="818"/>
      <c r="F27" s="853"/>
    </row>
    <row r="28" spans="1:6" ht="99.75">
      <c r="A28" s="917">
        <v>1</v>
      </c>
      <c r="B28" s="917" t="s">
        <v>348</v>
      </c>
      <c r="C28" s="917" t="s">
        <v>15</v>
      </c>
      <c r="D28" s="917">
        <v>21.81</v>
      </c>
      <c r="E28" s="1075"/>
      <c r="F28" s="1075">
        <f>D28*E28</f>
        <v>0</v>
      </c>
    </row>
    <row r="29" spans="1:6" ht="28.5">
      <c r="A29" s="917"/>
      <c r="B29" s="917" t="s">
        <v>19</v>
      </c>
      <c r="C29" s="917"/>
      <c r="D29" s="917"/>
      <c r="E29" s="917"/>
      <c r="F29" s="917"/>
    </row>
    <row r="30" spans="1:6" ht="114">
      <c r="A30" s="917">
        <v>2</v>
      </c>
      <c r="B30" s="917" t="s">
        <v>20</v>
      </c>
      <c r="C30" s="917" t="s">
        <v>15</v>
      </c>
      <c r="D30" s="917">
        <v>10.23</v>
      </c>
      <c r="E30" s="1075"/>
      <c r="F30" s="1075">
        <f>D30*E30</f>
        <v>0</v>
      </c>
    </row>
    <row r="31" spans="1:6" ht="28.5">
      <c r="A31" s="917"/>
      <c r="B31" s="917" t="s">
        <v>19</v>
      </c>
      <c r="C31" s="917"/>
      <c r="D31" s="917"/>
      <c r="E31" s="917"/>
      <c r="F31" s="917"/>
    </row>
    <row r="32" spans="1:6" ht="99.75">
      <c r="A32" s="917">
        <v>3</v>
      </c>
      <c r="B32" s="917" t="s">
        <v>349</v>
      </c>
      <c r="C32" s="917" t="s">
        <v>26</v>
      </c>
      <c r="D32" s="917">
        <v>1</v>
      </c>
      <c r="E32" s="1075"/>
      <c r="F32" s="1075">
        <f>D32*E32</f>
        <v>0</v>
      </c>
    </row>
    <row r="33" spans="1:6" ht="28.5">
      <c r="A33" s="917"/>
      <c r="B33" s="917" t="s">
        <v>25</v>
      </c>
      <c r="C33" s="917"/>
      <c r="D33" s="917"/>
      <c r="E33" s="917"/>
      <c r="F33" s="917"/>
    </row>
    <row r="34" spans="1:6" ht="99.75">
      <c r="A34" s="917">
        <v>4</v>
      </c>
      <c r="B34" s="917" t="s">
        <v>24</v>
      </c>
      <c r="C34" s="917" t="s">
        <v>26</v>
      </c>
      <c r="D34" s="917">
        <v>3</v>
      </c>
      <c r="E34" s="1075"/>
      <c r="F34" s="1075">
        <f>D34*E34</f>
        <v>0</v>
      </c>
    </row>
    <row r="35" spans="1:6" ht="28.5">
      <c r="A35" s="917"/>
      <c r="B35" s="917" t="s">
        <v>25</v>
      </c>
      <c r="C35" s="917"/>
      <c r="D35" s="917"/>
      <c r="E35" s="917"/>
      <c r="F35" s="917"/>
    </row>
    <row r="36" spans="1:6" ht="42.75">
      <c r="A36" s="917">
        <v>5</v>
      </c>
      <c r="B36" s="917" t="s">
        <v>28</v>
      </c>
      <c r="C36" s="917" t="s">
        <v>46</v>
      </c>
      <c r="D36" s="917">
        <v>3</v>
      </c>
      <c r="E36" s="1075"/>
      <c r="F36" s="1075">
        <f>D36*E36</f>
        <v>0</v>
      </c>
    </row>
    <row r="37" spans="1:6" ht="28.5">
      <c r="A37" s="917"/>
      <c r="B37" s="917" t="s">
        <v>561</v>
      </c>
      <c r="C37" s="917"/>
      <c r="D37" s="917"/>
      <c r="E37" s="917"/>
      <c r="F37" s="917"/>
    </row>
    <row r="38" spans="1:6" ht="128.25">
      <c r="A38" s="917">
        <v>6</v>
      </c>
      <c r="B38" s="917" t="s">
        <v>29</v>
      </c>
      <c r="C38" s="917" t="s">
        <v>15</v>
      </c>
      <c r="D38" s="917">
        <v>32.020000000000003</v>
      </c>
      <c r="E38" s="1075"/>
      <c r="F38" s="1075">
        <f>D38*E38</f>
        <v>0</v>
      </c>
    </row>
    <row r="39" spans="1:6" ht="14.25" customHeight="1">
      <c r="A39" s="852" t="s">
        <v>30</v>
      </c>
      <c r="B39" s="818"/>
      <c r="C39" s="818"/>
      <c r="D39" s="818"/>
      <c r="E39" s="853"/>
      <c r="F39" s="917"/>
    </row>
    <row r="40" spans="1:6" ht="15" customHeight="1">
      <c r="A40" s="852" t="s">
        <v>399</v>
      </c>
      <c r="B40" s="818"/>
      <c r="C40" s="818"/>
      <c r="D40" s="818"/>
      <c r="E40" s="853"/>
      <c r="F40" s="917">
        <f>SUM(F28:F38)</f>
        <v>0</v>
      </c>
    </row>
    <row r="41" spans="1:6" ht="15" customHeight="1">
      <c r="A41" s="852" t="s">
        <v>51</v>
      </c>
      <c r="B41" s="818"/>
      <c r="C41" s="818"/>
      <c r="D41" s="818"/>
      <c r="E41" s="853"/>
      <c r="F41" s="917">
        <f>F40+F26+F13</f>
        <v>0</v>
      </c>
    </row>
    <row r="42" spans="1:6">
      <c r="A42" s="852"/>
      <c r="B42" s="818"/>
      <c r="C42" s="818"/>
      <c r="D42" s="818"/>
      <c r="E42" s="818"/>
      <c r="F42" s="853"/>
    </row>
    <row r="43" spans="1:6" ht="15" customHeight="1">
      <c r="A43" s="774" t="s">
        <v>562</v>
      </c>
      <c r="B43" s="775"/>
      <c r="C43" s="775"/>
      <c r="D43" s="775"/>
      <c r="E43" s="775"/>
      <c r="F43" s="776"/>
    </row>
    <row r="44" spans="1:6" ht="15" customHeight="1">
      <c r="A44" s="774" t="s">
        <v>522</v>
      </c>
      <c r="B44" s="775"/>
      <c r="C44" s="775"/>
      <c r="D44" s="775"/>
      <c r="E44" s="775"/>
      <c r="F44" s="776"/>
    </row>
    <row r="45" spans="1:6" ht="71.25">
      <c r="A45" s="915"/>
      <c r="B45" s="917" t="s">
        <v>93</v>
      </c>
      <c r="C45" s="915"/>
      <c r="D45" s="915"/>
      <c r="E45" s="915"/>
      <c r="F45" s="915"/>
    </row>
    <row r="46" spans="1:6">
      <c r="A46" s="915"/>
      <c r="B46" s="917"/>
      <c r="C46" s="915"/>
      <c r="D46" s="915"/>
      <c r="E46" s="915"/>
      <c r="F46" s="915"/>
    </row>
    <row r="47" spans="1:6" ht="85.5">
      <c r="A47" s="916">
        <v>1</v>
      </c>
      <c r="B47" s="917" t="s">
        <v>94</v>
      </c>
      <c r="C47" s="917" t="s">
        <v>2</v>
      </c>
      <c r="D47" s="219"/>
      <c r="E47" s="219"/>
      <c r="F47" s="219"/>
    </row>
    <row r="48" spans="1:6" ht="30.75">
      <c r="A48" s="916"/>
      <c r="B48" s="917" t="s">
        <v>95</v>
      </c>
      <c r="C48" s="917"/>
      <c r="D48" s="220"/>
      <c r="E48" s="220"/>
      <c r="F48" s="220"/>
    </row>
    <row r="49" spans="1:6" ht="42.75">
      <c r="A49" s="916">
        <v>2</v>
      </c>
      <c r="B49" s="917" t="s">
        <v>6</v>
      </c>
      <c r="C49" s="917" t="s">
        <v>2</v>
      </c>
      <c r="D49" s="219"/>
      <c r="E49" s="219"/>
      <c r="F49" s="219"/>
    </row>
    <row r="50" spans="1:6" ht="30.75">
      <c r="A50" s="916"/>
      <c r="B50" s="917" t="s">
        <v>54</v>
      </c>
      <c r="C50" s="917"/>
      <c r="D50" s="220"/>
      <c r="E50" s="220"/>
      <c r="F50" s="220"/>
    </row>
    <row r="51" spans="1:6" ht="57">
      <c r="A51" s="916">
        <v>3</v>
      </c>
      <c r="B51" s="917" t="s">
        <v>57</v>
      </c>
      <c r="C51" s="917" t="s">
        <v>15</v>
      </c>
      <c r="D51" s="219"/>
      <c r="E51" s="219"/>
      <c r="F51" s="219"/>
    </row>
    <row r="52" spans="1:6" ht="30.75">
      <c r="A52" s="916"/>
      <c r="B52" s="917" t="s">
        <v>54</v>
      </c>
      <c r="C52" s="917"/>
      <c r="D52" s="220"/>
      <c r="E52" s="220"/>
      <c r="F52" s="220"/>
    </row>
    <row r="53" spans="1:6" ht="15" customHeight="1">
      <c r="A53" s="918" t="s">
        <v>59</v>
      </c>
      <c r="B53" s="918"/>
      <c r="C53" s="918"/>
      <c r="D53" s="918"/>
      <c r="E53" s="918"/>
      <c r="F53" s="918">
        <f>SUM(F45:F52)</f>
        <v>0</v>
      </c>
    </row>
    <row r="54" spans="1:6" ht="15" customHeight="1">
      <c r="A54" s="918" t="s">
        <v>60</v>
      </c>
      <c r="B54" s="918"/>
      <c r="C54" s="918"/>
      <c r="D54" s="918"/>
      <c r="E54" s="918"/>
      <c r="F54" s="918"/>
    </row>
    <row r="55" spans="1:6" ht="28.5" customHeight="1">
      <c r="A55" s="917" t="s">
        <v>61</v>
      </c>
      <c r="B55" s="917"/>
      <c r="C55" s="917"/>
      <c r="D55" s="917"/>
      <c r="E55" s="917"/>
      <c r="F55" s="917"/>
    </row>
    <row r="56" spans="1:6" ht="99.75">
      <c r="A56" s="916">
        <v>1</v>
      </c>
      <c r="B56" s="917" t="s">
        <v>62</v>
      </c>
      <c r="C56" s="24"/>
      <c r="D56" s="219">
        <v>2</v>
      </c>
      <c r="E56" s="1075"/>
      <c r="F56" s="1075">
        <f>D56*E56</f>
        <v>0</v>
      </c>
    </row>
    <row r="57" spans="1:6" ht="14.25" customHeight="1">
      <c r="A57" s="916"/>
      <c r="B57" s="917" t="s">
        <v>12</v>
      </c>
      <c r="C57" s="917" t="s">
        <v>13</v>
      </c>
      <c r="D57" s="220"/>
      <c r="E57" s="220"/>
      <c r="F57" s="220"/>
    </row>
    <row r="58" spans="1:6" ht="85.5">
      <c r="A58" s="916">
        <v>2</v>
      </c>
      <c r="B58" s="917" t="s">
        <v>63</v>
      </c>
      <c r="C58" s="917" t="s">
        <v>15</v>
      </c>
      <c r="D58" s="219">
        <v>1</v>
      </c>
      <c r="E58" s="1075"/>
      <c r="F58" s="1075">
        <f>D58*E58</f>
        <v>0</v>
      </c>
    </row>
    <row r="59" spans="1:6" ht="14.25" customHeight="1">
      <c r="A59" s="916"/>
      <c r="B59" s="917" t="s">
        <v>12</v>
      </c>
      <c r="C59" s="917"/>
      <c r="D59" s="220"/>
      <c r="E59" s="220"/>
      <c r="F59" s="220"/>
    </row>
    <row r="60" spans="1:6" ht="15" customHeight="1">
      <c r="A60" s="918" t="s">
        <v>66</v>
      </c>
      <c r="B60" s="918"/>
      <c r="C60" s="918"/>
      <c r="D60" s="918"/>
      <c r="E60" s="918"/>
      <c r="F60" s="918">
        <f>SUM(F56:F59)</f>
        <v>0</v>
      </c>
    </row>
    <row r="61" spans="1:6" ht="15" customHeight="1">
      <c r="A61" s="918" t="s">
        <v>563</v>
      </c>
      <c r="B61" s="918"/>
      <c r="C61" s="918"/>
      <c r="D61" s="918"/>
      <c r="E61" s="918"/>
      <c r="F61" s="918"/>
    </row>
    <row r="62" spans="1:6" ht="114">
      <c r="A62" s="916">
        <v>1</v>
      </c>
      <c r="B62" s="917" t="s">
        <v>352</v>
      </c>
      <c r="C62" s="917" t="s">
        <v>15</v>
      </c>
      <c r="D62" s="917">
        <v>10.8</v>
      </c>
      <c r="E62" s="1075"/>
      <c r="F62" s="1075">
        <f t="shared" ref="F62:F75" si="0">D62*E62</f>
        <v>0</v>
      </c>
    </row>
    <row r="63" spans="1:6" ht="128.25">
      <c r="A63" s="916">
        <v>2</v>
      </c>
      <c r="B63" s="917" t="s">
        <v>353</v>
      </c>
      <c r="C63" s="917" t="s">
        <v>15</v>
      </c>
      <c r="D63" s="917">
        <v>6.78</v>
      </c>
      <c r="E63" s="1075"/>
      <c r="F63" s="1075">
        <f t="shared" si="0"/>
        <v>0</v>
      </c>
    </row>
    <row r="64" spans="1:6" ht="128.25">
      <c r="A64" s="916">
        <v>3</v>
      </c>
      <c r="B64" s="917" t="s">
        <v>403</v>
      </c>
      <c r="C64" s="917" t="s">
        <v>15</v>
      </c>
      <c r="D64" s="917">
        <v>24.8</v>
      </c>
      <c r="E64" s="1075"/>
      <c r="F64" s="1075">
        <f t="shared" si="0"/>
        <v>0</v>
      </c>
    </row>
    <row r="65" spans="1:6" ht="128.25">
      <c r="A65" s="916">
        <v>4</v>
      </c>
      <c r="B65" s="917" t="s">
        <v>103</v>
      </c>
      <c r="C65" s="917" t="s">
        <v>15</v>
      </c>
      <c r="D65" s="917">
        <v>14.88</v>
      </c>
      <c r="E65" s="1075"/>
      <c r="F65" s="1075">
        <f t="shared" si="0"/>
        <v>0</v>
      </c>
    </row>
    <row r="66" spans="1:6" ht="128.25">
      <c r="A66" s="916">
        <v>5</v>
      </c>
      <c r="B66" s="917" t="s">
        <v>104</v>
      </c>
      <c r="C66" s="917" t="s">
        <v>15</v>
      </c>
      <c r="D66" s="917">
        <v>4.96</v>
      </c>
      <c r="E66" s="1075"/>
      <c r="F66" s="1075">
        <f t="shared" si="0"/>
        <v>0</v>
      </c>
    </row>
    <row r="67" spans="1:6" ht="128.25">
      <c r="A67" s="916">
        <v>6</v>
      </c>
      <c r="B67" s="917" t="s">
        <v>356</v>
      </c>
      <c r="C67" s="917" t="s">
        <v>15</v>
      </c>
      <c r="D67" s="917">
        <v>1.1000000000000001</v>
      </c>
      <c r="E67" s="1075"/>
      <c r="F67" s="1075">
        <f t="shared" si="0"/>
        <v>0</v>
      </c>
    </row>
    <row r="68" spans="1:6" ht="130.5">
      <c r="A68" s="916">
        <v>7</v>
      </c>
      <c r="B68" s="917" t="s">
        <v>404</v>
      </c>
      <c r="C68" s="917" t="s">
        <v>15</v>
      </c>
      <c r="D68" s="917">
        <v>20.69</v>
      </c>
      <c r="E68" s="1075"/>
      <c r="F68" s="1075">
        <f t="shared" si="0"/>
        <v>0</v>
      </c>
    </row>
    <row r="69" spans="1:6" ht="57">
      <c r="A69" s="916">
        <v>8</v>
      </c>
      <c r="B69" s="917" t="s">
        <v>107</v>
      </c>
      <c r="C69" s="917" t="s">
        <v>15</v>
      </c>
      <c r="D69" s="917">
        <v>8</v>
      </c>
      <c r="E69" s="1075"/>
      <c r="F69" s="1075">
        <f t="shared" si="0"/>
        <v>0</v>
      </c>
    </row>
    <row r="70" spans="1:6" ht="57">
      <c r="A70" s="916">
        <v>9</v>
      </c>
      <c r="B70" s="917" t="s">
        <v>357</v>
      </c>
      <c r="C70" s="917" t="s">
        <v>15</v>
      </c>
      <c r="D70" s="917">
        <v>12</v>
      </c>
      <c r="E70" s="1075"/>
      <c r="F70" s="1075">
        <f t="shared" si="0"/>
        <v>0</v>
      </c>
    </row>
    <row r="71" spans="1:6" ht="28.5">
      <c r="A71" s="916">
        <v>10</v>
      </c>
      <c r="B71" s="917" t="s">
        <v>405</v>
      </c>
      <c r="C71" s="917" t="s">
        <v>46</v>
      </c>
      <c r="D71" s="917">
        <v>3</v>
      </c>
      <c r="E71" s="1075"/>
      <c r="F71" s="1075">
        <f t="shared" si="0"/>
        <v>0</v>
      </c>
    </row>
    <row r="72" spans="1:6" ht="57">
      <c r="A72" s="916">
        <v>11</v>
      </c>
      <c r="B72" s="922" t="s">
        <v>110</v>
      </c>
      <c r="C72" s="917" t="s">
        <v>46</v>
      </c>
      <c r="D72" s="917">
        <v>3</v>
      </c>
      <c r="E72" s="1075"/>
      <c r="F72" s="1075">
        <f t="shared" si="0"/>
        <v>0</v>
      </c>
    </row>
    <row r="73" spans="1:6" ht="42.75">
      <c r="A73" s="916">
        <v>12</v>
      </c>
      <c r="B73" s="922" t="s">
        <v>111</v>
      </c>
      <c r="C73" s="917" t="s">
        <v>46</v>
      </c>
      <c r="D73" s="917">
        <v>3</v>
      </c>
      <c r="E73" s="1075"/>
      <c r="F73" s="1075">
        <f t="shared" si="0"/>
        <v>0</v>
      </c>
    </row>
    <row r="74" spans="1:6" ht="28.5">
      <c r="A74" s="916">
        <v>13</v>
      </c>
      <c r="B74" s="922" t="s">
        <v>359</v>
      </c>
      <c r="C74" s="917" t="s">
        <v>46</v>
      </c>
      <c r="D74" s="917">
        <v>3</v>
      </c>
      <c r="E74" s="1075"/>
      <c r="F74" s="1075">
        <f t="shared" si="0"/>
        <v>0</v>
      </c>
    </row>
    <row r="75" spans="1:6" ht="28.5">
      <c r="A75" s="916">
        <v>14</v>
      </c>
      <c r="B75" s="922" t="s">
        <v>564</v>
      </c>
      <c r="C75" s="917" t="s">
        <v>46</v>
      </c>
      <c r="D75" s="917">
        <v>1</v>
      </c>
      <c r="E75" s="1075"/>
      <c r="F75" s="1075">
        <f t="shared" si="0"/>
        <v>0</v>
      </c>
    </row>
    <row r="76" spans="1:6" ht="14.25" customHeight="1">
      <c r="A76" s="916">
        <v>15</v>
      </c>
      <c r="B76" s="922" t="s">
        <v>113</v>
      </c>
      <c r="C76" s="922"/>
      <c r="D76" s="922"/>
      <c r="E76" s="217"/>
      <c r="F76" s="217"/>
    </row>
    <row r="77" spans="1:6" ht="14.25" customHeight="1">
      <c r="A77" s="916"/>
      <c r="B77" s="922"/>
      <c r="C77" s="922"/>
      <c r="D77" s="922"/>
      <c r="E77" s="254"/>
      <c r="F77" s="254"/>
    </row>
    <row r="78" spans="1:6" ht="14.25" customHeight="1">
      <c r="A78" s="916"/>
      <c r="B78" s="922"/>
      <c r="C78" s="922" t="s">
        <v>46</v>
      </c>
      <c r="D78" s="922">
        <v>1</v>
      </c>
      <c r="E78" s="1075"/>
      <c r="F78" s="1075">
        <f t="shared" ref="F78:F79" si="1">D78*E78</f>
        <v>0</v>
      </c>
    </row>
    <row r="79" spans="1:6" ht="28.5">
      <c r="A79" s="916">
        <v>16</v>
      </c>
      <c r="B79" s="917" t="s">
        <v>114</v>
      </c>
      <c r="C79" s="917" t="s">
        <v>74</v>
      </c>
      <c r="D79" s="917">
        <v>4.8499999999999996</v>
      </c>
      <c r="E79" s="1075"/>
      <c r="F79" s="1075">
        <f t="shared" si="1"/>
        <v>0</v>
      </c>
    </row>
    <row r="80" spans="1:6" ht="14.25" customHeight="1">
      <c r="A80" s="916">
        <v>17</v>
      </c>
      <c r="B80" s="922" t="s">
        <v>115</v>
      </c>
      <c r="C80" s="922"/>
      <c r="D80" s="922"/>
      <c r="E80" s="217"/>
      <c r="F80" s="217"/>
    </row>
    <row r="81" spans="1:6" ht="14.25" customHeight="1">
      <c r="A81" s="916"/>
      <c r="B81" s="922"/>
      <c r="C81" s="922"/>
      <c r="D81" s="922"/>
      <c r="E81" s="254"/>
      <c r="F81" s="254"/>
    </row>
    <row r="82" spans="1:6" ht="14.25" customHeight="1">
      <c r="A82" s="916"/>
      <c r="B82" s="922"/>
      <c r="C82" s="922" t="s">
        <v>46</v>
      </c>
      <c r="D82" s="922">
        <v>1</v>
      </c>
      <c r="E82" s="1075"/>
      <c r="F82" s="1075">
        <f>D82*E82</f>
        <v>0</v>
      </c>
    </row>
    <row r="83" spans="1:6" ht="27.75" customHeight="1">
      <c r="A83" s="916">
        <v>18</v>
      </c>
      <c r="B83" s="922" t="s">
        <v>116</v>
      </c>
      <c r="C83" s="922"/>
      <c r="D83" s="922"/>
      <c r="E83" s="217"/>
      <c r="F83" s="217"/>
    </row>
    <row r="84" spans="1:6" ht="14.25" customHeight="1">
      <c r="A84" s="916"/>
      <c r="B84" s="922"/>
      <c r="C84" s="922"/>
      <c r="D84" s="922"/>
      <c r="E84" s="254"/>
      <c r="F84" s="254"/>
    </row>
    <row r="85" spans="1:6" ht="14.25" customHeight="1">
      <c r="A85" s="916"/>
      <c r="B85" s="922"/>
      <c r="C85" s="922" t="s">
        <v>46</v>
      </c>
      <c r="D85" s="922">
        <v>1</v>
      </c>
      <c r="E85" s="1075"/>
      <c r="F85" s="1075">
        <f t="shared" ref="F85:F86" si="2">D85*E85</f>
        <v>0</v>
      </c>
    </row>
    <row r="86" spans="1:6" ht="85.5" customHeight="1">
      <c r="A86" s="916">
        <v>19</v>
      </c>
      <c r="B86" s="917" t="s">
        <v>117</v>
      </c>
      <c r="C86" s="917" t="s">
        <v>26</v>
      </c>
      <c r="D86" s="917">
        <v>3</v>
      </c>
      <c r="E86" s="1075"/>
      <c r="F86" s="1075">
        <f t="shared" si="2"/>
        <v>0</v>
      </c>
    </row>
    <row r="87" spans="1:6" ht="85.5" customHeight="1">
      <c r="A87" s="916">
        <v>20</v>
      </c>
      <c r="B87" s="917" t="s">
        <v>29</v>
      </c>
      <c r="C87" s="917" t="s">
        <v>15</v>
      </c>
      <c r="D87" s="219"/>
      <c r="E87" s="915"/>
      <c r="F87" s="219"/>
    </row>
    <row r="88" spans="1:6" ht="28.5">
      <c r="A88" s="916"/>
      <c r="B88" s="917" t="s">
        <v>22</v>
      </c>
      <c r="C88" s="917"/>
      <c r="D88" s="220">
        <v>107.26</v>
      </c>
      <c r="E88" s="1075"/>
      <c r="F88" s="1075">
        <f>D88*E88</f>
        <v>0</v>
      </c>
    </row>
    <row r="89" spans="1:6" ht="15" customHeight="1">
      <c r="A89" s="774" t="s">
        <v>89</v>
      </c>
      <c r="B89" s="775"/>
      <c r="C89" s="775"/>
      <c r="D89" s="775"/>
      <c r="E89" s="775"/>
      <c r="F89" s="732">
        <f>SUM(F62:F88)</f>
        <v>0</v>
      </c>
    </row>
    <row r="90" spans="1:6" ht="15" customHeight="1">
      <c r="A90" s="774" t="s">
        <v>443</v>
      </c>
      <c r="B90" s="775"/>
      <c r="C90" s="775"/>
      <c r="D90" s="775"/>
      <c r="E90" s="775"/>
      <c r="F90" s="732">
        <f>F89+F60+F53</f>
        <v>0</v>
      </c>
    </row>
    <row r="91" spans="1:6" ht="15">
      <c r="A91" s="918"/>
      <c r="B91" s="918"/>
      <c r="C91" s="918"/>
      <c r="D91" s="918"/>
      <c r="E91" s="918"/>
      <c r="F91" s="918"/>
    </row>
    <row r="92" spans="1:6" ht="15" customHeight="1">
      <c r="A92" s="918" t="s">
        <v>565</v>
      </c>
      <c r="B92" s="918"/>
      <c r="C92" s="918"/>
      <c r="D92" s="918"/>
      <c r="E92" s="918"/>
      <c r="F92" s="918"/>
    </row>
    <row r="93" spans="1:6">
      <c r="A93" s="48" t="s">
        <v>538</v>
      </c>
      <c r="B93" s="49" t="s">
        <v>126</v>
      </c>
      <c r="C93" s="922"/>
      <c r="D93" s="922"/>
      <c r="E93" s="922"/>
      <c r="F93" s="50"/>
    </row>
    <row r="94" spans="1:6" ht="71.25">
      <c r="A94" s="916">
        <v>1</v>
      </c>
      <c r="B94" s="922" t="s">
        <v>127</v>
      </c>
      <c r="C94" s="922" t="s">
        <v>2</v>
      </c>
      <c r="D94" s="924">
        <v>31.24</v>
      </c>
      <c r="E94" s="1075"/>
      <c r="F94" s="1075">
        <f t="shared" ref="F94:F96" si="3">D94*E94</f>
        <v>0</v>
      </c>
    </row>
    <row r="95" spans="1:6" ht="42.75">
      <c r="A95" s="916">
        <v>2</v>
      </c>
      <c r="B95" s="922" t="s">
        <v>128</v>
      </c>
      <c r="C95" s="922" t="s">
        <v>2</v>
      </c>
      <c r="D95" s="924">
        <v>18.72</v>
      </c>
      <c r="E95" s="1075"/>
      <c r="F95" s="1075">
        <f t="shared" si="3"/>
        <v>0</v>
      </c>
    </row>
    <row r="96" spans="1:6" ht="42.75">
      <c r="A96" s="916">
        <v>3</v>
      </c>
      <c r="B96" s="922" t="s">
        <v>129</v>
      </c>
      <c r="C96" s="922" t="s">
        <v>2</v>
      </c>
      <c r="D96" s="1086">
        <v>15.02</v>
      </c>
      <c r="E96" s="1075"/>
      <c r="F96" s="1075">
        <f t="shared" si="3"/>
        <v>0</v>
      </c>
    </row>
    <row r="97" spans="1:6" ht="14.25" customHeight="1">
      <c r="A97" s="916"/>
      <c r="B97" s="922" t="s">
        <v>130</v>
      </c>
      <c r="C97" s="922"/>
      <c r="D97" s="1087"/>
      <c r="E97" s="915"/>
      <c r="F97" s="915"/>
    </row>
    <row r="98" spans="1:6" ht="57">
      <c r="A98" s="916">
        <v>4</v>
      </c>
      <c r="B98" s="922" t="s">
        <v>131</v>
      </c>
      <c r="C98" s="922" t="s">
        <v>2</v>
      </c>
      <c r="D98" s="924">
        <v>2.68</v>
      </c>
      <c r="E98" s="1075"/>
      <c r="F98" s="1075">
        <f>D98*E98</f>
        <v>0</v>
      </c>
    </row>
    <row r="99" spans="1:6">
      <c r="A99" s="48"/>
      <c r="B99" s="49" t="s">
        <v>132</v>
      </c>
      <c r="C99" s="48"/>
      <c r="D99" s="48"/>
      <c r="E99" s="915"/>
      <c r="F99" s="915">
        <f>SUM(F94:F98)</f>
        <v>0</v>
      </c>
    </row>
    <row r="100" spans="1:6">
      <c r="A100" s="48">
        <v>3.2</v>
      </c>
      <c r="B100" s="48" t="s">
        <v>133</v>
      </c>
      <c r="C100" s="922"/>
      <c r="D100" s="922"/>
      <c r="E100" s="915"/>
      <c r="F100" s="915"/>
    </row>
    <row r="101" spans="1:6" ht="28.5">
      <c r="A101" s="922">
        <v>1</v>
      </c>
      <c r="B101" s="922" t="s">
        <v>134</v>
      </c>
      <c r="C101" s="922" t="s">
        <v>2</v>
      </c>
      <c r="D101" s="924">
        <v>1.08</v>
      </c>
      <c r="E101" s="1075"/>
      <c r="F101" s="1075">
        <f t="shared" ref="F101:F103" si="4">D101*E101</f>
        <v>0</v>
      </c>
    </row>
    <row r="102" spans="1:6" ht="57">
      <c r="A102" s="922">
        <v>2</v>
      </c>
      <c r="B102" s="922" t="s">
        <v>135</v>
      </c>
      <c r="C102" s="922" t="s">
        <v>2</v>
      </c>
      <c r="D102" s="924">
        <v>3.86</v>
      </c>
      <c r="E102" s="1075"/>
      <c r="F102" s="1075">
        <f t="shared" si="4"/>
        <v>0</v>
      </c>
    </row>
    <row r="103" spans="1:6" ht="27.75" customHeight="1">
      <c r="A103" s="922">
        <v>3</v>
      </c>
      <c r="B103" s="922" t="s">
        <v>136</v>
      </c>
      <c r="C103" s="922"/>
      <c r="D103" s="1086">
        <v>31.24</v>
      </c>
      <c r="E103" s="1075"/>
      <c r="F103" s="1075">
        <f t="shared" si="4"/>
        <v>0</v>
      </c>
    </row>
    <row r="104" spans="1:6" ht="14.25" customHeight="1">
      <c r="A104" s="922"/>
      <c r="B104" s="922"/>
      <c r="C104" s="922"/>
      <c r="D104" s="1087"/>
      <c r="E104" s="915"/>
      <c r="F104" s="915"/>
    </row>
    <row r="105" spans="1:6">
      <c r="A105" s="922"/>
      <c r="B105" s="922" t="s">
        <v>137</v>
      </c>
      <c r="C105" s="922" t="s">
        <v>138</v>
      </c>
      <c r="D105" s="922"/>
      <c r="E105" s="915"/>
      <c r="F105" s="915"/>
    </row>
    <row r="106" spans="1:6">
      <c r="A106" s="922"/>
      <c r="B106" s="922" t="s">
        <v>139</v>
      </c>
      <c r="C106" s="922" t="s">
        <v>138</v>
      </c>
      <c r="D106" s="922"/>
      <c r="E106" s="915"/>
      <c r="F106" s="915"/>
    </row>
    <row r="107" spans="1:6">
      <c r="A107" s="48"/>
      <c r="B107" s="48" t="s">
        <v>140</v>
      </c>
      <c r="C107" s="48"/>
      <c r="D107" s="48"/>
      <c r="E107" s="915"/>
      <c r="F107" s="915">
        <f>SUM(F101:F106)</f>
        <v>0</v>
      </c>
    </row>
    <row r="108" spans="1:6" ht="15">
      <c r="A108" s="48" t="s">
        <v>141</v>
      </c>
      <c r="B108" s="916" t="s">
        <v>67</v>
      </c>
      <c r="C108" s="922"/>
      <c r="D108" s="922"/>
      <c r="E108" s="915"/>
      <c r="F108" s="915"/>
    </row>
    <row r="109" spans="1:6" ht="28.5">
      <c r="A109" s="922">
        <v>1</v>
      </c>
      <c r="B109" s="922" t="s">
        <v>142</v>
      </c>
      <c r="C109" s="922" t="s">
        <v>13</v>
      </c>
      <c r="D109" s="922">
        <v>6</v>
      </c>
      <c r="E109" s="1075"/>
      <c r="F109" s="1075">
        <f>D109*E109</f>
        <v>0</v>
      </c>
    </row>
    <row r="110" spans="1:6" ht="28.5">
      <c r="A110" s="922">
        <v>2</v>
      </c>
      <c r="B110" s="922" t="s">
        <v>143</v>
      </c>
      <c r="C110" s="922"/>
      <c r="D110" s="922"/>
      <c r="E110" s="915"/>
      <c r="F110" s="915"/>
    </row>
    <row r="111" spans="1:6">
      <c r="A111" s="922"/>
      <c r="B111" s="922" t="s">
        <v>144</v>
      </c>
      <c r="C111" s="922" t="s">
        <v>13</v>
      </c>
      <c r="D111" s="922">
        <v>2</v>
      </c>
      <c r="E111" s="1075"/>
      <c r="F111" s="1075">
        <f t="shared" ref="F111:F113" si="5">D111*E111</f>
        <v>0</v>
      </c>
    </row>
    <row r="112" spans="1:6">
      <c r="A112" s="922"/>
      <c r="B112" s="922" t="s">
        <v>145</v>
      </c>
      <c r="C112" s="922" t="s">
        <v>13</v>
      </c>
      <c r="D112" s="922">
        <v>2</v>
      </c>
      <c r="E112" s="1075"/>
      <c r="F112" s="1075">
        <f t="shared" si="5"/>
        <v>0</v>
      </c>
    </row>
    <row r="113" spans="1:6">
      <c r="A113" s="922"/>
      <c r="B113" s="922" t="s">
        <v>146</v>
      </c>
      <c r="C113" s="922" t="s">
        <v>13</v>
      </c>
      <c r="D113" s="922">
        <v>2</v>
      </c>
      <c r="E113" s="1075"/>
      <c r="F113" s="1075">
        <f t="shared" si="5"/>
        <v>0</v>
      </c>
    </row>
    <row r="114" spans="1:6" ht="15">
      <c r="A114" s="916">
        <v>3.3</v>
      </c>
      <c r="B114" s="48" t="s">
        <v>147</v>
      </c>
      <c r="C114" s="916"/>
      <c r="D114" s="916"/>
      <c r="E114" s="916"/>
      <c r="F114" s="49">
        <f>SUM(F110:F113)</f>
        <v>0</v>
      </c>
    </row>
    <row r="115" spans="1:6" ht="15">
      <c r="A115" s="48">
        <v>3</v>
      </c>
      <c r="B115" s="916" t="s">
        <v>148</v>
      </c>
      <c r="C115" s="48"/>
      <c r="D115" s="48"/>
      <c r="E115" s="48"/>
      <c r="F115" s="51">
        <f>F114+F99</f>
        <v>0</v>
      </c>
    </row>
    <row r="116" spans="1:6" ht="15">
      <c r="A116" s="918"/>
      <c r="B116" s="918"/>
      <c r="C116" s="918"/>
      <c r="D116" s="918"/>
      <c r="E116" s="918"/>
      <c r="F116" s="918"/>
    </row>
    <row r="117" spans="1:6" ht="15.75" customHeight="1">
      <c r="A117" s="804" t="s">
        <v>149</v>
      </c>
      <c r="B117" s="805"/>
      <c r="C117" s="805"/>
      <c r="D117" s="805"/>
      <c r="E117" s="805"/>
      <c r="F117" s="806"/>
    </row>
    <row r="118" spans="1:6" ht="15" customHeight="1">
      <c r="A118" s="759" t="s">
        <v>4</v>
      </c>
      <c r="B118" s="760"/>
      <c r="C118" s="760"/>
      <c r="D118" s="760"/>
      <c r="E118" s="761"/>
      <c r="F118" s="915">
        <f>F41</f>
        <v>0</v>
      </c>
    </row>
    <row r="119" spans="1:6" ht="15" customHeight="1">
      <c r="A119" s="759" t="s">
        <v>150</v>
      </c>
      <c r="B119" s="760"/>
      <c r="C119" s="760"/>
      <c r="D119" s="760"/>
      <c r="E119" s="761"/>
      <c r="F119" s="262">
        <f>F90</f>
        <v>0</v>
      </c>
    </row>
    <row r="120" spans="1:6" ht="15" customHeight="1">
      <c r="A120" s="759" t="s">
        <v>151</v>
      </c>
      <c r="B120" s="760"/>
      <c r="C120" s="760"/>
      <c r="D120" s="760"/>
      <c r="E120" s="761"/>
      <c r="F120" s="915"/>
    </row>
    <row r="121" spans="1:6" ht="15" customHeight="1">
      <c r="A121" s="759" t="s">
        <v>124</v>
      </c>
      <c r="B121" s="760"/>
      <c r="C121" s="760"/>
      <c r="D121" s="760"/>
      <c r="E121" s="761"/>
      <c r="F121" s="915">
        <f>F115</f>
        <v>0</v>
      </c>
    </row>
    <row r="122" spans="1:6" ht="15">
      <c r="A122" s="759" t="s">
        <v>152</v>
      </c>
      <c r="B122" s="760"/>
      <c r="C122" s="760"/>
      <c r="D122" s="760"/>
      <c r="E122" s="761"/>
      <c r="F122" s="915">
        <f>SUM(F118:F120)</f>
        <v>0</v>
      </c>
    </row>
    <row r="123" spans="1:6" ht="15" customHeight="1">
      <c r="A123" s="925"/>
      <c r="B123" s="926"/>
      <c r="C123" s="926"/>
      <c r="D123" s="926"/>
      <c r="E123" s="926"/>
      <c r="F123" s="927"/>
    </row>
    <row r="124" spans="1:6">
      <c r="A124" s="919" t="s">
        <v>566</v>
      </c>
      <c r="B124" s="920"/>
      <c r="C124" s="920"/>
      <c r="D124" s="920"/>
      <c r="E124" s="920"/>
      <c r="F124" s="921"/>
    </row>
    <row r="125" spans="1:6">
      <c r="A125" s="919"/>
      <c r="B125" s="920"/>
      <c r="C125" s="920"/>
      <c r="D125" s="920"/>
      <c r="E125" s="920"/>
      <c r="F125" s="921"/>
    </row>
    <row r="126" spans="1:6" ht="58.5">
      <c r="A126" s="922" t="s">
        <v>155</v>
      </c>
      <c r="B126" s="922" t="s">
        <v>156</v>
      </c>
      <c r="C126" s="922" t="s">
        <v>157</v>
      </c>
      <c r="D126" s="922" t="s">
        <v>158</v>
      </c>
      <c r="E126" s="922"/>
      <c r="F126" s="922" t="s">
        <v>159</v>
      </c>
    </row>
    <row r="127" spans="1:6" ht="73.5">
      <c r="A127" s="923">
        <v>1</v>
      </c>
      <c r="B127" s="922" t="s">
        <v>567</v>
      </c>
      <c r="C127" s="922"/>
      <c r="D127" s="922"/>
      <c r="E127" s="915"/>
      <c r="F127" s="915"/>
    </row>
    <row r="128" spans="1:6" ht="71.25">
      <c r="A128" s="923"/>
      <c r="B128" s="922" t="s">
        <v>161</v>
      </c>
      <c r="C128" s="922"/>
      <c r="D128" s="922"/>
      <c r="E128" s="915"/>
      <c r="F128" s="915"/>
    </row>
    <row r="129" spans="1:6" ht="14.25" customHeight="1">
      <c r="A129" s="923"/>
      <c r="B129" s="922" t="s">
        <v>162</v>
      </c>
      <c r="C129" s="922"/>
      <c r="D129" s="922"/>
      <c r="E129" s="915"/>
      <c r="F129" s="915"/>
    </row>
    <row r="130" spans="1:6" ht="33">
      <c r="A130" s="923"/>
      <c r="B130" s="38" t="s">
        <v>163</v>
      </c>
      <c r="C130" s="922"/>
      <c r="D130" s="922"/>
      <c r="E130" s="915"/>
      <c r="F130" s="915"/>
    </row>
    <row r="131" spans="1:6" ht="14.25" customHeight="1">
      <c r="A131" s="923"/>
      <c r="B131" s="922" t="s">
        <v>164</v>
      </c>
      <c r="C131" s="922"/>
      <c r="D131" s="922"/>
      <c r="E131" s="915"/>
      <c r="F131" s="915"/>
    </row>
    <row r="132" spans="1:6" ht="33">
      <c r="A132" s="923"/>
      <c r="B132" s="38" t="s">
        <v>165</v>
      </c>
      <c r="C132" s="922"/>
      <c r="D132" s="922"/>
      <c r="E132" s="915"/>
      <c r="F132" s="915"/>
    </row>
    <row r="133" spans="1:6" ht="14.25" customHeight="1">
      <c r="A133" s="923"/>
      <c r="B133" s="922" t="s">
        <v>166</v>
      </c>
      <c r="C133" s="922"/>
      <c r="D133" s="922"/>
      <c r="E133" s="915"/>
      <c r="F133" s="915"/>
    </row>
    <row r="134" spans="1:6" ht="14.25" customHeight="1">
      <c r="A134" s="923"/>
      <c r="B134" s="38" t="s">
        <v>175</v>
      </c>
      <c r="C134" s="922"/>
      <c r="D134" s="922"/>
      <c r="E134" s="915"/>
      <c r="F134" s="915"/>
    </row>
    <row r="135" spans="1:6" ht="14.25" customHeight="1">
      <c r="A135" s="923"/>
      <c r="B135" s="38" t="s">
        <v>168</v>
      </c>
      <c r="C135" s="922"/>
      <c r="D135" s="922"/>
      <c r="E135" s="915"/>
      <c r="F135" s="915"/>
    </row>
    <row r="136" spans="1:6" ht="28.5">
      <c r="A136" s="923"/>
      <c r="B136" s="38" t="s">
        <v>169</v>
      </c>
      <c r="C136" s="922"/>
      <c r="D136" s="922"/>
      <c r="E136" s="915"/>
      <c r="F136" s="915"/>
    </row>
    <row r="137" spans="1:6" ht="28.5">
      <c r="A137" s="923"/>
      <c r="B137" s="38" t="s">
        <v>170</v>
      </c>
      <c r="C137" s="922"/>
      <c r="D137" s="922"/>
      <c r="E137" s="915"/>
      <c r="F137" s="915"/>
    </row>
    <row r="138" spans="1:6" ht="42.75" customHeight="1">
      <c r="A138" s="923"/>
      <c r="B138" s="38" t="s">
        <v>171</v>
      </c>
      <c r="C138" s="922"/>
      <c r="D138" s="922"/>
      <c r="E138" s="915"/>
      <c r="F138" s="915"/>
    </row>
    <row r="139" spans="1:6" ht="59.25">
      <c r="A139" s="923"/>
      <c r="B139" s="38" t="s">
        <v>172</v>
      </c>
      <c r="C139" s="922"/>
      <c r="D139" s="922"/>
      <c r="E139" s="915"/>
      <c r="F139" s="915"/>
    </row>
    <row r="140" spans="1:6" ht="14.25" customHeight="1">
      <c r="A140" s="923"/>
      <c r="B140" s="38" t="s">
        <v>173</v>
      </c>
      <c r="C140" s="922"/>
      <c r="D140" s="922"/>
      <c r="E140" s="915"/>
      <c r="F140" s="915"/>
    </row>
    <row r="141" spans="1:6" ht="57">
      <c r="A141" s="923"/>
      <c r="B141" s="38" t="s">
        <v>568</v>
      </c>
      <c r="C141" s="922"/>
      <c r="D141" s="922"/>
      <c r="E141" s="915"/>
      <c r="F141" s="915"/>
    </row>
    <row r="142" spans="1:6" ht="14.25" customHeight="1">
      <c r="A142" s="923"/>
      <c r="B142" s="38" t="s">
        <v>175</v>
      </c>
      <c r="C142" s="922"/>
      <c r="D142" s="922"/>
      <c r="E142" s="915"/>
      <c r="F142" s="915"/>
    </row>
    <row r="143" spans="1:6" ht="14.25" customHeight="1">
      <c r="A143" s="923"/>
      <c r="B143" s="38" t="s">
        <v>176</v>
      </c>
      <c r="C143" s="922"/>
      <c r="D143" s="922"/>
      <c r="E143" s="915"/>
      <c r="F143" s="915"/>
    </row>
    <row r="144" spans="1:6" ht="14.25" customHeight="1">
      <c r="A144" s="923"/>
      <c r="B144" s="38" t="s">
        <v>175</v>
      </c>
      <c r="C144" s="922"/>
      <c r="D144" s="922"/>
      <c r="E144" s="915"/>
      <c r="F144" s="915"/>
    </row>
    <row r="145" spans="1:6" ht="28.5">
      <c r="A145" s="923"/>
      <c r="B145" s="38" t="s">
        <v>177</v>
      </c>
      <c r="C145" s="922"/>
      <c r="D145" s="922"/>
      <c r="E145" s="915"/>
      <c r="F145" s="915"/>
    </row>
    <row r="146" spans="1:6" ht="28.5">
      <c r="A146" s="923"/>
      <c r="B146" s="38" t="s">
        <v>178</v>
      </c>
      <c r="C146" s="922"/>
      <c r="D146" s="922"/>
      <c r="E146" s="915"/>
      <c r="F146" s="915"/>
    </row>
    <row r="147" spans="1:6" ht="42.75">
      <c r="A147" s="923"/>
      <c r="B147" s="38" t="s">
        <v>179</v>
      </c>
      <c r="C147" s="922"/>
      <c r="D147" s="922"/>
      <c r="E147" s="915"/>
      <c r="F147" s="915"/>
    </row>
    <row r="148" spans="1:6" ht="85.5" customHeight="1">
      <c r="A148" s="923"/>
      <c r="B148" s="38" t="s">
        <v>569</v>
      </c>
      <c r="C148" s="922"/>
      <c r="D148" s="922"/>
      <c r="E148" s="915"/>
      <c r="F148" s="915"/>
    </row>
    <row r="149" spans="1:6" ht="14.25" customHeight="1">
      <c r="A149" s="923"/>
      <c r="B149" s="922" t="s">
        <v>366</v>
      </c>
      <c r="C149" s="922"/>
      <c r="D149" s="922"/>
      <c r="E149" s="915"/>
      <c r="F149" s="915"/>
    </row>
    <row r="150" spans="1:6" ht="14.25" customHeight="1">
      <c r="A150" s="923"/>
      <c r="B150" s="52"/>
      <c r="C150" s="922" t="s">
        <v>182</v>
      </c>
      <c r="D150" s="922">
        <v>1</v>
      </c>
      <c r="E150" s="1075"/>
      <c r="F150" s="1075">
        <f>D150*E150</f>
        <v>0</v>
      </c>
    </row>
    <row r="151" spans="1:6" ht="57">
      <c r="A151" s="923">
        <v>2</v>
      </c>
      <c r="B151" s="922" t="s">
        <v>183</v>
      </c>
      <c r="C151" s="922"/>
      <c r="D151" s="922"/>
      <c r="E151" s="915"/>
      <c r="F151" s="915"/>
    </row>
    <row r="152" spans="1:6" ht="30.75">
      <c r="A152" s="923"/>
      <c r="B152" s="922" t="s">
        <v>570</v>
      </c>
      <c r="C152" s="922"/>
      <c r="D152" s="922"/>
      <c r="E152" s="915"/>
      <c r="F152" s="915"/>
    </row>
    <row r="153" spans="1:6" ht="14.25" customHeight="1">
      <c r="A153" s="923"/>
      <c r="B153" s="922" t="s">
        <v>185</v>
      </c>
      <c r="C153" s="922"/>
      <c r="D153" s="922"/>
      <c r="E153" s="915"/>
      <c r="F153" s="915"/>
    </row>
    <row r="154" spans="1:6" ht="57">
      <c r="A154" s="923"/>
      <c r="B154" s="922" t="s">
        <v>186</v>
      </c>
      <c r="C154" s="922"/>
      <c r="D154" s="922"/>
      <c r="E154" s="915"/>
      <c r="F154" s="915"/>
    </row>
    <row r="155" spans="1:6" ht="45">
      <c r="A155" s="923"/>
      <c r="B155" s="922" t="s">
        <v>571</v>
      </c>
      <c r="C155" s="922"/>
      <c r="D155" s="922"/>
      <c r="E155" s="915"/>
      <c r="F155" s="915"/>
    </row>
    <row r="156" spans="1:6" ht="30.75">
      <c r="A156" s="923"/>
      <c r="B156" s="922" t="s">
        <v>572</v>
      </c>
      <c r="C156" s="922"/>
      <c r="D156" s="922"/>
      <c r="E156" s="915"/>
      <c r="F156" s="915"/>
    </row>
    <row r="157" spans="1:6" ht="42.75">
      <c r="A157" s="923"/>
      <c r="B157" s="922" t="s">
        <v>189</v>
      </c>
      <c r="C157" s="922"/>
      <c r="D157" s="922"/>
      <c r="E157" s="915"/>
      <c r="F157" s="915"/>
    </row>
    <row r="158" spans="1:6" ht="14.25" customHeight="1">
      <c r="A158" s="923"/>
      <c r="B158" s="52"/>
      <c r="C158" s="922"/>
      <c r="D158" s="922"/>
      <c r="E158" s="915"/>
      <c r="F158" s="915"/>
    </row>
    <row r="159" spans="1:6" ht="14.25" customHeight="1">
      <c r="A159" s="923"/>
      <c r="B159" s="52"/>
      <c r="C159" s="922" t="s">
        <v>182</v>
      </c>
      <c r="D159" s="922">
        <v>1</v>
      </c>
      <c r="E159" s="1075"/>
      <c r="F159" s="1075">
        <f>D159*E159</f>
        <v>0</v>
      </c>
    </row>
    <row r="160" spans="1:6" ht="28.5">
      <c r="A160" s="923">
        <v>3</v>
      </c>
      <c r="B160" s="922" t="s">
        <v>190</v>
      </c>
      <c r="C160" s="922"/>
      <c r="D160" s="922"/>
      <c r="E160" s="915"/>
      <c r="F160" s="915"/>
    </row>
    <row r="161" spans="1:6" ht="14.25" customHeight="1">
      <c r="A161" s="923"/>
      <c r="B161" s="922" t="s">
        <v>191</v>
      </c>
      <c r="C161" s="922"/>
      <c r="D161" s="922"/>
      <c r="E161" s="915"/>
      <c r="F161" s="915"/>
    </row>
    <row r="162" spans="1:6" ht="42.75">
      <c r="A162" s="923"/>
      <c r="B162" s="922" t="s">
        <v>192</v>
      </c>
      <c r="C162" s="922"/>
      <c r="D162" s="922"/>
      <c r="E162" s="915"/>
      <c r="F162" s="915"/>
    </row>
    <row r="163" spans="1:6" ht="14.25" customHeight="1">
      <c r="A163" s="923"/>
      <c r="B163" s="922" t="s">
        <v>193</v>
      </c>
      <c r="C163" s="922"/>
      <c r="D163" s="922"/>
      <c r="E163" s="915"/>
      <c r="F163" s="915"/>
    </row>
    <row r="164" spans="1:6" ht="14.25" customHeight="1">
      <c r="A164" s="923"/>
      <c r="B164" s="922" t="s">
        <v>194</v>
      </c>
      <c r="C164" s="922"/>
      <c r="D164" s="922"/>
      <c r="E164" s="915"/>
      <c r="F164" s="915"/>
    </row>
    <row r="165" spans="1:6" ht="28.5">
      <c r="A165" s="923"/>
      <c r="B165" s="922" t="s">
        <v>195</v>
      </c>
      <c r="C165" s="922"/>
      <c r="D165" s="922"/>
      <c r="E165" s="915"/>
      <c r="F165" s="915"/>
    </row>
    <row r="166" spans="1:6" ht="42.75">
      <c r="A166" s="923"/>
      <c r="B166" s="922" t="s">
        <v>369</v>
      </c>
      <c r="C166" s="922"/>
      <c r="D166" s="922"/>
      <c r="E166" s="915"/>
      <c r="F166" s="915"/>
    </row>
    <row r="167" spans="1:6" ht="14.25" customHeight="1">
      <c r="A167" s="923"/>
      <c r="B167" s="52"/>
      <c r="C167" s="922" t="s">
        <v>182</v>
      </c>
      <c r="D167" s="922">
        <v>1</v>
      </c>
      <c r="E167" s="1075"/>
      <c r="F167" s="1075">
        <f>D167*E167</f>
        <v>0</v>
      </c>
    </row>
    <row r="168" spans="1:6" ht="42.75">
      <c r="A168" s="923">
        <v>4</v>
      </c>
      <c r="B168" s="922" t="s">
        <v>202</v>
      </c>
      <c r="C168" s="922"/>
      <c r="D168" s="922"/>
      <c r="E168" s="915"/>
      <c r="F168" s="915"/>
    </row>
    <row r="169" spans="1:6" ht="14.25" customHeight="1">
      <c r="A169" s="923"/>
      <c r="B169" s="922" t="s">
        <v>203</v>
      </c>
      <c r="C169" s="922"/>
      <c r="D169" s="922"/>
      <c r="E169" s="915"/>
      <c r="F169" s="915"/>
    </row>
    <row r="170" spans="1:6" ht="28.5">
      <c r="A170" s="923"/>
      <c r="B170" s="922" t="s">
        <v>204</v>
      </c>
      <c r="C170" s="922"/>
      <c r="D170" s="922"/>
      <c r="E170" s="915"/>
      <c r="F170" s="915"/>
    </row>
    <row r="171" spans="1:6" ht="14.25" customHeight="1">
      <c r="A171" s="923"/>
      <c r="B171" s="922" t="s">
        <v>205</v>
      </c>
      <c r="C171" s="922"/>
      <c r="D171" s="922"/>
      <c r="E171" s="915"/>
      <c r="F171" s="915"/>
    </row>
    <row r="172" spans="1:6" ht="14.25" customHeight="1">
      <c r="A172" s="923"/>
      <c r="B172" s="922" t="s">
        <v>206</v>
      </c>
      <c r="C172" s="922" t="s">
        <v>242</v>
      </c>
      <c r="D172" s="922">
        <v>1</v>
      </c>
      <c r="E172" s="1075"/>
      <c r="F172" s="1075">
        <f>D172*E172</f>
        <v>0</v>
      </c>
    </row>
    <row r="173" spans="1:6" ht="14.25" customHeight="1">
      <c r="A173" s="923"/>
      <c r="B173" s="922" t="s">
        <v>207</v>
      </c>
      <c r="C173" s="922"/>
      <c r="D173" s="922"/>
      <c r="E173" s="915"/>
      <c r="F173" s="915"/>
    </row>
    <row r="174" spans="1:6" ht="42.75">
      <c r="A174" s="923"/>
      <c r="B174" s="922" t="s">
        <v>208</v>
      </c>
      <c r="C174" s="922" t="s">
        <v>242</v>
      </c>
      <c r="D174" s="922">
        <v>2</v>
      </c>
      <c r="E174" s="1075"/>
      <c r="F174" s="1075">
        <f>D174*E174</f>
        <v>0</v>
      </c>
    </row>
    <row r="175" spans="1:6" ht="42.75">
      <c r="A175" s="923"/>
      <c r="B175" s="922" t="s">
        <v>209</v>
      </c>
      <c r="C175" s="922"/>
      <c r="D175" s="922"/>
      <c r="E175" s="915"/>
      <c r="F175" s="915"/>
    </row>
    <row r="176" spans="1:6" ht="14.25" customHeight="1">
      <c r="A176" s="923"/>
      <c r="B176" s="922" t="s">
        <v>210</v>
      </c>
      <c r="C176" s="922" t="s">
        <v>242</v>
      </c>
      <c r="D176" s="922">
        <v>2</v>
      </c>
      <c r="E176" s="1075"/>
      <c r="F176" s="1075">
        <f>D176*E176</f>
        <v>0</v>
      </c>
    </row>
    <row r="177" spans="1:6" ht="14.25" customHeight="1">
      <c r="A177" s="923"/>
      <c r="B177" s="922" t="s">
        <v>211</v>
      </c>
      <c r="C177" s="922"/>
      <c r="D177" s="922"/>
      <c r="E177" s="915"/>
      <c r="F177" s="915"/>
    </row>
    <row r="178" spans="1:6" ht="15">
      <c r="A178" s="923"/>
      <c r="B178" s="922" t="s">
        <v>212</v>
      </c>
      <c r="C178" s="922" t="s">
        <v>242</v>
      </c>
      <c r="D178" s="922">
        <v>2</v>
      </c>
      <c r="E178" s="1075"/>
      <c r="F178" s="1075">
        <f t="shared" ref="F178:F181" si="6">D178*E178</f>
        <v>0</v>
      </c>
    </row>
    <row r="179" spans="1:6" ht="14.25" customHeight="1">
      <c r="A179" s="923"/>
      <c r="B179" s="922" t="s">
        <v>213</v>
      </c>
      <c r="C179" s="922" t="s">
        <v>242</v>
      </c>
      <c r="D179" s="922">
        <v>2</v>
      </c>
      <c r="E179" s="1075"/>
      <c r="F179" s="1075">
        <f t="shared" si="6"/>
        <v>0</v>
      </c>
    </row>
    <row r="180" spans="1:6" ht="14.25" customHeight="1">
      <c r="A180" s="923"/>
      <c r="B180" s="52"/>
      <c r="C180" s="922" t="s">
        <v>242</v>
      </c>
      <c r="D180" s="922">
        <v>2</v>
      </c>
      <c r="E180" s="1075"/>
      <c r="F180" s="1075">
        <f t="shared" si="6"/>
        <v>0</v>
      </c>
    </row>
    <row r="181" spans="1:6" ht="14.25" customHeight="1">
      <c r="A181" s="923"/>
      <c r="B181" s="52"/>
      <c r="C181" s="922" t="s">
        <v>242</v>
      </c>
      <c r="D181" s="922">
        <v>20</v>
      </c>
      <c r="E181" s="1075"/>
      <c r="F181" s="1075">
        <f t="shared" si="6"/>
        <v>0</v>
      </c>
    </row>
    <row r="182" spans="1:6" ht="14.25" customHeight="1">
      <c r="A182" s="923"/>
      <c r="B182" s="52"/>
      <c r="C182" s="922"/>
      <c r="D182" s="52"/>
      <c r="E182" s="915"/>
      <c r="F182" s="915"/>
    </row>
    <row r="183" spans="1:6" ht="85.5">
      <c r="A183" s="923">
        <v>5</v>
      </c>
      <c r="B183" s="922" t="s">
        <v>573</v>
      </c>
      <c r="C183" s="922"/>
      <c r="D183" s="922"/>
      <c r="E183" s="915"/>
      <c r="F183" s="915"/>
    </row>
    <row r="184" spans="1:6" ht="57">
      <c r="A184" s="923"/>
      <c r="B184" s="922" t="s">
        <v>371</v>
      </c>
      <c r="C184" s="922"/>
      <c r="D184" s="922"/>
      <c r="E184" s="915"/>
      <c r="F184" s="915"/>
    </row>
    <row r="185" spans="1:6" ht="28.5">
      <c r="A185" s="923"/>
      <c r="B185" s="922" t="s">
        <v>574</v>
      </c>
      <c r="C185" s="922"/>
      <c r="D185" s="922"/>
      <c r="E185" s="915"/>
      <c r="F185" s="915"/>
    </row>
    <row r="186" spans="1:6" ht="14.25" customHeight="1">
      <c r="A186" s="923"/>
      <c r="B186" s="922" t="s">
        <v>219</v>
      </c>
      <c r="C186" s="922"/>
      <c r="D186" s="922"/>
      <c r="E186" s="915"/>
      <c r="F186" s="915"/>
    </row>
    <row r="187" spans="1:6" ht="28.5">
      <c r="A187" s="923"/>
      <c r="B187" s="922" t="s">
        <v>575</v>
      </c>
      <c r="C187" s="922"/>
      <c r="D187" s="922"/>
      <c r="E187" s="915"/>
      <c r="F187" s="915"/>
    </row>
    <row r="188" spans="1:6" ht="42.75">
      <c r="A188" s="923"/>
      <c r="B188" s="922" t="s">
        <v>576</v>
      </c>
      <c r="C188" s="922"/>
      <c r="D188" s="922"/>
      <c r="E188" s="915"/>
      <c r="F188" s="915"/>
    </row>
    <row r="189" spans="1:6" ht="14.25" customHeight="1">
      <c r="A189" s="923"/>
      <c r="B189" s="53" t="s">
        <v>577</v>
      </c>
      <c r="C189" s="922" t="s">
        <v>242</v>
      </c>
      <c r="D189" s="922">
        <v>1</v>
      </c>
      <c r="E189" s="1075"/>
      <c r="F189" s="1075">
        <f>D189*E189</f>
        <v>0</v>
      </c>
    </row>
    <row r="190" spans="1:6" ht="28.5">
      <c r="A190" s="923"/>
      <c r="B190" s="53" t="s">
        <v>376</v>
      </c>
      <c r="C190" s="922"/>
      <c r="D190" s="922"/>
      <c r="E190" s="915"/>
      <c r="F190" s="915"/>
    </row>
    <row r="191" spans="1:6" ht="14.25" customHeight="1">
      <c r="A191" s="923"/>
      <c r="B191" s="53" t="s">
        <v>377</v>
      </c>
      <c r="C191" s="922" t="s">
        <v>242</v>
      </c>
      <c r="D191" s="922">
        <v>1</v>
      </c>
      <c r="E191" s="1075"/>
      <c r="F191" s="1075">
        <f>D191*E191</f>
        <v>0</v>
      </c>
    </row>
    <row r="192" spans="1:6" ht="28.5">
      <c r="A192" s="923"/>
      <c r="B192" s="922" t="s">
        <v>578</v>
      </c>
      <c r="C192" s="922"/>
      <c r="D192" s="922"/>
      <c r="E192" s="915"/>
      <c r="F192" s="915"/>
    </row>
    <row r="193" spans="1:6" ht="14.25" customHeight="1">
      <c r="A193" s="923"/>
      <c r="B193" s="922" t="s">
        <v>579</v>
      </c>
      <c r="C193" s="922" t="s">
        <v>242</v>
      </c>
      <c r="D193" s="922">
        <v>4</v>
      </c>
      <c r="E193" s="1075"/>
      <c r="F193" s="1075">
        <f>D193*E193</f>
        <v>0</v>
      </c>
    </row>
    <row r="194" spans="1:6" ht="14.25" customHeight="1">
      <c r="A194" s="923"/>
      <c r="B194" s="922" t="s">
        <v>580</v>
      </c>
      <c r="C194" s="922"/>
      <c r="D194" s="922"/>
      <c r="E194" s="915"/>
      <c r="F194" s="915"/>
    </row>
    <row r="195" spans="1:6" ht="14.25" customHeight="1">
      <c r="A195" s="923"/>
      <c r="B195" s="922" t="s">
        <v>225</v>
      </c>
      <c r="C195" s="922" t="s">
        <v>242</v>
      </c>
      <c r="D195" s="922">
        <v>2</v>
      </c>
      <c r="E195" s="1075"/>
      <c r="F195" s="1075">
        <f>D195*E195</f>
        <v>0</v>
      </c>
    </row>
    <row r="196" spans="1:6" ht="14.25" customHeight="1">
      <c r="A196" s="923"/>
      <c r="B196" s="922" t="s">
        <v>581</v>
      </c>
      <c r="C196" s="922"/>
      <c r="D196" s="922"/>
      <c r="E196" s="915"/>
      <c r="F196" s="915"/>
    </row>
    <row r="197" spans="1:6" ht="14.25" customHeight="1">
      <c r="A197" s="923"/>
      <c r="B197" s="922" t="s">
        <v>582</v>
      </c>
      <c r="C197" s="922" t="s">
        <v>242</v>
      </c>
      <c r="D197" s="922">
        <v>2</v>
      </c>
      <c r="E197" s="1075"/>
      <c r="F197" s="1075">
        <f>D197*E197</f>
        <v>0</v>
      </c>
    </row>
    <row r="198" spans="1:6" ht="56.25" customHeight="1">
      <c r="A198" s="923"/>
      <c r="B198" s="922" t="s">
        <v>583</v>
      </c>
      <c r="C198" s="922"/>
      <c r="D198" s="922"/>
      <c r="E198" s="915"/>
      <c r="F198" s="915"/>
    </row>
    <row r="199" spans="1:6" ht="15">
      <c r="A199" s="923"/>
      <c r="B199" s="922" t="s">
        <v>584</v>
      </c>
      <c r="C199" s="922"/>
      <c r="D199" s="922"/>
      <c r="E199" s="915"/>
      <c r="F199" s="915"/>
    </row>
    <row r="200" spans="1:6" ht="14.25" customHeight="1">
      <c r="A200" s="923"/>
      <c r="B200" s="52"/>
      <c r="C200" s="922"/>
      <c r="D200" s="922"/>
      <c r="E200" s="915"/>
      <c r="F200" s="915"/>
    </row>
    <row r="201" spans="1:6" ht="14.25" customHeight="1">
      <c r="A201" s="923"/>
      <c r="B201" s="52"/>
      <c r="C201" s="922" t="s">
        <v>242</v>
      </c>
      <c r="D201" s="922">
        <v>4</v>
      </c>
      <c r="E201" s="1075"/>
      <c r="F201" s="1075">
        <f t="shared" ref="F201:F202" si="7">D201*E201</f>
        <v>0</v>
      </c>
    </row>
    <row r="202" spans="1:6" ht="14.25" customHeight="1">
      <c r="A202" s="923"/>
      <c r="B202" s="52"/>
      <c r="C202" s="922" t="s">
        <v>242</v>
      </c>
      <c r="D202" s="922">
        <v>4</v>
      </c>
      <c r="E202" s="1075"/>
      <c r="F202" s="1075">
        <f t="shared" si="7"/>
        <v>0</v>
      </c>
    </row>
    <row r="203" spans="1:6" ht="14.25" customHeight="1">
      <c r="A203" s="923"/>
      <c r="B203" s="52"/>
      <c r="C203" s="922"/>
      <c r="D203" s="922"/>
      <c r="E203" s="915"/>
      <c r="F203" s="915"/>
    </row>
    <row r="204" spans="1:6" ht="14.25" customHeight="1">
      <c r="A204" s="923"/>
      <c r="B204" s="52"/>
      <c r="C204" s="922"/>
      <c r="D204" s="922"/>
      <c r="E204" s="915"/>
      <c r="F204" s="915"/>
    </row>
    <row r="205" spans="1:6" ht="14.25" customHeight="1">
      <c r="A205" s="923"/>
      <c r="B205" s="52"/>
      <c r="C205" s="922"/>
      <c r="D205" s="922"/>
      <c r="E205" s="915"/>
      <c r="F205" s="915"/>
    </row>
    <row r="206" spans="1:6" ht="14.25" customHeight="1">
      <c r="A206" s="923"/>
      <c r="B206" s="52"/>
      <c r="C206" s="922" t="s">
        <v>242</v>
      </c>
      <c r="D206" s="922">
        <v>4</v>
      </c>
      <c r="E206" s="1075"/>
      <c r="F206" s="1075">
        <f>D206*E206</f>
        <v>0</v>
      </c>
    </row>
    <row r="207" spans="1:6" ht="56.25" customHeight="1">
      <c r="A207" s="923">
        <v>6</v>
      </c>
      <c r="B207" s="922" t="s">
        <v>585</v>
      </c>
      <c r="C207" s="922"/>
      <c r="D207" s="54"/>
      <c r="E207" s="915"/>
      <c r="F207" s="915"/>
    </row>
    <row r="208" spans="1:6" ht="14.25" customHeight="1">
      <c r="A208" s="923"/>
      <c r="B208" s="922"/>
      <c r="C208" s="922"/>
      <c r="D208" s="54"/>
      <c r="E208" s="915"/>
      <c r="F208" s="915"/>
    </row>
    <row r="209" spans="1:6" ht="14.25" customHeight="1">
      <c r="A209" s="923"/>
      <c r="B209" s="922"/>
      <c r="C209" s="922"/>
      <c r="D209" s="54"/>
      <c r="E209" s="915"/>
      <c r="F209" s="915"/>
    </row>
    <row r="210" spans="1:6" ht="14.25" customHeight="1">
      <c r="A210" s="923"/>
      <c r="B210" s="922"/>
      <c r="C210" s="922"/>
      <c r="D210" s="54"/>
      <c r="E210" s="915"/>
      <c r="F210" s="915"/>
    </row>
    <row r="211" spans="1:6" ht="14.25" customHeight="1">
      <c r="A211" s="923"/>
      <c r="B211" s="922"/>
      <c r="C211" s="922" t="s">
        <v>244</v>
      </c>
      <c r="D211" s="53">
        <v>900</v>
      </c>
      <c r="E211" s="1075"/>
      <c r="F211" s="1075">
        <f>D211*E211</f>
        <v>0</v>
      </c>
    </row>
    <row r="212" spans="1:6" ht="85.5">
      <c r="A212" s="923">
        <v>7</v>
      </c>
      <c r="B212" s="922" t="s">
        <v>245</v>
      </c>
      <c r="C212" s="922"/>
      <c r="D212" s="922"/>
      <c r="E212" s="915"/>
      <c r="F212" s="915"/>
    </row>
    <row r="213" spans="1:6" ht="16.5">
      <c r="A213" s="923"/>
      <c r="B213" s="922" t="s">
        <v>246</v>
      </c>
      <c r="C213" s="922"/>
      <c r="D213" s="922"/>
      <c r="E213" s="915"/>
      <c r="F213" s="915"/>
    </row>
    <row r="214" spans="1:6" ht="16.5">
      <c r="A214" s="923"/>
      <c r="B214" s="52"/>
      <c r="C214" s="922" t="s">
        <v>247</v>
      </c>
      <c r="D214" s="53">
        <v>150</v>
      </c>
      <c r="E214" s="1075"/>
      <c r="F214" s="1075">
        <f>D214*E214</f>
        <v>0</v>
      </c>
    </row>
    <row r="215" spans="1:6" ht="14.25" customHeight="1">
      <c r="A215" s="923">
        <v>8</v>
      </c>
      <c r="B215" s="922" t="s">
        <v>248</v>
      </c>
      <c r="C215" s="922" t="s">
        <v>249</v>
      </c>
      <c r="D215" s="922"/>
      <c r="E215" s="915"/>
      <c r="F215" s="915"/>
    </row>
    <row r="216" spans="1:6" ht="14.25" customHeight="1">
      <c r="A216" s="923"/>
      <c r="B216" s="922"/>
      <c r="C216" s="922"/>
      <c r="D216" s="922">
        <v>1</v>
      </c>
      <c r="E216" s="1075"/>
      <c r="F216" s="1075">
        <f>D216*E216</f>
        <v>0</v>
      </c>
    </row>
    <row r="217" spans="1:6" ht="30">
      <c r="A217" s="922"/>
      <c r="B217" s="916" t="s">
        <v>388</v>
      </c>
      <c r="C217" s="202"/>
      <c r="D217" s="922"/>
      <c r="E217" s="915"/>
      <c r="F217" s="915">
        <f>SUM(F149:F216)</f>
        <v>0</v>
      </c>
    </row>
    <row r="218" spans="1:6" ht="14.25" customHeight="1">
      <c r="A218" s="928"/>
      <c r="B218" s="929"/>
      <c r="C218" s="930"/>
      <c r="D218" s="1095"/>
      <c r="E218" s="41"/>
      <c r="F218" s="41"/>
    </row>
    <row r="219" spans="1:6" ht="14.25" customHeight="1">
      <c r="A219" s="928"/>
      <c r="B219" s="929"/>
      <c r="C219" s="930"/>
      <c r="D219" s="1096"/>
      <c r="E219" s="41"/>
      <c r="F219" s="41"/>
    </row>
    <row r="220" spans="1:6">
      <c r="A220" s="224"/>
      <c r="B220" s="41"/>
      <c r="C220" s="41"/>
      <c r="D220" s="41"/>
      <c r="E220" s="41"/>
      <c r="F220" s="41"/>
    </row>
    <row r="221" spans="1:6">
      <c r="A221" s="224"/>
      <c r="B221" s="41"/>
      <c r="C221" s="41"/>
      <c r="D221" s="41"/>
      <c r="E221" s="41"/>
      <c r="F221" s="41"/>
    </row>
    <row r="222" spans="1:6">
      <c r="A222" s="224"/>
      <c r="B222" s="41"/>
      <c r="C222" s="41"/>
      <c r="D222" s="41"/>
      <c r="E222" s="41"/>
      <c r="F222" s="41"/>
    </row>
    <row r="223" spans="1:6" ht="58.5">
      <c r="A223" s="922" t="s">
        <v>155</v>
      </c>
      <c r="B223" s="922" t="s">
        <v>252</v>
      </c>
      <c r="C223" s="57" t="s">
        <v>157</v>
      </c>
      <c r="D223" s="55" t="s">
        <v>158</v>
      </c>
      <c r="E223" s="56"/>
      <c r="F223" s="56" t="s">
        <v>159</v>
      </c>
    </row>
    <row r="224" spans="1:6" ht="71.25">
      <c r="A224" s="922">
        <v>1</v>
      </c>
      <c r="B224" s="922" t="s">
        <v>253</v>
      </c>
      <c r="C224" s="922"/>
      <c r="D224" s="922"/>
      <c r="E224" s="915"/>
      <c r="F224" s="915"/>
    </row>
    <row r="225" spans="1:6" ht="28.5">
      <c r="A225" s="922"/>
      <c r="B225" s="40" t="s">
        <v>254</v>
      </c>
      <c r="C225" s="922"/>
      <c r="D225" s="922"/>
      <c r="E225" s="915"/>
      <c r="F225" s="915"/>
    </row>
    <row r="226" spans="1:6" ht="28.5">
      <c r="A226" s="922"/>
      <c r="B226" s="40" t="s">
        <v>255</v>
      </c>
      <c r="C226" s="922"/>
      <c r="D226" s="922"/>
      <c r="E226" s="915"/>
      <c r="F226" s="915"/>
    </row>
    <row r="227" spans="1:6">
      <c r="A227" s="922"/>
      <c r="B227" s="40" t="s">
        <v>256</v>
      </c>
      <c r="C227" s="922"/>
      <c r="D227" s="922"/>
      <c r="E227" s="915"/>
      <c r="F227" s="915"/>
    </row>
    <row r="228" spans="1:6" ht="30.75">
      <c r="A228" s="922"/>
      <c r="B228" s="40" t="s">
        <v>257</v>
      </c>
      <c r="C228" s="922"/>
      <c r="D228" s="922"/>
      <c r="E228" s="915"/>
      <c r="F228" s="915"/>
    </row>
    <row r="229" spans="1:6">
      <c r="A229" s="922"/>
      <c r="B229" s="40" t="s">
        <v>258</v>
      </c>
      <c r="C229" s="922"/>
      <c r="D229" s="922"/>
      <c r="E229" s="915"/>
      <c r="F229" s="915"/>
    </row>
    <row r="230" spans="1:6" ht="28.5">
      <c r="A230" s="922"/>
      <c r="B230" s="40" t="s">
        <v>259</v>
      </c>
      <c r="C230" s="922"/>
      <c r="D230" s="922"/>
      <c r="E230" s="915"/>
      <c r="F230" s="915"/>
    </row>
    <row r="231" spans="1:6">
      <c r="A231" s="922"/>
      <c r="B231" s="40" t="s">
        <v>260</v>
      </c>
      <c r="C231" s="922"/>
      <c r="D231" s="922"/>
      <c r="E231" s="915"/>
      <c r="F231" s="915"/>
    </row>
    <row r="232" spans="1:6">
      <c r="A232" s="922"/>
      <c r="B232" s="52"/>
      <c r="C232" s="922"/>
      <c r="D232" s="922"/>
      <c r="E232" s="915"/>
      <c r="F232" s="915"/>
    </row>
    <row r="233" spans="1:6">
      <c r="A233" s="922"/>
      <c r="B233" s="52"/>
      <c r="C233" s="922" t="s">
        <v>182</v>
      </c>
      <c r="D233" s="922">
        <v>1</v>
      </c>
      <c r="E233" s="1075"/>
      <c r="F233" s="1075">
        <f>D233*E233</f>
        <v>0</v>
      </c>
    </row>
    <row r="234" spans="1:6" ht="14.25" customHeight="1">
      <c r="A234" s="922">
        <v>2</v>
      </c>
      <c r="B234" s="922" t="s">
        <v>261</v>
      </c>
      <c r="C234" s="922" t="s">
        <v>201</v>
      </c>
      <c r="D234" s="922"/>
      <c r="E234" s="915"/>
      <c r="F234" s="915"/>
    </row>
    <row r="235" spans="1:6">
      <c r="A235" s="922"/>
      <c r="B235" s="922"/>
      <c r="C235" s="922"/>
      <c r="D235" s="922">
        <v>1</v>
      </c>
      <c r="E235" s="1075"/>
      <c r="F235" s="1075">
        <f>D235*E235</f>
        <v>0</v>
      </c>
    </row>
    <row r="236" spans="1:6" ht="14.25" customHeight="1">
      <c r="A236" s="922">
        <v>3</v>
      </c>
      <c r="B236" s="922" t="s">
        <v>262</v>
      </c>
      <c r="C236" s="922"/>
      <c r="D236" s="922"/>
      <c r="E236" s="915"/>
      <c r="F236" s="915"/>
    </row>
    <row r="237" spans="1:6">
      <c r="A237" s="922"/>
      <c r="B237" s="922"/>
      <c r="C237" s="922" t="s">
        <v>74</v>
      </c>
      <c r="D237" s="922">
        <v>30</v>
      </c>
      <c r="E237" s="1075"/>
      <c r="F237" s="1075">
        <f>D237*E237</f>
        <v>0</v>
      </c>
    </row>
    <row r="238" spans="1:6" ht="14.25" customHeight="1">
      <c r="A238" s="922">
        <v>4</v>
      </c>
      <c r="B238" s="922" t="s">
        <v>263</v>
      </c>
      <c r="C238" s="922"/>
      <c r="D238" s="922"/>
      <c r="E238" s="915"/>
      <c r="F238" s="915"/>
    </row>
    <row r="239" spans="1:6">
      <c r="A239" s="922"/>
      <c r="B239" s="922"/>
      <c r="C239" s="922" t="s">
        <v>264</v>
      </c>
      <c r="D239" s="922"/>
      <c r="E239" s="915"/>
      <c r="F239" s="915"/>
    </row>
    <row r="240" spans="1:6">
      <c r="A240" s="922"/>
      <c r="B240" s="922"/>
      <c r="C240" s="52"/>
      <c r="D240" s="922">
        <v>10</v>
      </c>
      <c r="E240" s="1075"/>
      <c r="F240" s="1075">
        <f>D240*E240</f>
        <v>0</v>
      </c>
    </row>
    <row r="241" spans="1:6" ht="14.25" customHeight="1">
      <c r="A241" s="922">
        <v>5</v>
      </c>
      <c r="B241" s="922" t="s">
        <v>389</v>
      </c>
      <c r="C241" s="922"/>
      <c r="D241" s="922"/>
      <c r="E241" s="915"/>
      <c r="F241" s="915"/>
    </row>
    <row r="242" spans="1:6">
      <c r="A242" s="922"/>
      <c r="B242" s="922"/>
      <c r="C242" s="922"/>
      <c r="D242" s="922"/>
      <c r="E242" s="915"/>
      <c r="F242" s="915"/>
    </row>
    <row r="243" spans="1:6">
      <c r="A243" s="922"/>
      <c r="B243" s="922"/>
      <c r="C243" s="922" t="s">
        <v>201</v>
      </c>
      <c r="D243" s="922">
        <v>5</v>
      </c>
      <c r="E243" s="1075"/>
      <c r="F243" s="1075">
        <f>D243*E243</f>
        <v>0</v>
      </c>
    </row>
    <row r="244" spans="1:6" ht="42.75">
      <c r="A244" s="922">
        <v>6</v>
      </c>
      <c r="B244" s="922" t="s">
        <v>421</v>
      </c>
      <c r="C244" s="922"/>
      <c r="D244" s="922"/>
      <c r="E244" s="915"/>
      <c r="F244" s="915"/>
    </row>
    <row r="245" spans="1:6">
      <c r="A245" s="922"/>
      <c r="B245" s="922" t="s">
        <v>267</v>
      </c>
      <c r="C245" s="922"/>
      <c r="D245" s="922"/>
      <c r="E245" s="915"/>
      <c r="F245" s="915"/>
    </row>
    <row r="246" spans="1:6">
      <c r="A246" s="922"/>
      <c r="B246" s="52"/>
      <c r="C246" s="922" t="s">
        <v>201</v>
      </c>
      <c r="D246" s="922">
        <v>4</v>
      </c>
      <c r="E246" s="1075"/>
      <c r="F246" s="1075">
        <f>D246*E246</f>
        <v>0</v>
      </c>
    </row>
    <row r="247" spans="1:6" ht="27.75" customHeight="1">
      <c r="A247" s="922">
        <v>7</v>
      </c>
      <c r="B247" s="922" t="s">
        <v>268</v>
      </c>
      <c r="C247" s="922"/>
      <c r="D247" s="922"/>
      <c r="E247" s="915"/>
      <c r="F247" s="915"/>
    </row>
    <row r="248" spans="1:6">
      <c r="A248" s="922"/>
      <c r="B248" s="922"/>
      <c r="C248" s="922" t="s">
        <v>201</v>
      </c>
      <c r="D248" s="922">
        <v>3</v>
      </c>
      <c r="E248" s="1075"/>
      <c r="F248" s="1075">
        <f>D248*E248</f>
        <v>0</v>
      </c>
    </row>
    <row r="249" spans="1:6" ht="14.25" customHeight="1">
      <c r="A249" s="922">
        <v>8</v>
      </c>
      <c r="B249" s="922" t="s">
        <v>269</v>
      </c>
      <c r="C249" s="922"/>
      <c r="D249" s="922"/>
      <c r="E249" s="915"/>
      <c r="F249" s="915"/>
    </row>
    <row r="250" spans="1:6">
      <c r="A250" s="922"/>
      <c r="B250" s="922"/>
      <c r="C250" s="922" t="s">
        <v>201</v>
      </c>
      <c r="D250" s="922">
        <v>10</v>
      </c>
      <c r="E250" s="1075"/>
      <c r="F250" s="1075">
        <f t="shared" ref="F250:F252" si="8">D250*E250</f>
        <v>0</v>
      </c>
    </row>
    <row r="251" spans="1:6" ht="28.5">
      <c r="A251" s="922">
        <v>9</v>
      </c>
      <c r="B251" s="922" t="s">
        <v>390</v>
      </c>
      <c r="C251" s="922" t="s">
        <v>271</v>
      </c>
      <c r="D251" s="922">
        <v>1</v>
      </c>
      <c r="E251" s="1075"/>
      <c r="F251" s="1075">
        <f t="shared" si="8"/>
        <v>0</v>
      </c>
    </row>
    <row r="252" spans="1:6" ht="42.75">
      <c r="A252" s="922">
        <v>10</v>
      </c>
      <c r="B252" s="922" t="s">
        <v>586</v>
      </c>
      <c r="C252" s="922" t="s">
        <v>339</v>
      </c>
      <c r="D252" s="922">
        <v>1</v>
      </c>
      <c r="E252" s="1075"/>
      <c r="F252" s="1075">
        <f t="shared" si="8"/>
        <v>0</v>
      </c>
    </row>
    <row r="253" spans="1:6" ht="27.75" customHeight="1">
      <c r="A253" s="922">
        <v>11</v>
      </c>
      <c r="B253" s="922" t="s">
        <v>272</v>
      </c>
      <c r="C253" s="922" t="s">
        <v>271</v>
      </c>
      <c r="D253" s="922"/>
      <c r="E253" s="915"/>
      <c r="F253" s="915"/>
    </row>
    <row r="254" spans="1:6">
      <c r="A254" s="922"/>
      <c r="B254" s="922"/>
      <c r="C254" s="922"/>
      <c r="D254" s="922">
        <v>1</v>
      </c>
      <c r="E254" s="1075"/>
      <c r="F254" s="1075">
        <f>D254*E254</f>
        <v>0</v>
      </c>
    </row>
    <row r="255" spans="1:6" ht="21" customHeight="1">
      <c r="A255" s="762" t="s">
        <v>274</v>
      </c>
      <c r="B255" s="763"/>
      <c r="C255" s="763"/>
      <c r="D255" s="763"/>
      <c r="E255" s="764"/>
      <c r="F255" s="915">
        <f>SUM(F224:F254)</f>
        <v>0</v>
      </c>
    </row>
    <row r="256" spans="1:6" ht="24" customHeight="1">
      <c r="A256" s="1545" t="s">
        <v>1221</v>
      </c>
      <c r="B256" s="1545"/>
      <c r="C256" s="758"/>
      <c r="D256" s="758"/>
      <c r="E256" s="758"/>
      <c r="F256">
        <v>462783.89</v>
      </c>
    </row>
    <row r="257" spans="1:6" ht="15.75">
      <c r="A257" s="702" t="s">
        <v>1223</v>
      </c>
      <c r="B257" s="697"/>
      <c r="C257" s="703"/>
      <c r="D257" s="704"/>
      <c r="E257" s="705"/>
      <c r="F257" s="706"/>
    </row>
    <row r="258" spans="1:6">
      <c r="A258" s="286"/>
      <c r="B258" s="288"/>
      <c r="C258" s="1010"/>
      <c r="D258" s="289"/>
      <c r="E258" s="286"/>
      <c r="F258" s="286"/>
    </row>
    <row r="259" spans="1:6" ht="15.75">
      <c r="A259" s="290" t="s">
        <v>1224</v>
      </c>
      <c r="B259" s="778" t="s">
        <v>1225</v>
      </c>
      <c r="C259" s="779"/>
      <c r="D259" s="779"/>
      <c r="E259" s="779"/>
      <c r="F259" s="780"/>
    </row>
    <row r="260" spans="1:6">
      <c r="A260" s="286"/>
      <c r="B260" s="288"/>
      <c r="C260" s="1010"/>
      <c r="D260" s="289"/>
      <c r="E260" s="286"/>
      <c r="F260" s="286"/>
    </row>
    <row r="261" spans="1:6" ht="300">
      <c r="A261" s="291"/>
      <c r="B261" s="292" t="s">
        <v>1226</v>
      </c>
      <c r="C261" s="293"/>
      <c r="D261" s="294"/>
      <c r="E261" s="295"/>
      <c r="F261" s="296"/>
    </row>
    <row r="262" spans="1:6" ht="15.75" customHeight="1">
      <c r="A262" s="297" t="s">
        <v>1227</v>
      </c>
      <c r="B262" s="781" t="s">
        <v>1228</v>
      </c>
      <c r="C262" s="782"/>
      <c r="D262" s="782"/>
      <c r="E262" s="298"/>
      <c r="F262" s="299"/>
    </row>
    <row r="263" spans="1:6" ht="15.75">
      <c r="A263" s="287"/>
      <c r="B263" s="300"/>
      <c r="C263" s="301"/>
      <c r="D263" s="302"/>
      <c r="E263" s="300"/>
      <c r="F263" s="303"/>
    </row>
    <row r="264" spans="1:6" ht="15" customHeight="1">
      <c r="A264" s="304" t="s">
        <v>1229</v>
      </c>
      <c r="B264" s="304" t="s">
        <v>1230</v>
      </c>
      <c r="C264" s="783" t="s">
        <v>1231</v>
      </c>
      <c r="D264" s="1088" t="s">
        <v>1232</v>
      </c>
      <c r="E264" s="1089"/>
      <c r="F264" s="1090"/>
    </row>
    <row r="265" spans="1:6" ht="15">
      <c r="A265" s="305"/>
      <c r="B265" s="306"/>
      <c r="C265" s="784"/>
      <c r="D265" s="1091"/>
      <c r="E265" s="307"/>
      <c r="F265" s="307" t="s">
        <v>1234</v>
      </c>
    </row>
    <row r="266" spans="1:6" ht="15.75">
      <c r="A266" s="308" t="s">
        <v>1235</v>
      </c>
      <c r="B266" s="309" t="s">
        <v>1236</v>
      </c>
      <c r="C266" s="310"/>
      <c r="D266" s="311"/>
      <c r="E266" s="312"/>
      <c r="F266" s="312"/>
    </row>
    <row r="267" spans="1:6" ht="60">
      <c r="A267" s="308"/>
      <c r="B267" s="306" t="s">
        <v>1237</v>
      </c>
      <c r="C267" s="313"/>
      <c r="D267" s="311"/>
      <c r="E267" s="312"/>
      <c r="F267" s="312"/>
    </row>
    <row r="268" spans="1:6" ht="15.75">
      <c r="A268" s="314"/>
      <c r="B268" s="315"/>
      <c r="C268" s="316"/>
      <c r="D268" s="317"/>
      <c r="E268" s="318"/>
      <c r="F268" s="318"/>
    </row>
    <row r="269" spans="1:6" ht="31.5">
      <c r="A269" s="308" t="s">
        <v>1238</v>
      </c>
      <c r="B269" s="319" t="s">
        <v>1596</v>
      </c>
      <c r="C269" s="316"/>
      <c r="D269" s="317"/>
      <c r="E269" s="318"/>
      <c r="F269" s="318"/>
    </row>
    <row r="270" spans="1:6" ht="180">
      <c r="A270" s="320"/>
      <c r="B270" s="306" t="s">
        <v>1597</v>
      </c>
      <c r="C270" s="316"/>
      <c r="D270" s="317"/>
      <c r="E270" s="318"/>
      <c r="F270" s="318"/>
    </row>
    <row r="271" spans="1:6" ht="110.25">
      <c r="A271" s="320"/>
      <c r="B271" s="319" t="s">
        <v>1241</v>
      </c>
      <c r="C271" s="316"/>
      <c r="D271" s="317"/>
      <c r="E271" s="318"/>
      <c r="F271" s="318"/>
    </row>
    <row r="272" spans="1:6" ht="15">
      <c r="A272" s="320"/>
      <c r="B272" s="306" t="s">
        <v>1242</v>
      </c>
      <c r="C272" s="313" t="s">
        <v>1243</v>
      </c>
      <c r="D272" s="311">
        <v>1</v>
      </c>
      <c r="E272" s="1075"/>
      <c r="F272" s="1075">
        <f>D272*E272</f>
        <v>0</v>
      </c>
    </row>
    <row r="273" spans="1:6" ht="15">
      <c r="A273" s="320"/>
      <c r="B273" s="514"/>
      <c r="C273" s="316"/>
      <c r="D273" s="317"/>
      <c r="E273" s="318"/>
      <c r="F273" s="318"/>
    </row>
    <row r="274" spans="1:6" ht="180">
      <c r="A274" s="305"/>
      <c r="B274" s="306" t="s">
        <v>1598</v>
      </c>
      <c r="C274" s="316"/>
      <c r="D274" s="317"/>
      <c r="E274" s="312"/>
      <c r="F274" s="312"/>
    </row>
    <row r="275" spans="1:6" ht="110.25">
      <c r="A275" s="305"/>
      <c r="B275" s="319" t="s">
        <v>1241</v>
      </c>
      <c r="C275" s="316"/>
      <c r="D275" s="317"/>
      <c r="E275" s="312"/>
      <c r="F275" s="312"/>
    </row>
    <row r="276" spans="1:6" ht="15">
      <c r="A276" s="305"/>
      <c r="B276" s="306" t="s">
        <v>1242</v>
      </c>
      <c r="C276" s="313" t="s">
        <v>1243</v>
      </c>
      <c r="D276" s="311">
        <v>1</v>
      </c>
      <c r="E276" s="1075"/>
      <c r="F276" s="1075">
        <f>D276*E276</f>
        <v>0</v>
      </c>
    </row>
    <row r="277" spans="1:6" ht="15">
      <c r="A277" s="320"/>
      <c r="B277" s="321"/>
      <c r="C277" s="316"/>
      <c r="D277" s="317"/>
      <c r="E277" s="318"/>
      <c r="F277" s="318"/>
    </row>
    <row r="278" spans="1:6" ht="15.75">
      <c r="A278" s="320"/>
      <c r="B278" s="319" t="s">
        <v>1244</v>
      </c>
      <c r="C278" s="316"/>
      <c r="D278" s="317"/>
      <c r="E278" s="318"/>
      <c r="F278" s="318">
        <f>F276</f>
        <v>0</v>
      </c>
    </row>
    <row r="279" spans="1:6" ht="15">
      <c r="A279" s="320"/>
      <c r="B279" s="321"/>
      <c r="C279" s="316"/>
      <c r="D279" s="317"/>
      <c r="E279" s="318"/>
      <c r="F279" s="318"/>
    </row>
    <row r="280" spans="1:6" ht="15.75">
      <c r="A280" s="308" t="s">
        <v>1245</v>
      </c>
      <c r="B280" s="309" t="s">
        <v>1246</v>
      </c>
      <c r="C280" s="323"/>
      <c r="D280" s="324"/>
      <c r="E280" s="290"/>
      <c r="F280" s="290"/>
    </row>
    <row r="281" spans="1:6" ht="15.75">
      <c r="A281" s="308"/>
      <c r="B281" s="319"/>
      <c r="C281" s="323"/>
      <c r="D281" s="324"/>
      <c r="E281" s="290"/>
      <c r="F281" s="290"/>
    </row>
    <row r="282" spans="1:6" ht="90">
      <c r="A282" s="305">
        <v>1</v>
      </c>
      <c r="B282" s="306" t="s">
        <v>1247</v>
      </c>
      <c r="C282" s="313"/>
      <c r="D282" s="311"/>
      <c r="E282" s="312"/>
      <c r="F282" s="312"/>
    </row>
    <row r="283" spans="1:6" ht="15">
      <c r="A283" s="320"/>
      <c r="B283" s="321"/>
      <c r="C283" s="316"/>
      <c r="D283" s="317"/>
      <c r="E283" s="318"/>
      <c r="F283" s="318"/>
    </row>
    <row r="284" spans="1:6" ht="30">
      <c r="A284" s="320"/>
      <c r="B284" s="306" t="s">
        <v>1249</v>
      </c>
      <c r="C284" s="313" t="s">
        <v>74</v>
      </c>
      <c r="D284" s="311">
        <v>50</v>
      </c>
      <c r="E284" s="1075"/>
      <c r="F284" s="1075">
        <f t="shared" ref="F284:F292" si="9">D284*E284</f>
        <v>0</v>
      </c>
    </row>
    <row r="285" spans="1:6" ht="15">
      <c r="A285" s="320"/>
      <c r="B285" s="306" t="s">
        <v>1250</v>
      </c>
      <c r="C285" s="313" t="s">
        <v>74</v>
      </c>
      <c r="D285" s="311">
        <v>25</v>
      </c>
      <c r="E285" s="1075"/>
      <c r="F285" s="1075">
        <f t="shared" si="9"/>
        <v>0</v>
      </c>
    </row>
    <row r="286" spans="1:6" ht="15">
      <c r="A286" s="320"/>
      <c r="B286" s="306" t="s">
        <v>1251</v>
      </c>
      <c r="C286" s="313" t="s">
        <v>74</v>
      </c>
      <c r="D286" s="311">
        <v>25</v>
      </c>
      <c r="E286" s="1075"/>
      <c r="F286" s="1075">
        <f t="shared" si="9"/>
        <v>0</v>
      </c>
    </row>
    <row r="287" spans="1:6" ht="15">
      <c r="A287" s="320"/>
      <c r="B287" s="306" t="s">
        <v>1252</v>
      </c>
      <c r="C287" s="313" t="s">
        <v>74</v>
      </c>
      <c r="D287" s="311">
        <v>10</v>
      </c>
      <c r="E287" s="1075"/>
      <c r="F287" s="1075">
        <f t="shared" si="9"/>
        <v>0</v>
      </c>
    </row>
    <row r="288" spans="1:6" ht="15">
      <c r="A288" s="320"/>
      <c r="B288" s="306" t="s">
        <v>1253</v>
      </c>
      <c r="C288" s="313" t="s">
        <v>74</v>
      </c>
      <c r="D288" s="311">
        <v>15</v>
      </c>
      <c r="E288" s="1075"/>
      <c r="F288" s="1075">
        <f t="shared" si="9"/>
        <v>0</v>
      </c>
    </row>
    <row r="289" spans="1:6" ht="15">
      <c r="A289" s="320"/>
      <c r="B289" s="306" t="s">
        <v>1254</v>
      </c>
      <c r="C289" s="313" t="s">
        <v>74</v>
      </c>
      <c r="D289" s="311">
        <v>10</v>
      </c>
      <c r="E289" s="1075"/>
      <c r="F289" s="1075">
        <f t="shared" si="9"/>
        <v>0</v>
      </c>
    </row>
    <row r="290" spans="1:6" ht="15">
      <c r="A290" s="320"/>
      <c r="B290" s="306" t="s">
        <v>1255</v>
      </c>
      <c r="C290" s="313" t="s">
        <v>74</v>
      </c>
      <c r="D290" s="311">
        <v>25</v>
      </c>
      <c r="E290" s="1075"/>
      <c r="F290" s="1075">
        <f t="shared" si="9"/>
        <v>0</v>
      </c>
    </row>
    <row r="291" spans="1:6" ht="15">
      <c r="A291" s="320"/>
      <c r="B291" s="306" t="s">
        <v>1256</v>
      </c>
      <c r="C291" s="313" t="s">
        <v>74</v>
      </c>
      <c r="D291" s="311">
        <v>18</v>
      </c>
      <c r="E291" s="1075"/>
      <c r="F291" s="1075">
        <f t="shared" si="9"/>
        <v>0</v>
      </c>
    </row>
    <row r="292" spans="1:6" ht="15">
      <c r="A292" s="320"/>
      <c r="B292" s="306" t="s">
        <v>1257</v>
      </c>
      <c r="C292" s="313" t="s">
        <v>74</v>
      </c>
      <c r="D292" s="311">
        <v>25</v>
      </c>
      <c r="E292" s="1075"/>
      <c r="F292" s="1075">
        <f t="shared" si="9"/>
        <v>0</v>
      </c>
    </row>
    <row r="293" spans="1:6" ht="15">
      <c r="A293" s="320"/>
      <c r="B293" s="321"/>
      <c r="C293" s="316"/>
      <c r="D293" s="317"/>
      <c r="E293" s="318"/>
      <c r="F293" s="318"/>
    </row>
    <row r="294" spans="1:6" ht="135">
      <c r="A294" s="325">
        <v>2</v>
      </c>
      <c r="B294" s="326" t="s">
        <v>1258</v>
      </c>
      <c r="C294" s="327"/>
      <c r="D294" s="328"/>
      <c r="E294" s="329"/>
      <c r="F294" s="329"/>
    </row>
    <row r="295" spans="1:6" ht="15">
      <c r="A295" s="325"/>
      <c r="B295" s="325"/>
      <c r="C295" s="327"/>
      <c r="D295" s="328"/>
      <c r="E295" s="329"/>
      <c r="F295" s="329"/>
    </row>
    <row r="296" spans="1:6" ht="15">
      <c r="A296" s="325"/>
      <c r="B296" s="325" t="s">
        <v>1259</v>
      </c>
      <c r="C296" s="327" t="s">
        <v>74</v>
      </c>
      <c r="D296" s="328">
        <v>90</v>
      </c>
      <c r="E296" s="1075"/>
      <c r="F296" s="1075">
        <f>D296*E296</f>
        <v>0</v>
      </c>
    </row>
    <row r="297" spans="1:6" ht="15">
      <c r="A297" s="320"/>
      <c r="B297" s="321"/>
      <c r="C297" s="316"/>
      <c r="D297" s="317"/>
      <c r="E297" s="318"/>
      <c r="F297" s="318"/>
    </row>
    <row r="298" spans="1:6" ht="45">
      <c r="A298" s="305">
        <v>3</v>
      </c>
      <c r="B298" s="306" t="s">
        <v>1260</v>
      </c>
      <c r="C298" s="1010" t="s">
        <v>474</v>
      </c>
      <c r="D298" s="1011">
        <v>20</v>
      </c>
      <c r="E298" s="1075"/>
      <c r="F298" s="1075">
        <f>D298*E298</f>
        <v>0</v>
      </c>
    </row>
    <row r="299" spans="1:6" ht="15">
      <c r="A299" s="320"/>
      <c r="B299" s="321"/>
      <c r="C299" s="331"/>
      <c r="D299" s="332"/>
      <c r="E299" s="318"/>
      <c r="F299" s="318"/>
    </row>
    <row r="300" spans="1:6" ht="30">
      <c r="A300" s="305">
        <v>4</v>
      </c>
      <c r="B300" s="306" t="s">
        <v>1261</v>
      </c>
      <c r="C300" s="313" t="s">
        <v>1262</v>
      </c>
      <c r="D300" s="311">
        <v>1</v>
      </c>
      <c r="E300" s="1075"/>
      <c r="F300" s="1075">
        <f>D300*E300</f>
        <v>0</v>
      </c>
    </row>
    <row r="301" spans="1:6" ht="15">
      <c r="A301" s="305"/>
      <c r="B301" s="306"/>
      <c r="C301" s="313"/>
      <c r="D301" s="311"/>
      <c r="E301" s="312"/>
      <c r="F301" s="318"/>
    </row>
    <row r="302" spans="1:6" ht="45">
      <c r="A302" s="305">
        <v>5</v>
      </c>
      <c r="B302" s="306" t="s">
        <v>1263</v>
      </c>
      <c r="C302" s="313" t="s">
        <v>1262</v>
      </c>
      <c r="D302" s="311">
        <v>1</v>
      </c>
      <c r="E302" s="1075"/>
      <c r="F302" s="1075">
        <f>D302*E302</f>
        <v>0</v>
      </c>
    </row>
    <row r="303" spans="1:6" ht="15.75">
      <c r="A303" s="320"/>
      <c r="B303" s="333" t="s">
        <v>1264</v>
      </c>
      <c r="C303" s="316"/>
      <c r="D303" s="317"/>
      <c r="E303" s="318"/>
      <c r="F303" s="334">
        <f>SUM(F281:F302)</f>
        <v>0</v>
      </c>
    </row>
    <row r="304" spans="1:6" ht="15.75">
      <c r="A304" s="320"/>
      <c r="B304" s="315"/>
      <c r="C304" s="316"/>
      <c r="D304" s="317"/>
      <c r="E304" s="318"/>
      <c r="F304" s="334"/>
    </row>
    <row r="305" spans="1:6" ht="15.75">
      <c r="A305" s="320"/>
      <c r="B305" s="314"/>
      <c r="C305" s="316"/>
      <c r="D305" s="317"/>
      <c r="E305" s="318"/>
      <c r="F305" s="318"/>
    </row>
    <row r="306" spans="1:6" ht="31.5">
      <c r="A306" s="308" t="s">
        <v>1265</v>
      </c>
      <c r="B306" s="309" t="s">
        <v>1266</v>
      </c>
      <c r="C306" s="323"/>
      <c r="D306" s="324"/>
      <c r="E306" s="290"/>
      <c r="F306" s="312"/>
    </row>
    <row r="307" spans="1:6" ht="15.75">
      <c r="A307" s="308"/>
      <c r="B307" s="319"/>
      <c r="C307" s="323"/>
      <c r="D307" s="324"/>
      <c r="E307" s="290"/>
      <c r="F307" s="312"/>
    </row>
    <row r="308" spans="1:6" ht="165">
      <c r="A308" s="305"/>
      <c r="B308" s="306" t="s">
        <v>1267</v>
      </c>
      <c r="C308" s="313"/>
      <c r="D308" s="311"/>
      <c r="E308" s="312"/>
      <c r="F308" s="312"/>
    </row>
    <row r="309" spans="1:6" ht="90">
      <c r="A309" s="305">
        <v>1</v>
      </c>
      <c r="B309" s="306" t="s">
        <v>1268</v>
      </c>
      <c r="C309" s="313"/>
      <c r="D309" s="311"/>
      <c r="E309" s="312"/>
      <c r="F309" s="312"/>
    </row>
    <row r="310" spans="1:6" ht="15">
      <c r="A310" s="305"/>
      <c r="B310" s="306" t="s">
        <v>1269</v>
      </c>
      <c r="C310" s="313" t="s">
        <v>74</v>
      </c>
      <c r="D310" s="311">
        <v>14</v>
      </c>
      <c r="E310" s="1075"/>
      <c r="F310" s="1075">
        <f t="shared" ref="F310:F312" si="10">D310*E310</f>
        <v>0</v>
      </c>
    </row>
    <row r="311" spans="1:6" ht="15">
      <c r="A311" s="305"/>
      <c r="B311" s="306" t="s">
        <v>1270</v>
      </c>
      <c r="C311" s="313" t="s">
        <v>74</v>
      </c>
      <c r="D311" s="311">
        <v>20</v>
      </c>
      <c r="E311" s="1075"/>
      <c r="F311" s="1075">
        <f t="shared" si="10"/>
        <v>0</v>
      </c>
    </row>
    <row r="312" spans="1:6" ht="15">
      <c r="A312" s="320"/>
      <c r="B312" s="306" t="s">
        <v>1271</v>
      </c>
      <c r="C312" s="313" t="s">
        <v>74</v>
      </c>
      <c r="D312" s="311">
        <v>20</v>
      </c>
      <c r="E312" s="1075"/>
      <c r="F312" s="1075">
        <f t="shared" si="10"/>
        <v>0</v>
      </c>
    </row>
    <row r="313" spans="1:6" ht="15">
      <c r="A313" s="320"/>
      <c r="B313" s="321"/>
      <c r="C313" s="316"/>
      <c r="D313" s="317"/>
      <c r="E313" s="318"/>
      <c r="F313" s="318"/>
    </row>
    <row r="314" spans="1:6" ht="90">
      <c r="A314" s="305">
        <v>2</v>
      </c>
      <c r="B314" s="306" t="s">
        <v>1272</v>
      </c>
      <c r="C314" s="313"/>
      <c r="D314" s="311"/>
      <c r="E314" s="312"/>
      <c r="F314" s="312"/>
    </row>
    <row r="315" spans="1:6" ht="30">
      <c r="A315" s="305"/>
      <c r="B315" s="306" t="s">
        <v>1273</v>
      </c>
      <c r="C315" s="313" t="s">
        <v>74</v>
      </c>
      <c r="D315" s="311">
        <v>10</v>
      </c>
      <c r="E315" s="1075"/>
      <c r="F315" s="1075">
        <f>D315*E315</f>
        <v>0</v>
      </c>
    </row>
    <row r="316" spans="1:6" ht="15">
      <c r="A316" s="305"/>
      <c r="B316" s="306"/>
      <c r="C316" s="313"/>
      <c r="D316" s="311"/>
      <c r="E316" s="312"/>
      <c r="F316" s="312"/>
    </row>
    <row r="317" spans="1:6" ht="15">
      <c r="A317" s="305">
        <v>3</v>
      </c>
      <c r="B317" s="306" t="s">
        <v>1274</v>
      </c>
      <c r="C317" s="313" t="s">
        <v>1275</v>
      </c>
      <c r="D317" s="311">
        <v>1</v>
      </c>
      <c r="E317" s="1075"/>
      <c r="F317" s="1075">
        <f>D317*E317</f>
        <v>0</v>
      </c>
    </row>
    <row r="318" spans="1:6" ht="15.75">
      <c r="A318" s="694"/>
      <c r="B318" s="333" t="s">
        <v>1276</v>
      </c>
      <c r="C318" s="313"/>
      <c r="D318" s="311"/>
      <c r="E318" s="312"/>
      <c r="F318" s="312">
        <f>SUM(F309:F317)</f>
        <v>0</v>
      </c>
    </row>
    <row r="319" spans="1:6" ht="15">
      <c r="A319" s="320"/>
      <c r="B319" s="321"/>
      <c r="C319" s="316"/>
      <c r="D319" s="317"/>
      <c r="E319" s="318"/>
      <c r="F319" s="318"/>
    </row>
    <row r="320" spans="1:6" ht="15.75">
      <c r="A320" s="308" t="s">
        <v>1277</v>
      </c>
      <c r="B320" s="309" t="s">
        <v>1278</v>
      </c>
      <c r="C320" s="313"/>
      <c r="D320" s="311"/>
      <c r="E320" s="312"/>
      <c r="F320" s="312"/>
    </row>
    <row r="321" spans="1:6" ht="15.75">
      <c r="A321" s="308"/>
      <c r="B321" s="319"/>
      <c r="C321" s="313"/>
      <c r="D321" s="311"/>
      <c r="E321" s="312"/>
      <c r="F321" s="312"/>
    </row>
    <row r="322" spans="1:6" ht="30">
      <c r="A322" s="305"/>
      <c r="B322" s="306" t="s">
        <v>1279</v>
      </c>
      <c r="C322" s="313"/>
      <c r="D322" s="311"/>
      <c r="E322" s="312"/>
      <c r="F322" s="312"/>
    </row>
    <row r="323" spans="1:6" ht="15">
      <c r="A323" s="305"/>
      <c r="B323" s="306"/>
      <c r="C323" s="313"/>
      <c r="D323" s="311"/>
      <c r="E323" s="312"/>
      <c r="F323" s="312"/>
    </row>
    <row r="324" spans="1:6" ht="241.5">
      <c r="A324" s="305">
        <v>1</v>
      </c>
      <c r="B324" s="306" t="s">
        <v>1280</v>
      </c>
      <c r="C324" s="313" t="s">
        <v>1243</v>
      </c>
      <c r="D324" s="311">
        <v>12</v>
      </c>
      <c r="E324" s="1075"/>
      <c r="F324" s="1075">
        <f>D324*E324</f>
        <v>0</v>
      </c>
    </row>
    <row r="325" spans="1:6" ht="15">
      <c r="A325" s="305"/>
      <c r="B325" s="306"/>
      <c r="C325" s="313"/>
      <c r="D325" s="311"/>
      <c r="E325" s="312"/>
      <c r="F325" s="318"/>
    </row>
    <row r="326" spans="1:6" ht="255.75">
      <c r="A326" s="305">
        <v>2</v>
      </c>
      <c r="B326" s="319" t="s">
        <v>1281</v>
      </c>
      <c r="C326" s="313" t="s">
        <v>1243</v>
      </c>
      <c r="D326" s="311">
        <v>7</v>
      </c>
      <c r="E326" s="1075"/>
      <c r="F326" s="1075">
        <f>D326*E326</f>
        <v>0</v>
      </c>
    </row>
    <row r="327" spans="1:6" ht="15">
      <c r="A327" s="320"/>
      <c r="B327" s="321"/>
      <c r="C327" s="316"/>
      <c r="D327" s="317"/>
      <c r="E327" s="318"/>
      <c r="F327" s="318"/>
    </row>
    <row r="328" spans="1:6" ht="241.5">
      <c r="A328" s="305" t="s">
        <v>1282</v>
      </c>
      <c r="B328" s="306" t="s">
        <v>1283</v>
      </c>
      <c r="C328" s="313" t="s">
        <v>1243</v>
      </c>
      <c r="D328" s="311">
        <v>1</v>
      </c>
      <c r="E328" s="1075"/>
      <c r="F328" s="1075">
        <f>D328*E328</f>
        <v>0</v>
      </c>
    </row>
    <row r="329" spans="1:6" ht="15">
      <c r="A329" s="320"/>
      <c r="B329" s="335"/>
      <c r="C329" s="316"/>
      <c r="D329" s="317"/>
      <c r="E329" s="318"/>
      <c r="F329" s="318"/>
    </row>
    <row r="330" spans="1:6" ht="409.5">
      <c r="A330" s="305" t="s">
        <v>1284</v>
      </c>
      <c r="B330" s="336" t="s">
        <v>1285</v>
      </c>
      <c r="C330" s="313" t="s">
        <v>1243</v>
      </c>
      <c r="D330" s="311">
        <v>3</v>
      </c>
      <c r="E330" s="1075"/>
      <c r="F330" s="1075">
        <f>D330*E330</f>
        <v>0</v>
      </c>
    </row>
    <row r="331" spans="1:6" ht="15">
      <c r="A331" s="305"/>
      <c r="B331" s="336"/>
      <c r="C331" s="313"/>
      <c r="D331" s="311"/>
      <c r="E331" s="312"/>
      <c r="F331" s="312"/>
    </row>
    <row r="332" spans="1:6" ht="285.75">
      <c r="A332" s="305" t="s">
        <v>1286</v>
      </c>
      <c r="B332" s="336" t="s">
        <v>1287</v>
      </c>
      <c r="C332" s="313" t="s">
        <v>1243</v>
      </c>
      <c r="D332" s="311">
        <v>7</v>
      </c>
      <c r="E332" s="1075"/>
      <c r="F332" s="1075">
        <f>D332*E332</f>
        <v>0</v>
      </c>
    </row>
    <row r="333" spans="1:6" ht="15">
      <c r="A333" s="320"/>
      <c r="B333" s="335"/>
      <c r="C333" s="316"/>
      <c r="D333" s="317"/>
      <c r="E333" s="318"/>
      <c r="F333" s="318"/>
    </row>
    <row r="334" spans="1:6" ht="90">
      <c r="A334" s="305" t="s">
        <v>1288</v>
      </c>
      <c r="B334" s="306" t="s">
        <v>1289</v>
      </c>
      <c r="C334" s="313" t="s">
        <v>1243</v>
      </c>
      <c r="D334" s="311">
        <v>2</v>
      </c>
      <c r="E334" s="1075"/>
      <c r="F334" s="1075">
        <f>D334*E334</f>
        <v>0</v>
      </c>
    </row>
    <row r="335" spans="1:6" ht="15">
      <c r="A335" s="305"/>
      <c r="B335" s="306"/>
      <c r="C335" s="313"/>
      <c r="D335" s="311"/>
      <c r="E335" s="312"/>
      <c r="F335" s="312"/>
    </row>
    <row r="336" spans="1:6" ht="30">
      <c r="A336" s="305" t="s">
        <v>1290</v>
      </c>
      <c r="B336" s="306" t="s">
        <v>1291</v>
      </c>
      <c r="C336" s="313" t="s">
        <v>1292</v>
      </c>
      <c r="D336" s="311">
        <v>1</v>
      </c>
      <c r="E336" s="1075"/>
      <c r="F336" s="1075">
        <f>D336*E336</f>
        <v>0</v>
      </c>
    </row>
    <row r="337" spans="1:6" ht="15">
      <c r="A337" s="305"/>
      <c r="B337" s="306"/>
      <c r="C337" s="313"/>
      <c r="D337" s="311"/>
      <c r="E337" s="312"/>
      <c r="F337" s="312"/>
    </row>
    <row r="338" spans="1:6" ht="45">
      <c r="A338" s="305" t="s">
        <v>1293</v>
      </c>
      <c r="B338" s="306" t="s">
        <v>1294</v>
      </c>
      <c r="C338" s="313" t="s">
        <v>1292</v>
      </c>
      <c r="D338" s="311">
        <v>1</v>
      </c>
      <c r="E338" s="1075"/>
      <c r="F338" s="1075">
        <f>D338*E338</f>
        <v>0</v>
      </c>
    </row>
    <row r="339" spans="1:6" ht="15.75">
      <c r="A339" s="337"/>
      <c r="B339" s="333" t="s">
        <v>1295</v>
      </c>
      <c r="C339" s="338"/>
      <c r="D339" s="339"/>
      <c r="E339" s="3"/>
      <c r="F339" s="312">
        <f>SUM(F324:F338)</f>
        <v>0</v>
      </c>
    </row>
    <row r="340" spans="1:6" ht="15">
      <c r="A340" s="320"/>
      <c r="B340" s="321"/>
      <c r="C340" s="316"/>
      <c r="D340" s="317"/>
      <c r="E340" s="318"/>
      <c r="F340" s="318"/>
    </row>
    <row r="341" spans="1:6" ht="15">
      <c r="A341" s="320"/>
      <c r="B341" s="321"/>
      <c r="C341" s="316"/>
      <c r="D341" s="317"/>
      <c r="E341" s="318"/>
      <c r="F341" s="318"/>
    </row>
    <row r="342" spans="1:6" ht="31.5">
      <c r="A342" s="308" t="s">
        <v>1296</v>
      </c>
      <c r="B342" s="309" t="s">
        <v>1297</v>
      </c>
      <c r="C342" s="313"/>
      <c r="D342" s="311"/>
      <c r="E342" s="312"/>
      <c r="F342" s="312"/>
    </row>
    <row r="343" spans="1:6" ht="15.75">
      <c r="A343" s="337"/>
      <c r="B343" s="308"/>
      <c r="C343" s="323"/>
      <c r="D343" s="324"/>
      <c r="E343" s="312"/>
      <c r="F343" s="312"/>
    </row>
    <row r="344" spans="1:6" ht="15.75">
      <c r="A344" s="308" t="s">
        <v>1298</v>
      </c>
      <c r="B344" s="308" t="s">
        <v>1299</v>
      </c>
      <c r="C344" s="323"/>
      <c r="D344" s="324"/>
      <c r="E344" s="312"/>
      <c r="F344" s="312"/>
    </row>
    <row r="345" spans="1:6" ht="195">
      <c r="A345" s="305" t="s">
        <v>1300</v>
      </c>
      <c r="B345" s="306" t="s">
        <v>1301</v>
      </c>
      <c r="C345" s="313" t="s">
        <v>1243</v>
      </c>
      <c r="D345" s="311">
        <v>19</v>
      </c>
      <c r="E345" s="1075"/>
      <c r="F345" s="1075">
        <f>D345*E345</f>
        <v>0</v>
      </c>
    </row>
    <row r="346" spans="1:6" ht="15">
      <c r="A346" s="320"/>
      <c r="B346" s="321"/>
      <c r="C346" s="316"/>
      <c r="D346" s="317"/>
      <c r="E346" s="318"/>
      <c r="F346" s="318"/>
    </row>
    <row r="347" spans="1:6" ht="195">
      <c r="A347" s="305" t="s">
        <v>1302</v>
      </c>
      <c r="B347" s="306" t="s">
        <v>1303</v>
      </c>
      <c r="C347" s="313" t="s">
        <v>1243</v>
      </c>
      <c r="D347" s="311">
        <v>5</v>
      </c>
      <c r="E347" s="1075"/>
      <c r="F347" s="1075">
        <f>D347*E347</f>
        <v>0</v>
      </c>
    </row>
    <row r="348" spans="1:6" ht="15">
      <c r="A348" s="337"/>
      <c r="B348" s="321"/>
      <c r="C348" s="313"/>
      <c r="D348" s="289"/>
      <c r="E348" s="318"/>
      <c r="F348" s="318"/>
    </row>
    <row r="349" spans="1:6" ht="120">
      <c r="A349" s="305" t="s">
        <v>1304</v>
      </c>
      <c r="B349" s="306" t="s">
        <v>1305</v>
      </c>
      <c r="C349" s="313" t="s">
        <v>1306</v>
      </c>
      <c r="D349" s="311">
        <v>30</v>
      </c>
      <c r="E349" s="1075"/>
      <c r="F349" s="1075">
        <f>D349*E349</f>
        <v>0</v>
      </c>
    </row>
    <row r="350" spans="1:6" ht="15">
      <c r="A350" s="320"/>
      <c r="B350" s="321"/>
      <c r="C350" s="316"/>
      <c r="D350" s="317"/>
      <c r="E350" s="318"/>
      <c r="F350" s="318"/>
    </row>
    <row r="351" spans="1:6" ht="105">
      <c r="A351" s="305" t="s">
        <v>1307</v>
      </c>
      <c r="B351" s="306" t="s">
        <v>1308</v>
      </c>
      <c r="C351" s="313" t="s">
        <v>1306</v>
      </c>
      <c r="D351" s="311">
        <v>35</v>
      </c>
      <c r="E351" s="1075"/>
      <c r="F351" s="1075">
        <f>D351*E351</f>
        <v>0</v>
      </c>
    </row>
    <row r="352" spans="1:6" ht="15">
      <c r="A352" s="337"/>
      <c r="B352" s="321"/>
      <c r="C352" s="316"/>
      <c r="D352" s="317"/>
      <c r="E352" s="318"/>
      <c r="F352" s="318"/>
    </row>
    <row r="353" spans="1:6" ht="30">
      <c r="A353" s="325" t="s">
        <v>1309</v>
      </c>
      <c r="B353" s="326" t="s">
        <v>1310</v>
      </c>
      <c r="C353" s="327"/>
      <c r="D353" s="328"/>
      <c r="E353" s="329"/>
      <c r="F353" s="329"/>
    </row>
    <row r="354" spans="1:6" ht="15">
      <c r="A354" s="325"/>
      <c r="B354" s="326" t="s">
        <v>1311</v>
      </c>
      <c r="C354" s="327" t="s">
        <v>1243</v>
      </c>
      <c r="D354" s="328">
        <v>1</v>
      </c>
      <c r="E354" s="1075"/>
      <c r="F354" s="1075">
        <f t="shared" ref="F354:F355" si="11">D354*E354</f>
        <v>0</v>
      </c>
    </row>
    <row r="355" spans="1:6" ht="15">
      <c r="A355" s="325"/>
      <c r="B355" s="326" t="s">
        <v>1312</v>
      </c>
      <c r="C355" s="327" t="s">
        <v>1243</v>
      </c>
      <c r="D355" s="328">
        <v>1</v>
      </c>
      <c r="E355" s="1075"/>
      <c r="F355" s="1075">
        <f t="shared" si="11"/>
        <v>0</v>
      </c>
    </row>
    <row r="356" spans="1:6" ht="15">
      <c r="A356" s="305"/>
      <c r="B356" s="306"/>
      <c r="C356" s="313"/>
      <c r="D356" s="311"/>
      <c r="E356" s="312"/>
      <c r="F356" s="318"/>
    </row>
    <row r="357" spans="1:6" ht="15">
      <c r="A357" s="305"/>
      <c r="B357" s="306"/>
      <c r="C357" s="313"/>
      <c r="D357" s="311"/>
      <c r="E357" s="312"/>
      <c r="F357" s="318"/>
    </row>
    <row r="358" spans="1:6" ht="75">
      <c r="A358" s="305"/>
      <c r="B358" s="306" t="s">
        <v>1313</v>
      </c>
      <c r="C358" s="313" t="s">
        <v>1243</v>
      </c>
      <c r="D358" s="311">
        <v>1</v>
      </c>
      <c r="E358" s="1075"/>
      <c r="F358" s="1075">
        <f>D358*E358</f>
        <v>0</v>
      </c>
    </row>
    <row r="359" spans="1:6" ht="15">
      <c r="A359" s="305"/>
      <c r="B359" s="306"/>
      <c r="C359" s="313"/>
      <c r="D359" s="311"/>
      <c r="E359" s="312"/>
      <c r="F359" s="318"/>
    </row>
    <row r="360" spans="1:6" ht="15">
      <c r="A360" s="305"/>
      <c r="B360" s="306"/>
      <c r="C360" s="313"/>
      <c r="D360" s="311"/>
      <c r="E360" s="312"/>
      <c r="F360" s="318"/>
    </row>
    <row r="361" spans="1:6" ht="75">
      <c r="A361" s="305"/>
      <c r="B361" s="306" t="s">
        <v>1314</v>
      </c>
      <c r="C361" s="313" t="s">
        <v>1243</v>
      </c>
      <c r="D361" s="311">
        <v>1</v>
      </c>
      <c r="E361" s="1075"/>
      <c r="F361" s="1075">
        <f>D361*E361</f>
        <v>0</v>
      </c>
    </row>
    <row r="362" spans="1:6" ht="15">
      <c r="A362" s="305"/>
      <c r="B362" s="306"/>
      <c r="C362" s="313"/>
      <c r="D362" s="311"/>
      <c r="E362" s="312"/>
      <c r="F362" s="318"/>
    </row>
    <row r="363" spans="1:6" ht="75">
      <c r="A363" s="305"/>
      <c r="B363" s="306" t="s">
        <v>1315</v>
      </c>
      <c r="C363" s="313" t="s">
        <v>1243</v>
      </c>
      <c r="D363" s="311">
        <v>1</v>
      </c>
      <c r="E363" s="1075"/>
      <c r="F363" s="1075">
        <f>D363*E363</f>
        <v>0</v>
      </c>
    </row>
    <row r="364" spans="1:6" ht="15">
      <c r="A364" s="320"/>
      <c r="B364" s="321"/>
      <c r="C364" s="316"/>
      <c r="D364" s="317"/>
      <c r="E364" s="318"/>
      <c r="F364" s="318"/>
    </row>
    <row r="365" spans="1:6" ht="15">
      <c r="A365" s="305">
        <v>11</v>
      </c>
      <c r="B365" s="306" t="s">
        <v>1274</v>
      </c>
      <c r="C365" s="313" t="s">
        <v>1275</v>
      </c>
      <c r="D365" s="311">
        <v>1</v>
      </c>
      <c r="E365" s="1075"/>
      <c r="F365" s="1075">
        <f>D365*E365</f>
        <v>0</v>
      </c>
    </row>
    <row r="366" spans="1:6" ht="15">
      <c r="A366" s="305"/>
      <c r="B366" s="306"/>
      <c r="C366" s="313"/>
      <c r="D366" s="311"/>
      <c r="E366" s="312"/>
      <c r="F366" s="312"/>
    </row>
    <row r="367" spans="1:6" ht="45">
      <c r="A367" s="305">
        <v>12</v>
      </c>
      <c r="B367" s="306" t="s">
        <v>1316</v>
      </c>
      <c r="C367" s="313" t="s">
        <v>1275</v>
      </c>
      <c r="D367" s="311">
        <v>1</v>
      </c>
      <c r="E367" s="1075"/>
      <c r="F367" s="1075">
        <f>D367*E367</f>
        <v>0</v>
      </c>
    </row>
    <row r="368" spans="1:6" ht="15.75">
      <c r="A368" s="710"/>
      <c r="B368" s="333" t="s">
        <v>1317</v>
      </c>
      <c r="C368" s="313"/>
      <c r="D368" s="289"/>
      <c r="E368" s="318"/>
      <c r="F368" s="318">
        <f>SUM(F345:F367)</f>
        <v>0</v>
      </c>
    </row>
    <row r="369" spans="1:6" ht="15.75">
      <c r="A369" s="320"/>
      <c r="B369" s="315"/>
      <c r="C369" s="316"/>
      <c r="D369" s="317"/>
      <c r="E369" s="318"/>
      <c r="F369" s="318"/>
    </row>
    <row r="370" spans="1:6">
      <c r="A370" s="279"/>
      <c r="B370" s="279"/>
      <c r="C370" s="340"/>
      <c r="D370" s="341"/>
      <c r="E370"/>
      <c r="F370"/>
    </row>
    <row r="371" spans="1:6">
      <c r="A371" s="279"/>
      <c r="B371" s="279"/>
      <c r="C371" s="340"/>
      <c r="D371" s="341"/>
      <c r="E371"/>
      <c r="F371"/>
    </row>
    <row r="372" spans="1:6">
      <c r="A372" s="279"/>
      <c r="B372" s="279"/>
      <c r="C372" s="340"/>
      <c r="D372" s="341"/>
      <c r="E372"/>
      <c r="F372"/>
    </row>
    <row r="373" spans="1:6" ht="15.75">
      <c r="A373" s="314"/>
      <c r="B373" s="342"/>
      <c r="C373" s="316"/>
      <c r="D373" s="317"/>
      <c r="E373" s="318"/>
      <c r="F373" s="318"/>
    </row>
    <row r="374" spans="1:6" ht="47.25">
      <c r="A374" s="308" t="s">
        <v>1318</v>
      </c>
      <c r="B374" s="309" t="s">
        <v>1319</v>
      </c>
      <c r="C374" s="316"/>
      <c r="D374" s="343"/>
      <c r="E374" s="344"/>
      <c r="F374" s="344"/>
    </row>
    <row r="375" spans="1:6" ht="15.75">
      <c r="A375" s="320"/>
      <c r="B375" s="315"/>
      <c r="C375" s="316"/>
      <c r="D375" s="317"/>
      <c r="E375" s="318"/>
      <c r="F375" s="318"/>
    </row>
    <row r="376" spans="1:6" ht="180">
      <c r="A376" s="325">
        <v>1</v>
      </c>
      <c r="B376" s="326" t="s">
        <v>1320</v>
      </c>
      <c r="C376" s="327" t="s">
        <v>1306</v>
      </c>
      <c r="D376" s="328">
        <v>15</v>
      </c>
      <c r="E376" s="1075"/>
      <c r="F376" s="1075">
        <f>D376*E376</f>
        <v>0</v>
      </c>
    </row>
    <row r="377" spans="1:6" ht="15">
      <c r="A377" s="345"/>
      <c r="B377" s="326"/>
      <c r="C377" s="346"/>
      <c r="D377" s="347"/>
      <c r="E377" s="329"/>
      <c r="F377" s="329"/>
    </row>
    <row r="378" spans="1:6" ht="165">
      <c r="A378" s="325">
        <v>2</v>
      </c>
      <c r="B378" s="326" t="s">
        <v>1321</v>
      </c>
      <c r="C378" s="327" t="s">
        <v>1306</v>
      </c>
      <c r="D378" s="328">
        <v>15</v>
      </c>
      <c r="E378" s="1075"/>
      <c r="F378" s="1075">
        <f>D378*E378</f>
        <v>0</v>
      </c>
    </row>
    <row r="379" spans="1:6" ht="15.75">
      <c r="A379" s="279"/>
      <c r="B379" s="315"/>
      <c r="C379" s="340"/>
      <c r="D379" s="341"/>
      <c r="E379" s="318"/>
      <c r="F379" s="318"/>
    </row>
    <row r="380" spans="1:6" ht="105">
      <c r="A380" s="305" t="s">
        <v>1282</v>
      </c>
      <c r="B380" s="306" t="s">
        <v>1322</v>
      </c>
      <c r="C380" s="313" t="s">
        <v>1306</v>
      </c>
      <c r="D380" s="311">
        <v>5</v>
      </c>
      <c r="E380" s="1075"/>
      <c r="F380" s="1075">
        <f>D380*E380</f>
        <v>0</v>
      </c>
    </row>
    <row r="381" spans="1:6" ht="15">
      <c r="A381" s="279"/>
      <c r="B381" s="321"/>
      <c r="C381" s="316"/>
      <c r="D381" s="317"/>
      <c r="E381" s="318"/>
      <c r="F381" s="318"/>
    </row>
    <row r="382" spans="1:6" ht="105">
      <c r="A382" s="305" t="s">
        <v>1284</v>
      </c>
      <c r="B382" s="306" t="s">
        <v>1323</v>
      </c>
      <c r="C382" s="313" t="s">
        <v>1306</v>
      </c>
      <c r="D382" s="311">
        <v>20</v>
      </c>
      <c r="E382" s="1075"/>
      <c r="F382" s="1075">
        <f>D382*E382</f>
        <v>0</v>
      </c>
    </row>
    <row r="383" spans="1:6" ht="15">
      <c r="A383" s="320"/>
      <c r="B383" s="321"/>
      <c r="C383" s="340"/>
      <c r="D383" s="341"/>
      <c r="E383" s="318"/>
      <c r="F383" s="318"/>
    </row>
    <row r="384" spans="1:6" ht="45">
      <c r="A384" s="305" t="s">
        <v>1286</v>
      </c>
      <c r="B384" s="306" t="s">
        <v>1324</v>
      </c>
      <c r="C384" s="313" t="s">
        <v>1243</v>
      </c>
      <c r="D384" s="311">
        <v>2</v>
      </c>
      <c r="E384" s="1075"/>
      <c r="F384" s="1075">
        <f>D384*E384</f>
        <v>0</v>
      </c>
    </row>
    <row r="385" spans="1:6" ht="15">
      <c r="A385" s="305"/>
      <c r="B385" s="306"/>
      <c r="C385" s="313"/>
      <c r="D385" s="311"/>
      <c r="E385" s="312"/>
      <c r="F385" s="312"/>
    </row>
    <row r="386" spans="1:6" ht="45">
      <c r="A386" s="305" t="s">
        <v>1288</v>
      </c>
      <c r="B386" s="306" t="s">
        <v>1325</v>
      </c>
      <c r="C386" s="313" t="s">
        <v>1243</v>
      </c>
      <c r="D386" s="311">
        <v>4</v>
      </c>
      <c r="E386" s="1075"/>
      <c r="F386" s="1075">
        <f>D386*E386</f>
        <v>0</v>
      </c>
    </row>
    <row r="387" spans="1:6" ht="15">
      <c r="A387" s="349"/>
      <c r="B387" s="306"/>
      <c r="C387" s="313"/>
      <c r="D387" s="311"/>
      <c r="E387" s="312"/>
      <c r="F387" s="312"/>
    </row>
    <row r="388" spans="1:6" ht="75">
      <c r="A388" s="305" t="s">
        <v>1290</v>
      </c>
      <c r="B388" s="306" t="s">
        <v>1326</v>
      </c>
      <c r="C388" s="313" t="s">
        <v>1243</v>
      </c>
      <c r="D388" s="311">
        <v>4</v>
      </c>
      <c r="E388" s="1075"/>
      <c r="F388" s="1075">
        <f>D388*E388</f>
        <v>0</v>
      </c>
    </row>
    <row r="389" spans="1:6" ht="15">
      <c r="A389" s="305"/>
      <c r="B389" s="306"/>
      <c r="C389" s="340"/>
      <c r="D389" s="350"/>
      <c r="E389" s="312"/>
      <c r="F389" s="312"/>
    </row>
    <row r="390" spans="1:6" ht="15">
      <c r="A390" s="305" t="s">
        <v>1293</v>
      </c>
      <c r="B390" s="306" t="s">
        <v>1274</v>
      </c>
      <c r="C390" s="313" t="s">
        <v>1275</v>
      </c>
      <c r="D390" s="311">
        <v>1</v>
      </c>
      <c r="E390" s="1075"/>
      <c r="F390" s="1075">
        <f>D390*E390</f>
        <v>0</v>
      </c>
    </row>
    <row r="391" spans="1:6" ht="15">
      <c r="A391" s="305"/>
      <c r="B391" s="306"/>
      <c r="C391" s="340"/>
      <c r="D391" s="351"/>
      <c r="E391" s="312"/>
      <c r="F391" s="312"/>
    </row>
    <row r="392" spans="1:6" ht="45">
      <c r="A392" s="305" t="s">
        <v>1327</v>
      </c>
      <c r="B392" s="306" t="s">
        <v>1316</v>
      </c>
      <c r="C392" s="313" t="s">
        <v>1275</v>
      </c>
      <c r="D392" s="311">
        <v>1</v>
      </c>
      <c r="E392" s="1075"/>
      <c r="F392" s="1075">
        <f>D392*E392</f>
        <v>0</v>
      </c>
    </row>
    <row r="393" spans="1:6" ht="15.75">
      <c r="A393" s="305"/>
      <c r="B393" s="333" t="s">
        <v>1328</v>
      </c>
      <c r="C393" s="352"/>
      <c r="D393" s="353"/>
      <c r="E393" s="312"/>
      <c r="F393" s="312">
        <f>SUM(F374:F392)</f>
        <v>0</v>
      </c>
    </row>
    <row r="394" spans="1:6" ht="15.75">
      <c r="A394" s="354"/>
      <c r="B394" s="355"/>
      <c r="C394" s="356"/>
      <c r="D394" s="357"/>
      <c r="E394" s="358"/>
      <c r="F394" s="358"/>
    </row>
    <row r="395" spans="1:6" ht="15.75">
      <c r="A395" s="354"/>
      <c r="B395" s="355"/>
      <c r="C395" s="356"/>
      <c r="D395" s="357"/>
      <c r="E395" s="358"/>
      <c r="F395" s="358"/>
    </row>
    <row r="396" spans="1:6" ht="15.75">
      <c r="A396" s="354"/>
      <c r="B396" s="355"/>
      <c r="C396" s="356"/>
      <c r="D396" s="357"/>
      <c r="E396" s="358"/>
      <c r="F396" s="358"/>
    </row>
    <row r="397" spans="1:6" ht="15.75">
      <c r="A397" s="354"/>
      <c r="B397" s="355"/>
      <c r="C397" s="356"/>
      <c r="D397" s="357"/>
      <c r="E397" s="358"/>
      <c r="F397" s="358"/>
    </row>
    <row r="398" spans="1:6" ht="15.75">
      <c r="A398" s="354"/>
      <c r="B398" s="355"/>
      <c r="C398" s="356"/>
      <c r="D398" s="357"/>
      <c r="E398" s="358"/>
      <c r="F398" s="358"/>
    </row>
    <row r="399" spans="1:6" ht="15.75">
      <c r="A399" s="359"/>
      <c r="B399" s="360"/>
      <c r="C399" s="361"/>
      <c r="D399" s="362"/>
      <c r="E399" s="363"/>
      <c r="F399" s="364"/>
    </row>
    <row r="400" spans="1:6" ht="31.5">
      <c r="A400" s="308" t="s">
        <v>1329</v>
      </c>
      <c r="B400" s="319" t="s">
        <v>1330</v>
      </c>
      <c r="C400" s="323"/>
      <c r="D400" s="324"/>
      <c r="E400" s="290"/>
      <c r="F400" s="312"/>
    </row>
    <row r="401" spans="1:6" ht="15.75">
      <c r="A401" s="308"/>
      <c r="B401" s="319"/>
      <c r="C401" s="323"/>
      <c r="D401" s="324"/>
      <c r="E401" s="290"/>
      <c r="F401" s="312"/>
    </row>
    <row r="402" spans="1:6" ht="180">
      <c r="A402" s="305">
        <v>1</v>
      </c>
      <c r="B402" s="306" t="s">
        <v>1331</v>
      </c>
      <c r="C402" s="313" t="s">
        <v>1243</v>
      </c>
      <c r="D402" s="311">
        <v>2</v>
      </c>
      <c r="E402" s="1075"/>
      <c r="F402" s="1075">
        <f>D402*E402</f>
        <v>0</v>
      </c>
    </row>
    <row r="403" spans="1:6" ht="15">
      <c r="A403" s="320"/>
      <c r="B403" s="321"/>
      <c r="C403" s="316"/>
      <c r="D403" s="317"/>
      <c r="E403" s="318"/>
      <c r="F403" s="318"/>
    </row>
    <row r="404" spans="1:6" ht="120">
      <c r="A404" s="305">
        <v>2</v>
      </c>
      <c r="B404" s="306" t="s">
        <v>1332</v>
      </c>
      <c r="C404" s="313" t="s">
        <v>1243</v>
      </c>
      <c r="D404" s="311">
        <v>4</v>
      </c>
      <c r="E404" s="1075"/>
      <c r="F404" s="1075">
        <f>D404*E404</f>
        <v>0</v>
      </c>
    </row>
    <row r="405" spans="1:6" ht="15">
      <c r="A405" s="320"/>
      <c r="B405" s="321"/>
      <c r="C405" s="313"/>
      <c r="D405" s="289"/>
      <c r="E405" s="318"/>
      <c r="F405" s="318"/>
    </row>
    <row r="406" spans="1:6" ht="45">
      <c r="A406" s="305">
        <v>3</v>
      </c>
      <c r="B406" s="306" t="s">
        <v>1333</v>
      </c>
      <c r="C406" s="313" t="s">
        <v>1243</v>
      </c>
      <c r="D406" s="311">
        <v>3</v>
      </c>
      <c r="E406" s="1075"/>
      <c r="F406" s="1075">
        <f>D406*E406</f>
        <v>0</v>
      </c>
    </row>
    <row r="407" spans="1:6" ht="15">
      <c r="A407" s="305"/>
      <c r="B407" s="306"/>
      <c r="C407" s="313"/>
      <c r="D407" s="311"/>
      <c r="E407" s="312"/>
      <c r="F407" s="312"/>
    </row>
    <row r="408" spans="1:6" ht="90">
      <c r="A408" s="305">
        <v>4</v>
      </c>
      <c r="B408" s="306" t="s">
        <v>1334</v>
      </c>
      <c r="C408" s="313" t="s">
        <v>1306</v>
      </c>
      <c r="D408" s="311">
        <v>5</v>
      </c>
      <c r="E408" s="1075"/>
      <c r="F408" s="1075">
        <f>D408*E408</f>
        <v>0</v>
      </c>
    </row>
    <row r="409" spans="1:6" ht="15">
      <c r="A409" s="320"/>
      <c r="B409" s="321"/>
      <c r="C409" s="313"/>
      <c r="D409" s="289"/>
      <c r="E409" s="318"/>
      <c r="F409" s="318"/>
    </row>
    <row r="410" spans="1:6" ht="96">
      <c r="A410" s="305">
        <v>5</v>
      </c>
      <c r="B410" s="306" t="s">
        <v>1335</v>
      </c>
      <c r="C410" s="313" t="s">
        <v>1243</v>
      </c>
      <c r="D410" s="311">
        <v>6</v>
      </c>
      <c r="E410" s="1075"/>
      <c r="F410" s="1075">
        <f>D410*E410</f>
        <v>0</v>
      </c>
    </row>
    <row r="411" spans="1:6" ht="15">
      <c r="A411" s="305"/>
      <c r="B411" s="306"/>
      <c r="C411" s="313"/>
      <c r="D411" s="289"/>
      <c r="E411" s="312"/>
      <c r="F411" s="312"/>
    </row>
    <row r="412" spans="1:6" ht="15">
      <c r="A412" s="305">
        <v>6</v>
      </c>
      <c r="B412" s="306" t="s">
        <v>1336</v>
      </c>
      <c r="C412" s="313" t="s">
        <v>1243</v>
      </c>
      <c r="D412" s="311">
        <v>1</v>
      </c>
      <c r="E412" s="1075"/>
      <c r="F412" s="1075">
        <f>D412*E412</f>
        <v>0</v>
      </c>
    </row>
    <row r="413" spans="1:6" ht="15">
      <c r="A413" s="305"/>
      <c r="B413" s="306"/>
      <c r="C413" s="313"/>
      <c r="D413" s="311"/>
      <c r="E413" s="312"/>
      <c r="F413" s="312"/>
    </row>
    <row r="414" spans="1:6" ht="30">
      <c r="A414" s="305">
        <v>7</v>
      </c>
      <c r="B414" s="306" t="s">
        <v>1337</v>
      </c>
      <c r="C414" s="313" t="s">
        <v>1338</v>
      </c>
      <c r="D414" s="311">
        <v>1</v>
      </c>
      <c r="E414" s="1075"/>
      <c r="F414" s="1075">
        <f>D414*E414</f>
        <v>0</v>
      </c>
    </row>
    <row r="415" spans="1:6" ht="15">
      <c r="A415" s="337"/>
      <c r="B415" s="306"/>
      <c r="C415" s="313"/>
      <c r="D415" s="311"/>
      <c r="E415" s="312"/>
      <c r="F415" s="312"/>
    </row>
    <row r="416" spans="1:6" ht="30">
      <c r="A416" s="305">
        <v>8</v>
      </c>
      <c r="B416" s="306" t="s">
        <v>1339</v>
      </c>
      <c r="C416" s="313" t="s">
        <v>1338</v>
      </c>
      <c r="D416" s="311">
        <v>1</v>
      </c>
      <c r="E416" s="1075"/>
      <c r="F416" s="1075">
        <f>D416*E416</f>
        <v>0</v>
      </c>
    </row>
    <row r="417" spans="1:6" ht="15.75">
      <c r="A417" s="337"/>
      <c r="B417" s="333" t="s">
        <v>1340</v>
      </c>
      <c r="C417" s="313"/>
      <c r="D417" s="311"/>
      <c r="E417" s="312"/>
      <c r="F417" s="312">
        <f>SUM(F402:F416)</f>
        <v>0</v>
      </c>
    </row>
    <row r="418" spans="1:6" ht="15.75">
      <c r="A418" s="729"/>
      <c r="B418" s="366"/>
      <c r="C418" s="361"/>
      <c r="D418" s="362"/>
      <c r="E418" s="363"/>
      <c r="F418" s="363"/>
    </row>
    <row r="419" spans="1:6" ht="15.75">
      <c r="A419" s="308" t="s">
        <v>1341</v>
      </c>
      <c r="B419" s="308" t="s">
        <v>1342</v>
      </c>
      <c r="C419" s="313"/>
      <c r="D419" s="311"/>
      <c r="E419" s="312"/>
      <c r="F419" s="312"/>
    </row>
    <row r="420" spans="1:6" ht="90">
      <c r="A420" s="279"/>
      <c r="B420" s="306" t="s">
        <v>1343</v>
      </c>
      <c r="C420" s="313"/>
      <c r="D420" s="311"/>
      <c r="E420" s="312"/>
      <c r="F420" s="312"/>
    </row>
    <row r="421" spans="1:6" ht="75">
      <c r="A421" s="305">
        <v>1</v>
      </c>
      <c r="B421" s="306" t="s">
        <v>1344</v>
      </c>
      <c r="C421" s="313" t="s">
        <v>1243</v>
      </c>
      <c r="D421" s="311">
        <v>75</v>
      </c>
      <c r="E421" s="1075"/>
      <c r="F421" s="1075">
        <f>D421*E421</f>
        <v>0</v>
      </c>
    </row>
    <row r="422" spans="1:6" ht="15">
      <c r="A422" s="305"/>
      <c r="B422" s="306"/>
      <c r="C422" s="313"/>
      <c r="D422" s="311"/>
      <c r="E422" s="312"/>
      <c r="F422" s="312"/>
    </row>
    <row r="423" spans="1:6" ht="60">
      <c r="A423" s="305">
        <v>2</v>
      </c>
      <c r="B423" s="306" t="s">
        <v>1345</v>
      </c>
      <c r="C423" s="313" t="s">
        <v>74</v>
      </c>
      <c r="D423" s="311">
        <v>35</v>
      </c>
      <c r="E423" s="1075"/>
      <c r="F423" s="1075">
        <f>D423*E423</f>
        <v>0</v>
      </c>
    </row>
    <row r="424" spans="1:6" ht="15">
      <c r="A424" s="305"/>
      <c r="B424" s="306"/>
      <c r="C424" s="313"/>
      <c r="D424" s="311"/>
      <c r="E424" s="312"/>
      <c r="F424" s="312"/>
    </row>
    <row r="425" spans="1:6" ht="165.75">
      <c r="A425" s="305" t="s">
        <v>1282</v>
      </c>
      <c r="B425" s="306" t="s">
        <v>1346</v>
      </c>
      <c r="C425" s="313" t="s">
        <v>1243</v>
      </c>
      <c r="D425" s="311">
        <v>5</v>
      </c>
      <c r="E425" s="1075"/>
      <c r="F425" s="1075">
        <f>D425*E425</f>
        <v>0</v>
      </c>
    </row>
    <row r="426" spans="1:6" ht="15">
      <c r="A426" s="354"/>
      <c r="B426" s="306"/>
      <c r="C426" s="316"/>
      <c r="D426" s="317"/>
      <c r="E426" s="312"/>
      <c r="F426" s="312"/>
    </row>
    <row r="427" spans="1:6" ht="30">
      <c r="A427" s="305" t="s">
        <v>1284</v>
      </c>
      <c r="B427" s="306" t="s">
        <v>1347</v>
      </c>
      <c r="C427" s="313" t="s">
        <v>74</v>
      </c>
      <c r="D427" s="311">
        <v>88</v>
      </c>
      <c r="E427" s="1075"/>
      <c r="F427" s="1075">
        <f>D427*E427</f>
        <v>0</v>
      </c>
    </row>
    <row r="428" spans="1:6" ht="15">
      <c r="A428" s="320"/>
      <c r="B428" s="321"/>
      <c r="C428" s="316"/>
      <c r="D428" s="317"/>
      <c r="E428" s="318"/>
      <c r="F428" s="318"/>
    </row>
    <row r="429" spans="1:6" ht="409.5">
      <c r="A429" s="305" t="s">
        <v>1286</v>
      </c>
      <c r="B429" s="306" t="s">
        <v>1348</v>
      </c>
      <c r="C429" s="313" t="s">
        <v>1243</v>
      </c>
      <c r="D429" s="311">
        <v>5</v>
      </c>
      <c r="E429" s="1075"/>
      <c r="F429" s="1075">
        <f>D429*E429</f>
        <v>0</v>
      </c>
    </row>
    <row r="430" spans="1:6" ht="15">
      <c r="A430" s="320"/>
      <c r="B430" s="367"/>
      <c r="C430" s="313"/>
      <c r="D430" s="311"/>
      <c r="E430" s="312"/>
      <c r="F430" s="312"/>
    </row>
    <row r="431" spans="1:6" ht="210">
      <c r="A431" s="305" t="s">
        <v>1288</v>
      </c>
      <c r="B431" s="306" t="s">
        <v>1349</v>
      </c>
      <c r="C431" s="313"/>
      <c r="D431" s="311"/>
      <c r="E431" s="312"/>
      <c r="F431" s="312"/>
    </row>
    <row r="432" spans="1:6" ht="15">
      <c r="A432" s="305"/>
      <c r="B432" s="306" t="s">
        <v>1350</v>
      </c>
      <c r="C432" s="313" t="s">
        <v>335</v>
      </c>
      <c r="D432" s="311">
        <v>90</v>
      </c>
      <c r="E432" s="1075"/>
      <c r="F432" s="1075">
        <f t="shared" ref="F432:F433" si="12">D432*E432</f>
        <v>0</v>
      </c>
    </row>
    <row r="433" spans="1:6" ht="15">
      <c r="A433" s="305"/>
      <c r="B433" s="306" t="s">
        <v>1351</v>
      </c>
      <c r="C433" s="313" t="s">
        <v>1352</v>
      </c>
      <c r="D433" s="311">
        <v>30</v>
      </c>
      <c r="E433" s="1075"/>
      <c r="F433" s="1075">
        <f t="shared" si="12"/>
        <v>0</v>
      </c>
    </row>
    <row r="434" spans="1:6" ht="15">
      <c r="A434" s="320"/>
      <c r="B434" s="321"/>
      <c r="C434" s="316"/>
      <c r="D434" s="317"/>
      <c r="E434" s="318"/>
      <c r="F434" s="318"/>
    </row>
    <row r="435" spans="1:6" ht="30">
      <c r="A435" s="305">
        <v>7</v>
      </c>
      <c r="B435" s="306" t="s">
        <v>1353</v>
      </c>
      <c r="C435" s="313"/>
      <c r="D435" s="311"/>
      <c r="E435" s="318"/>
      <c r="F435" s="318"/>
    </row>
    <row r="436" spans="1:6" ht="30">
      <c r="A436" s="320"/>
      <c r="B436" s="306" t="s">
        <v>1354</v>
      </c>
      <c r="C436" s="313" t="s">
        <v>1243</v>
      </c>
      <c r="D436" s="311">
        <v>30</v>
      </c>
      <c r="E436" s="1075"/>
      <c r="F436" s="1075">
        <f t="shared" ref="F436:F437" si="13">D436*E436</f>
        <v>0</v>
      </c>
    </row>
    <row r="437" spans="1:6" ht="15">
      <c r="A437" s="320"/>
      <c r="B437" s="306" t="s">
        <v>1355</v>
      </c>
      <c r="C437" s="313" t="s">
        <v>1306</v>
      </c>
      <c r="D437" s="311">
        <v>30</v>
      </c>
      <c r="E437" s="1075"/>
      <c r="F437" s="1075">
        <f t="shared" si="13"/>
        <v>0</v>
      </c>
    </row>
    <row r="438" spans="1:6" ht="15">
      <c r="A438" s="320"/>
      <c r="B438" s="321"/>
      <c r="C438" s="316"/>
      <c r="D438" s="317"/>
      <c r="E438" s="318"/>
      <c r="F438" s="318"/>
    </row>
    <row r="439" spans="1:6" ht="30">
      <c r="A439" s="305">
        <v>9</v>
      </c>
      <c r="B439" s="306" t="s">
        <v>1356</v>
      </c>
      <c r="C439" s="313" t="s">
        <v>1275</v>
      </c>
      <c r="D439" s="311">
        <v>1</v>
      </c>
      <c r="E439" s="1075"/>
      <c r="F439" s="1075">
        <f>D439*E439</f>
        <v>0</v>
      </c>
    </row>
    <row r="440" spans="1:6" ht="15">
      <c r="A440" s="305"/>
      <c r="B440" s="306"/>
      <c r="C440" s="313"/>
      <c r="D440" s="311"/>
      <c r="E440" s="312"/>
      <c r="F440" s="312"/>
    </row>
    <row r="441" spans="1:6" ht="45">
      <c r="A441" s="305">
        <v>10</v>
      </c>
      <c r="B441" s="306" t="s">
        <v>1316</v>
      </c>
      <c r="C441" s="313" t="s">
        <v>1275</v>
      </c>
      <c r="D441" s="311">
        <v>1</v>
      </c>
      <c r="E441" s="1075"/>
      <c r="F441" s="1075">
        <f>D441*E441</f>
        <v>0</v>
      </c>
    </row>
    <row r="442" spans="1:6" ht="60">
      <c r="A442" s="337"/>
      <c r="B442" s="306" t="s">
        <v>1357</v>
      </c>
      <c r="C442" s="313"/>
      <c r="D442" s="311"/>
      <c r="E442" s="312"/>
      <c r="F442" s="312"/>
    </row>
    <row r="443" spans="1:6" ht="15.75">
      <c r="A443" s="305"/>
      <c r="B443" s="333" t="s">
        <v>1358</v>
      </c>
      <c r="C443" s="313"/>
      <c r="D443" s="289"/>
      <c r="E443" s="312"/>
      <c r="F443" s="312">
        <f>SUM(F420:F442)</f>
        <v>0</v>
      </c>
    </row>
    <row r="444" spans="1:6" ht="15.75">
      <c r="A444" s="365"/>
      <c r="B444" s="366"/>
      <c r="C444" s="361"/>
      <c r="D444" s="362"/>
      <c r="E444" s="363"/>
      <c r="F444" s="363"/>
    </row>
    <row r="445" spans="1:6" ht="15.75">
      <c r="A445" s="368"/>
      <c r="B445" s="366"/>
      <c r="C445" s="361"/>
      <c r="D445" s="369"/>
      <c r="E445" s="370"/>
      <c r="F445" s="370"/>
    </row>
    <row r="446" spans="1:6" ht="15.75">
      <c r="A446" s="308" t="s">
        <v>1359</v>
      </c>
      <c r="B446" s="308" t="s">
        <v>1360</v>
      </c>
      <c r="C446" s="313"/>
      <c r="D446" s="311"/>
      <c r="E446" s="312"/>
      <c r="F446" s="312"/>
    </row>
    <row r="447" spans="1:6" ht="15.75">
      <c r="A447" s="308"/>
      <c r="B447" s="305"/>
      <c r="C447" s="313"/>
      <c r="D447" s="311"/>
      <c r="E447" s="312"/>
      <c r="F447" s="312"/>
    </row>
    <row r="448" spans="1:6" ht="45">
      <c r="A448" s="305">
        <v>1</v>
      </c>
      <c r="B448" s="306" t="s">
        <v>1361</v>
      </c>
      <c r="C448" s="1010" t="s">
        <v>74</v>
      </c>
      <c r="D448" s="311">
        <v>1</v>
      </c>
      <c r="E448" s="1075"/>
      <c r="F448" s="1075">
        <f>D448*E448</f>
        <v>0</v>
      </c>
    </row>
    <row r="449" spans="1:6" ht="15">
      <c r="A449" s="305"/>
      <c r="B449" s="305"/>
      <c r="C449" s="1010"/>
      <c r="D449" s="311"/>
      <c r="E449" s="1012"/>
      <c r="F449" s="312"/>
    </row>
    <row r="450" spans="1:6" ht="90">
      <c r="A450" s="305">
        <v>2</v>
      </c>
      <c r="B450" s="306" t="s">
        <v>1362</v>
      </c>
      <c r="C450" s="1010" t="s">
        <v>1243</v>
      </c>
      <c r="D450" s="311">
        <v>1</v>
      </c>
      <c r="E450" s="1075"/>
      <c r="F450" s="1075">
        <f>D450*E450</f>
        <v>0</v>
      </c>
    </row>
    <row r="451" spans="1:6" ht="15">
      <c r="A451" s="305"/>
      <c r="B451" s="305"/>
      <c r="C451" s="1010"/>
      <c r="D451" s="311"/>
      <c r="E451" s="1012"/>
      <c r="F451" s="312"/>
    </row>
    <row r="452" spans="1:6" ht="75">
      <c r="A452" s="305">
        <v>3</v>
      </c>
      <c r="B452" s="306" t="s">
        <v>1363</v>
      </c>
      <c r="C452" s="1010" t="s">
        <v>1243</v>
      </c>
      <c r="D452" s="311">
        <v>1</v>
      </c>
      <c r="E452" s="1075"/>
      <c r="F452" s="1075">
        <f>D452*E452</f>
        <v>0</v>
      </c>
    </row>
    <row r="453" spans="1:6" ht="15">
      <c r="A453" s="305"/>
      <c r="B453" s="305"/>
      <c r="C453" s="1010"/>
      <c r="D453" s="1011"/>
      <c r="E453" s="1012"/>
      <c r="F453" s="312"/>
    </row>
    <row r="454" spans="1:6" ht="60">
      <c r="A454" s="305">
        <v>4</v>
      </c>
      <c r="B454" s="306" t="s">
        <v>1364</v>
      </c>
      <c r="C454" s="1010" t="s">
        <v>1243</v>
      </c>
      <c r="D454" s="311">
        <v>1</v>
      </c>
      <c r="E454" s="1075"/>
      <c r="F454" s="1075">
        <f>D454*E454</f>
        <v>0</v>
      </c>
    </row>
    <row r="455" spans="1:6" ht="15.75">
      <c r="A455" s="710"/>
      <c r="B455" s="371" t="s">
        <v>1365</v>
      </c>
      <c r="C455" s="1010"/>
      <c r="D455" s="1011"/>
      <c r="E455" s="1012"/>
      <c r="F455" s="312">
        <f>SUM(F448:F454)</f>
        <v>0</v>
      </c>
    </row>
    <row r="456" spans="1:6" ht="15.75">
      <c r="A456" s="372"/>
      <c r="B456" s="373"/>
      <c r="C456" s="356"/>
      <c r="D456" s="374"/>
      <c r="E456" s="18"/>
      <c r="F456" s="18"/>
    </row>
    <row r="457" spans="1:6" ht="15.75">
      <c r="A457" s="372"/>
      <c r="B457" s="360"/>
      <c r="C457" s="375"/>
      <c r="D457" s="376"/>
      <c r="E457" s="377"/>
      <c r="F457" s="363"/>
    </row>
    <row r="458" spans="1:6">
      <c r="A458" s="368"/>
      <c r="B458" s="360"/>
      <c r="C458" s="361"/>
      <c r="D458" s="369"/>
      <c r="E458" s="370"/>
      <c r="F458" s="370"/>
    </row>
    <row r="459" spans="1:6">
      <c r="A459" s="368"/>
      <c r="B459" s="360"/>
      <c r="C459" s="361"/>
      <c r="D459" s="369"/>
      <c r="E459" s="370"/>
      <c r="F459" s="370"/>
    </row>
    <row r="460" spans="1:6">
      <c r="A460" s="368"/>
      <c r="B460" s="360"/>
      <c r="C460" s="361"/>
      <c r="D460" s="369"/>
      <c r="E460" s="370"/>
      <c r="F460" s="370"/>
    </row>
    <row r="461" spans="1:6">
      <c r="A461" s="368"/>
      <c r="B461" s="360"/>
      <c r="C461" s="361"/>
      <c r="D461" s="369"/>
      <c r="E461" s="370"/>
      <c r="F461" s="370"/>
    </row>
    <row r="462" spans="1:6">
      <c r="A462" s="368"/>
      <c r="B462" s="360"/>
      <c r="C462" s="361"/>
      <c r="D462" s="369"/>
      <c r="E462" s="370"/>
      <c r="F462" s="370"/>
    </row>
    <row r="463" spans="1:6">
      <c r="A463" s="368"/>
      <c r="B463" s="360"/>
      <c r="C463" s="361"/>
      <c r="D463" s="369"/>
      <c r="E463" s="370"/>
      <c r="F463" s="370"/>
    </row>
    <row r="464" spans="1:6">
      <c r="A464" s="368"/>
      <c r="B464" s="360"/>
      <c r="C464" s="361"/>
      <c r="D464" s="369"/>
      <c r="E464" s="370"/>
      <c r="F464" s="370"/>
    </row>
    <row r="465" spans="1:6">
      <c r="A465" s="368"/>
      <c r="B465" s="360"/>
      <c r="C465" s="361"/>
      <c r="D465" s="369"/>
      <c r="E465" s="370"/>
      <c r="F465" s="370"/>
    </row>
    <row r="466" spans="1:6">
      <c r="A466" s="368"/>
      <c r="B466" s="360"/>
      <c r="C466" s="361"/>
      <c r="D466" s="369"/>
      <c r="E466" s="370"/>
      <c r="F466" s="370"/>
    </row>
    <row r="467" spans="1:6">
      <c r="A467" s="368"/>
      <c r="B467" s="360"/>
      <c r="C467" s="361"/>
      <c r="D467" s="369"/>
      <c r="E467" s="370"/>
      <c r="F467" s="370"/>
    </row>
    <row r="468" spans="1:6">
      <c r="A468" s="368"/>
      <c r="B468" s="360"/>
      <c r="C468" s="361"/>
      <c r="D468" s="369"/>
      <c r="E468" s="370"/>
      <c r="F468" s="370"/>
    </row>
    <row r="469" spans="1:6">
      <c r="A469" s="368"/>
      <c r="B469" s="360"/>
      <c r="C469" s="361"/>
      <c r="D469" s="369"/>
      <c r="E469" s="370"/>
      <c r="F469" s="370"/>
    </row>
    <row r="470" spans="1:6" ht="31.5">
      <c r="A470" s="308" t="s">
        <v>1366</v>
      </c>
      <c r="B470" s="319" t="s">
        <v>1367</v>
      </c>
      <c r="C470" s="313"/>
      <c r="D470" s="289"/>
      <c r="E470" s="286"/>
      <c r="F470" s="286"/>
    </row>
    <row r="471" spans="1:6" ht="15.75">
      <c r="A471" s="308"/>
      <c r="B471" s="319"/>
      <c r="C471" s="1010"/>
      <c r="D471" s="1011"/>
      <c r="E471" s="312"/>
      <c r="F471" s="312"/>
    </row>
    <row r="472" spans="1:6" ht="15.75">
      <c r="A472" s="305"/>
      <c r="B472" s="319" t="s">
        <v>1368</v>
      </c>
      <c r="C472" s="1010"/>
      <c r="D472" s="1011"/>
      <c r="E472" s="312"/>
      <c r="F472" s="312"/>
    </row>
    <row r="473" spans="1:6" ht="240">
      <c r="A473" s="337" t="s">
        <v>1369</v>
      </c>
      <c r="B473" s="306" t="s">
        <v>1370</v>
      </c>
      <c r="C473" s="1010" t="s">
        <v>1243</v>
      </c>
      <c r="D473" s="1011">
        <v>3</v>
      </c>
      <c r="E473" s="1075"/>
      <c r="F473" s="1075">
        <f>D473*E473</f>
        <v>0</v>
      </c>
    </row>
    <row r="474" spans="1:6" ht="15">
      <c r="A474" s="305"/>
      <c r="B474" s="306"/>
      <c r="C474" s="1010"/>
      <c r="D474" s="1011"/>
      <c r="E474" s="312"/>
      <c r="F474" s="1012"/>
    </row>
    <row r="475" spans="1:6" ht="30">
      <c r="A475" s="305" t="s">
        <v>1371</v>
      </c>
      <c r="B475" s="306" t="s">
        <v>1372</v>
      </c>
      <c r="C475" s="1010" t="s">
        <v>1243</v>
      </c>
      <c r="D475" s="1011">
        <v>3</v>
      </c>
      <c r="E475" s="1075"/>
      <c r="F475" s="1075">
        <f>D475*E475</f>
        <v>0</v>
      </c>
    </row>
    <row r="476" spans="1:6" ht="15">
      <c r="A476" s="305"/>
      <c r="B476" s="306"/>
      <c r="C476" s="1010"/>
      <c r="D476" s="1011"/>
      <c r="E476" s="312"/>
      <c r="F476" s="1012"/>
    </row>
    <row r="477" spans="1:6" ht="30">
      <c r="A477" s="305" t="s">
        <v>1282</v>
      </c>
      <c r="B477" s="306" t="s">
        <v>1373</v>
      </c>
      <c r="C477" s="1010" t="s">
        <v>1243</v>
      </c>
      <c r="D477" s="1011">
        <v>3</v>
      </c>
      <c r="E477" s="1075"/>
      <c r="F477" s="1075">
        <f>D477*E477</f>
        <v>0</v>
      </c>
    </row>
    <row r="478" spans="1:6" ht="15">
      <c r="A478" s="305"/>
      <c r="B478" s="306"/>
      <c r="C478" s="1010"/>
      <c r="D478" s="1011"/>
      <c r="E478" s="1012"/>
      <c r="F478" s="1012"/>
    </row>
    <row r="479" spans="1:6" ht="120">
      <c r="A479" s="305" t="s">
        <v>1284</v>
      </c>
      <c r="B479" s="306" t="s">
        <v>1374</v>
      </c>
      <c r="C479" s="1010" t="s">
        <v>1243</v>
      </c>
      <c r="D479" s="1011">
        <v>1</v>
      </c>
      <c r="E479" s="1075"/>
      <c r="F479" s="1075">
        <f>D479*E479</f>
        <v>0</v>
      </c>
    </row>
    <row r="480" spans="1:6" ht="15">
      <c r="A480" s="305"/>
      <c r="B480" s="306"/>
      <c r="C480" s="1010"/>
      <c r="D480" s="1011"/>
      <c r="E480" s="1012"/>
      <c r="F480" s="1012"/>
    </row>
    <row r="481" spans="1:6" ht="30">
      <c r="A481" s="305" t="s">
        <v>1286</v>
      </c>
      <c r="B481" s="306" t="s">
        <v>1375</v>
      </c>
      <c r="C481" s="1010" t="s">
        <v>1243</v>
      </c>
      <c r="D481" s="1011">
        <v>3</v>
      </c>
      <c r="E481" s="1075"/>
      <c r="F481" s="1075">
        <f>D481*E481</f>
        <v>0</v>
      </c>
    </row>
    <row r="482" spans="1:6" ht="15">
      <c r="A482" s="305"/>
      <c r="B482" s="306"/>
      <c r="C482" s="1010"/>
      <c r="D482" s="1011"/>
      <c r="E482" s="1012"/>
      <c r="F482" s="1012"/>
    </row>
    <row r="483" spans="1:6" ht="30">
      <c r="A483" s="305" t="s">
        <v>1288</v>
      </c>
      <c r="B483" s="306" t="s">
        <v>1376</v>
      </c>
      <c r="C483" s="1010" t="s">
        <v>1243</v>
      </c>
      <c r="D483" s="1011">
        <v>3</v>
      </c>
      <c r="E483" s="1075"/>
      <c r="F483" s="1075">
        <f>D483*E483</f>
        <v>0</v>
      </c>
    </row>
    <row r="484" spans="1:6" ht="15">
      <c r="A484" s="305"/>
      <c r="B484" s="306"/>
      <c r="C484" s="1010"/>
      <c r="D484" s="1011"/>
      <c r="E484" s="1012"/>
      <c r="F484" s="1012"/>
    </row>
    <row r="485" spans="1:6" ht="30">
      <c r="A485" s="305" t="s">
        <v>1290</v>
      </c>
      <c r="B485" s="306" t="s">
        <v>1377</v>
      </c>
      <c r="C485" s="1010" t="s">
        <v>1243</v>
      </c>
      <c r="D485" s="1011">
        <v>3</v>
      </c>
      <c r="E485" s="1075"/>
      <c r="F485" s="1075">
        <f>D485*E485</f>
        <v>0</v>
      </c>
    </row>
    <row r="486" spans="1:6" ht="30">
      <c r="A486" s="305"/>
      <c r="B486" s="306" t="s">
        <v>1378</v>
      </c>
      <c r="C486" s="1010"/>
      <c r="D486" s="1011"/>
      <c r="E486" s="1012"/>
      <c r="F486" s="1012"/>
    </row>
    <row r="487" spans="1:6" ht="15">
      <c r="A487" s="305"/>
      <c r="B487" s="306"/>
      <c r="C487" s="1010"/>
      <c r="D487" s="378"/>
      <c r="E487" s="1012"/>
      <c r="F487" s="379"/>
    </row>
    <row r="488" spans="1:6" ht="45">
      <c r="A488" s="305" t="s">
        <v>1293</v>
      </c>
      <c r="B488" s="306" t="s">
        <v>1379</v>
      </c>
      <c r="C488" s="1010" t="s">
        <v>1380</v>
      </c>
      <c r="D488" s="1011">
        <v>1</v>
      </c>
      <c r="E488" s="1075"/>
      <c r="F488" s="1075">
        <f>D488*E488</f>
        <v>0</v>
      </c>
    </row>
    <row r="489" spans="1:6" ht="31.5">
      <c r="A489" s="305"/>
      <c r="B489" s="380" t="s">
        <v>1381</v>
      </c>
      <c r="C489" s="1010"/>
      <c r="D489" s="1011"/>
      <c r="E489" s="1012"/>
      <c r="F489" s="1012"/>
    </row>
    <row r="490" spans="1:6" ht="15.75">
      <c r="A490" s="334"/>
      <c r="B490" s="381"/>
      <c r="C490" s="382"/>
      <c r="D490" s="383"/>
      <c r="E490" s="384"/>
      <c r="F490" s="318"/>
    </row>
    <row r="491" spans="1:6" ht="15.75">
      <c r="A491" s="334"/>
      <c r="B491" s="381"/>
      <c r="C491" s="382"/>
      <c r="D491" s="383"/>
      <c r="E491" s="384"/>
      <c r="F491" s="318"/>
    </row>
    <row r="492" spans="1:6" ht="15.75">
      <c r="A492" s="334"/>
      <c r="B492" s="381"/>
      <c r="C492" s="382"/>
      <c r="D492" s="383"/>
      <c r="E492" s="384"/>
      <c r="F492" s="318"/>
    </row>
    <row r="493" spans="1:6" ht="15.75">
      <c r="A493" s="334"/>
      <c r="B493" s="381"/>
      <c r="C493" s="382"/>
      <c r="D493" s="383"/>
      <c r="E493" s="384"/>
      <c r="F493" s="318"/>
    </row>
    <row r="494" spans="1:6" ht="15.75">
      <c r="A494" s="334"/>
      <c r="B494" s="381"/>
      <c r="C494" s="382"/>
      <c r="D494" s="383"/>
      <c r="E494" s="384"/>
      <c r="F494" s="318"/>
    </row>
    <row r="495" spans="1:6" ht="15.75">
      <c r="A495" s="334"/>
      <c r="B495" s="381"/>
      <c r="C495" s="382"/>
      <c r="D495" s="383"/>
      <c r="E495" s="384"/>
      <c r="F495" s="318"/>
    </row>
    <row r="496" spans="1:6" ht="15.75">
      <c r="A496" s="334"/>
      <c r="B496" s="381"/>
      <c r="C496" s="382"/>
      <c r="D496" s="383"/>
      <c r="E496" s="384"/>
      <c r="F496" s="318"/>
    </row>
    <row r="497" spans="1:6" ht="15.75">
      <c r="A497" s="337" t="s">
        <v>1382</v>
      </c>
      <c r="B497" s="319" t="s">
        <v>1383</v>
      </c>
      <c r="C497" s="313"/>
      <c r="D497" s="289"/>
      <c r="E497" s="286"/>
      <c r="F497" s="286"/>
    </row>
    <row r="498" spans="1:6" ht="15.75">
      <c r="A498" s="308"/>
      <c r="B498" s="319"/>
      <c r="C498" s="1010"/>
      <c r="D498" s="1011"/>
      <c r="E498" s="1012"/>
      <c r="F498" s="312"/>
    </row>
    <row r="499" spans="1:6" ht="270">
      <c r="A499" s="305">
        <v>1</v>
      </c>
      <c r="B499" s="306" t="s">
        <v>1384</v>
      </c>
      <c r="C499" s="1010" t="s">
        <v>1243</v>
      </c>
      <c r="D499" s="1011">
        <v>5</v>
      </c>
      <c r="E499" s="1075"/>
      <c r="F499" s="1075">
        <f>D499*E499</f>
        <v>0</v>
      </c>
    </row>
    <row r="500" spans="1:6" ht="15">
      <c r="A500" s="305"/>
      <c r="B500" s="306"/>
      <c r="C500" s="1010"/>
      <c r="D500" s="1011"/>
      <c r="E500" s="1012"/>
      <c r="F500" s="1012"/>
    </row>
    <row r="501" spans="1:6" ht="225">
      <c r="A501" s="305">
        <v>2</v>
      </c>
      <c r="B501" s="306" t="s">
        <v>1385</v>
      </c>
      <c r="C501" s="1010" t="s">
        <v>1243</v>
      </c>
      <c r="D501" s="1011">
        <v>1</v>
      </c>
      <c r="E501" s="1075"/>
      <c r="F501" s="1075">
        <f>D501*E501</f>
        <v>0</v>
      </c>
    </row>
    <row r="502" spans="1:6" ht="15">
      <c r="A502" s="354"/>
      <c r="B502" s="306"/>
      <c r="C502" s="1010"/>
      <c r="D502" s="1011"/>
      <c r="E502" s="1012"/>
      <c r="F502" s="1012"/>
    </row>
    <row r="503" spans="1:6" ht="150">
      <c r="A503" s="305" t="s">
        <v>1282</v>
      </c>
      <c r="B503" s="306" t="s">
        <v>1386</v>
      </c>
      <c r="C503" s="1010" t="s">
        <v>1243</v>
      </c>
      <c r="D503" s="1011">
        <v>4</v>
      </c>
      <c r="E503" s="1075"/>
      <c r="F503" s="1075">
        <f>D503*E503</f>
        <v>0</v>
      </c>
    </row>
    <row r="504" spans="1:6" ht="15">
      <c r="A504" s="305"/>
      <c r="B504" s="306"/>
      <c r="C504" s="1010"/>
      <c r="D504" s="1011"/>
      <c r="E504" s="1012"/>
      <c r="F504" s="385"/>
    </row>
    <row r="505" spans="1:6" ht="105">
      <c r="A505" s="305" t="s">
        <v>1284</v>
      </c>
      <c r="B505" s="306" t="s">
        <v>1387</v>
      </c>
      <c r="C505" s="1010" t="s">
        <v>1243</v>
      </c>
      <c r="D505" s="1011">
        <v>2</v>
      </c>
      <c r="E505" s="1075"/>
      <c r="F505" s="1075">
        <f>D505*E505</f>
        <v>0</v>
      </c>
    </row>
    <row r="506" spans="1:6" ht="15">
      <c r="A506" s="305"/>
      <c r="B506" s="306"/>
      <c r="C506" s="1010"/>
      <c r="D506" s="1011"/>
      <c r="E506" s="1012"/>
      <c r="F506" s="385"/>
    </row>
    <row r="507" spans="1:6" ht="105">
      <c r="A507" s="305" t="s">
        <v>1286</v>
      </c>
      <c r="B507" s="306" t="s">
        <v>1388</v>
      </c>
      <c r="C507" s="1010" t="s">
        <v>1243</v>
      </c>
      <c r="D507" s="1011">
        <v>2</v>
      </c>
      <c r="E507" s="1075"/>
      <c r="F507" s="1075">
        <f>D507*E507</f>
        <v>0</v>
      </c>
    </row>
    <row r="508" spans="1:6" ht="15">
      <c r="A508" s="305"/>
      <c r="B508" s="306"/>
      <c r="C508" s="1010"/>
      <c r="D508" s="1011"/>
      <c r="E508" s="1012"/>
      <c r="F508" s="385"/>
    </row>
    <row r="509" spans="1:6" ht="15">
      <c r="A509" s="305"/>
      <c r="B509" s="306"/>
      <c r="C509" s="1010"/>
      <c r="D509" s="1011"/>
      <c r="E509" s="1012"/>
      <c r="F509" s="385"/>
    </row>
    <row r="510" spans="1:6" ht="120">
      <c r="A510" s="305" t="s">
        <v>1288</v>
      </c>
      <c r="B510" s="306" t="s">
        <v>1389</v>
      </c>
      <c r="C510" s="1010" t="s">
        <v>1243</v>
      </c>
      <c r="D510" s="1011">
        <v>2</v>
      </c>
      <c r="E510" s="1075"/>
      <c r="F510" s="1075">
        <f>D510*E510</f>
        <v>0</v>
      </c>
    </row>
    <row r="511" spans="1:6" ht="15">
      <c r="A511" s="305"/>
      <c r="B511" s="306"/>
      <c r="C511" s="1010"/>
      <c r="D511" s="1011"/>
      <c r="E511" s="1012"/>
      <c r="F511" s="385"/>
    </row>
    <row r="512" spans="1:6" ht="270">
      <c r="A512" s="305" t="s">
        <v>1290</v>
      </c>
      <c r="B512" s="386" t="s">
        <v>1390</v>
      </c>
      <c r="C512" s="1010" t="s">
        <v>1243</v>
      </c>
      <c r="D512" s="1011">
        <v>2</v>
      </c>
      <c r="E512" s="1075"/>
      <c r="F512" s="1075">
        <f>D512*E512</f>
        <v>0</v>
      </c>
    </row>
    <row r="513" spans="1:6" ht="15">
      <c r="A513" s="305"/>
      <c r="B513" s="306"/>
      <c r="C513" s="1010"/>
      <c r="D513" s="1011"/>
      <c r="E513" s="1012"/>
      <c r="F513" s="385"/>
    </row>
    <row r="514" spans="1:6" ht="195">
      <c r="A514" s="305" t="s">
        <v>1293</v>
      </c>
      <c r="B514" s="306" t="s">
        <v>1391</v>
      </c>
      <c r="C514" s="1010" t="s">
        <v>1243</v>
      </c>
      <c r="D514" s="1011">
        <v>2</v>
      </c>
      <c r="E514" s="1075"/>
      <c r="F514" s="1075">
        <f>D514*E514</f>
        <v>0</v>
      </c>
    </row>
    <row r="515" spans="1:6" ht="15">
      <c r="A515" s="305"/>
      <c r="B515" s="306"/>
      <c r="C515" s="1010"/>
      <c r="D515" s="1011"/>
      <c r="E515" s="1012"/>
      <c r="F515" s="385"/>
    </row>
    <row r="516" spans="1:6" ht="75">
      <c r="A516" s="305" t="s">
        <v>1327</v>
      </c>
      <c r="B516" s="306" t="s">
        <v>1392</v>
      </c>
      <c r="C516" s="1010" t="s">
        <v>1243</v>
      </c>
      <c r="D516" s="1011">
        <v>1</v>
      </c>
      <c r="E516" s="1075"/>
      <c r="F516" s="1075">
        <f>D516*E516</f>
        <v>0</v>
      </c>
    </row>
    <row r="517" spans="1:6" ht="15">
      <c r="A517" s="305"/>
      <c r="B517" s="306"/>
      <c r="C517" s="1010"/>
      <c r="D517" s="1011"/>
      <c r="E517" s="1012"/>
      <c r="F517" s="385"/>
    </row>
    <row r="518" spans="1:6" ht="105">
      <c r="A518" s="305" t="s">
        <v>1393</v>
      </c>
      <c r="B518" s="306" t="s">
        <v>1394</v>
      </c>
      <c r="C518" s="1010" t="s">
        <v>1243</v>
      </c>
      <c r="D518" s="1011">
        <v>6</v>
      </c>
      <c r="E518" s="1075"/>
      <c r="F518" s="1075">
        <f>D518*E518</f>
        <v>0</v>
      </c>
    </row>
    <row r="519" spans="1:6" ht="15">
      <c r="A519" s="305"/>
      <c r="B519" s="306"/>
      <c r="C519" s="1010"/>
      <c r="D519" s="1011"/>
      <c r="E519" s="1012"/>
      <c r="F519" s="385"/>
    </row>
    <row r="520" spans="1:6" ht="45">
      <c r="A520" s="305" t="s">
        <v>1395</v>
      </c>
      <c r="B520" s="306" t="s">
        <v>1396</v>
      </c>
      <c r="C520" s="1010" t="s">
        <v>1243</v>
      </c>
      <c r="D520" s="1011">
        <v>6</v>
      </c>
      <c r="E520" s="1075"/>
      <c r="F520" s="1075">
        <f>D520*E520</f>
        <v>0</v>
      </c>
    </row>
    <row r="521" spans="1:6" ht="15">
      <c r="A521" s="305"/>
      <c r="B521" s="306"/>
      <c r="C521" s="1010"/>
      <c r="D521" s="1011"/>
      <c r="E521" s="1012"/>
      <c r="F521" s="385"/>
    </row>
    <row r="522" spans="1:6" ht="120">
      <c r="A522" s="305" t="s">
        <v>1397</v>
      </c>
      <c r="B522" s="306" t="s">
        <v>1398</v>
      </c>
      <c r="C522" s="1010" t="s">
        <v>1399</v>
      </c>
      <c r="D522" s="1011">
        <v>1</v>
      </c>
      <c r="E522" s="1075"/>
      <c r="F522" s="1075">
        <f>D522*E522</f>
        <v>0</v>
      </c>
    </row>
    <row r="523" spans="1:6" ht="15">
      <c r="A523" s="305"/>
      <c r="B523" s="387"/>
      <c r="C523" s="1010"/>
      <c r="D523" s="1011"/>
      <c r="E523" s="1012"/>
      <c r="F523" s="385"/>
    </row>
    <row r="524" spans="1:6" ht="15">
      <c r="A524" s="305"/>
      <c r="B524" s="387"/>
      <c r="C524" s="1010"/>
      <c r="D524" s="1011"/>
      <c r="E524" s="1012"/>
      <c r="F524" s="385"/>
    </row>
    <row r="525" spans="1:6" ht="105">
      <c r="A525" s="305" t="s">
        <v>1400</v>
      </c>
      <c r="B525" s="306" t="s">
        <v>1401</v>
      </c>
      <c r="C525" s="1010" t="s">
        <v>1399</v>
      </c>
      <c r="D525" s="1011">
        <v>1</v>
      </c>
      <c r="E525" s="1075"/>
      <c r="F525" s="1075">
        <f>D525*E525</f>
        <v>0</v>
      </c>
    </row>
    <row r="526" spans="1:6" ht="15">
      <c r="A526" s="305"/>
      <c r="B526" s="387"/>
      <c r="C526" s="1010"/>
      <c r="D526" s="1011"/>
      <c r="E526" s="1012"/>
      <c r="F526" s="385"/>
    </row>
    <row r="527" spans="1:6" ht="45">
      <c r="A527" s="305" t="s">
        <v>1402</v>
      </c>
      <c r="B527" s="306" t="s">
        <v>1403</v>
      </c>
      <c r="C527" s="1010" t="s">
        <v>1399</v>
      </c>
      <c r="D527" s="1011">
        <v>1</v>
      </c>
      <c r="E527" s="1075"/>
      <c r="F527" s="1075">
        <f>D527*E527</f>
        <v>0</v>
      </c>
    </row>
    <row r="528" spans="1:6" ht="15">
      <c r="A528" s="305"/>
      <c r="B528" s="306"/>
      <c r="C528" s="1010"/>
      <c r="D528" s="1011"/>
      <c r="E528" s="1012"/>
      <c r="F528" s="385"/>
    </row>
    <row r="529" spans="1:6" ht="60">
      <c r="A529" s="305" t="s">
        <v>1404</v>
      </c>
      <c r="B529" s="306" t="s">
        <v>1405</v>
      </c>
      <c r="C529" s="1010" t="s">
        <v>1399</v>
      </c>
      <c r="D529" s="1011">
        <v>1</v>
      </c>
      <c r="E529" s="1075"/>
      <c r="F529" s="1075">
        <f>D529*E529</f>
        <v>0</v>
      </c>
    </row>
    <row r="530" spans="1:6" ht="15">
      <c r="A530" s="305"/>
      <c r="B530" s="306"/>
      <c r="C530" s="1010"/>
      <c r="D530" s="1011"/>
      <c r="E530" s="1012"/>
      <c r="F530" s="385"/>
    </row>
    <row r="531" spans="1:6" ht="135">
      <c r="A531" s="305" t="s">
        <v>1406</v>
      </c>
      <c r="B531" s="306" t="s">
        <v>1407</v>
      </c>
      <c r="C531" s="1010" t="s">
        <v>1243</v>
      </c>
      <c r="D531" s="1011">
        <v>2</v>
      </c>
      <c r="E531" s="1075"/>
      <c r="F531" s="1075">
        <f>D531*E531</f>
        <v>0</v>
      </c>
    </row>
    <row r="532" spans="1:6" ht="15">
      <c r="A532" s="305"/>
      <c r="B532" s="306"/>
      <c r="C532" s="313"/>
      <c r="D532" s="289"/>
      <c r="E532" s="1012"/>
      <c r="F532" s="1012"/>
    </row>
    <row r="533" spans="1:6" ht="90">
      <c r="A533" s="305" t="s">
        <v>1408</v>
      </c>
      <c r="B533" s="306" t="s">
        <v>1409</v>
      </c>
      <c r="C533" s="1010" t="s">
        <v>1243</v>
      </c>
      <c r="D533" s="1011">
        <v>4</v>
      </c>
      <c r="E533" s="1075"/>
      <c r="F533" s="1075">
        <f>D533*E533</f>
        <v>0</v>
      </c>
    </row>
    <row r="534" spans="1:6" ht="15">
      <c r="A534" s="305"/>
      <c r="B534" s="306"/>
      <c r="C534" s="1010"/>
      <c r="D534" s="1011"/>
      <c r="E534" s="1012"/>
      <c r="F534" s="1012"/>
    </row>
    <row r="535" spans="1:6" ht="30">
      <c r="A535" s="305" t="s">
        <v>1410</v>
      </c>
      <c r="B535" s="306" t="s">
        <v>1377</v>
      </c>
      <c r="C535" s="1010" t="s">
        <v>1243</v>
      </c>
      <c r="D535" s="1011">
        <v>6</v>
      </c>
      <c r="E535" s="1075"/>
      <c r="F535" s="1075">
        <f>D535*E535</f>
        <v>0</v>
      </c>
    </row>
    <row r="536" spans="1:6" ht="15">
      <c r="A536" s="305"/>
      <c r="B536" s="306"/>
      <c r="C536" s="1010"/>
      <c r="D536" s="1011"/>
      <c r="E536" s="1012"/>
      <c r="F536" s="1012"/>
    </row>
    <row r="537" spans="1:6" ht="30">
      <c r="A537" s="305" t="s">
        <v>1411</v>
      </c>
      <c r="B537" s="306" t="s">
        <v>1378</v>
      </c>
      <c r="C537" s="1010" t="s">
        <v>1380</v>
      </c>
      <c r="D537" s="1011">
        <v>1</v>
      </c>
      <c r="E537" s="1075"/>
      <c r="F537" s="1075">
        <f t="shared" ref="F537:F538" si="14">D537*E537</f>
        <v>0</v>
      </c>
    </row>
    <row r="538" spans="1:6" ht="45">
      <c r="A538" s="305" t="s">
        <v>1412</v>
      </c>
      <c r="B538" s="306" t="s">
        <v>1413</v>
      </c>
      <c r="C538" s="1010" t="s">
        <v>1380</v>
      </c>
      <c r="D538" s="1011">
        <v>3</v>
      </c>
      <c r="E538" s="1075"/>
      <c r="F538" s="1075">
        <f t="shared" si="14"/>
        <v>0</v>
      </c>
    </row>
    <row r="539" spans="1:6" ht="31.5">
      <c r="A539" s="730"/>
      <c r="B539" s="380" t="s">
        <v>1414</v>
      </c>
      <c r="C539" s="338"/>
      <c r="D539" s="350"/>
      <c r="E539" s="1012"/>
      <c r="F539" s="1012">
        <f>SUM(F473:F538)</f>
        <v>0</v>
      </c>
    </row>
    <row r="540" spans="1:6" ht="15.75">
      <c r="A540" s="349"/>
      <c r="B540" s="389"/>
      <c r="C540" s="356"/>
      <c r="D540" s="357"/>
      <c r="E540" s="390"/>
      <c r="F540" s="390"/>
    </row>
    <row r="541" spans="1:6" ht="15.75">
      <c r="A541" s="349"/>
      <c r="B541" s="389"/>
      <c r="C541" s="356"/>
      <c r="D541" s="357"/>
      <c r="E541" s="390"/>
      <c r="F541" s="390"/>
    </row>
    <row r="542" spans="1:6" ht="15.75">
      <c r="A542" s="290" t="s">
        <v>1415</v>
      </c>
      <c r="B542" s="319" t="s">
        <v>1416</v>
      </c>
      <c r="C542" s="310"/>
      <c r="D542" s="391"/>
      <c r="E542" s="392"/>
      <c r="F542" s="1012"/>
    </row>
    <row r="543" spans="1:6" ht="120">
      <c r="A543" s="305" t="s">
        <v>1369</v>
      </c>
      <c r="B543" s="306" t="s">
        <v>1417</v>
      </c>
      <c r="C543" s="310"/>
      <c r="D543" s="391"/>
      <c r="E543" s="392"/>
      <c r="F543" s="1012"/>
    </row>
    <row r="544" spans="1:6" ht="15.75">
      <c r="A544" s="305"/>
      <c r="B544" s="306"/>
      <c r="C544" s="310"/>
      <c r="D544" s="391"/>
      <c r="E544" s="392"/>
      <c r="F544" s="1012"/>
    </row>
    <row r="545" spans="1:6" ht="75">
      <c r="A545" s="305">
        <v>2</v>
      </c>
      <c r="B545" s="306" t="s">
        <v>1418</v>
      </c>
      <c r="C545" s="1010" t="s">
        <v>1243</v>
      </c>
      <c r="D545" s="1011">
        <v>1</v>
      </c>
      <c r="E545" s="1075"/>
      <c r="F545" s="1075">
        <f>D545*E545</f>
        <v>0</v>
      </c>
    </row>
    <row r="546" spans="1:6" ht="15">
      <c r="A546" s="305"/>
      <c r="B546" s="306"/>
      <c r="C546" s="1010"/>
      <c r="D546" s="1011"/>
      <c r="E546" s="1012"/>
      <c r="F546" s="1012"/>
    </row>
    <row r="547" spans="1:6" ht="105">
      <c r="A547" s="305" t="s">
        <v>1282</v>
      </c>
      <c r="B547" s="306" t="s">
        <v>1419</v>
      </c>
      <c r="C547" s="1010" t="s">
        <v>1243</v>
      </c>
      <c r="D547" s="1011">
        <v>1</v>
      </c>
      <c r="E547" s="1075"/>
      <c r="F547" s="1075">
        <f>D547*E547</f>
        <v>0</v>
      </c>
    </row>
    <row r="548" spans="1:6" ht="15">
      <c r="A548" s="305"/>
      <c r="B548" s="306"/>
      <c r="C548" s="1010"/>
      <c r="D548" s="1011"/>
      <c r="E548" s="1012"/>
      <c r="F548" s="1012"/>
    </row>
    <row r="549" spans="1:6" ht="30">
      <c r="A549" s="305" t="s">
        <v>1284</v>
      </c>
      <c r="B549" s="306" t="s">
        <v>1375</v>
      </c>
      <c r="C549" s="1010" t="s">
        <v>1243</v>
      </c>
      <c r="D549" s="1011">
        <v>1</v>
      </c>
      <c r="E549" s="1075"/>
      <c r="F549" s="1075">
        <f>D549*E549</f>
        <v>0</v>
      </c>
    </row>
    <row r="550" spans="1:6" ht="15">
      <c r="A550" s="305"/>
      <c r="B550" s="306"/>
      <c r="C550" s="1010"/>
      <c r="D550" s="289"/>
      <c r="E550" s="1012"/>
      <c r="F550" s="1012"/>
    </row>
    <row r="551" spans="1:6" ht="30">
      <c r="A551" s="305" t="s">
        <v>1286</v>
      </c>
      <c r="B551" s="306" t="s">
        <v>1420</v>
      </c>
      <c r="C551" s="1010" t="s">
        <v>1243</v>
      </c>
      <c r="D551" s="1011">
        <v>1</v>
      </c>
      <c r="E551" s="1075"/>
      <c r="F551" s="1075">
        <f>D551*E551</f>
        <v>0</v>
      </c>
    </row>
    <row r="552" spans="1:6" ht="15">
      <c r="A552" s="305"/>
      <c r="B552" s="306"/>
      <c r="C552" s="1010"/>
      <c r="D552" s="289"/>
      <c r="E552" s="1012"/>
      <c r="F552" s="1012"/>
    </row>
    <row r="553" spans="1:6" ht="30">
      <c r="A553" s="305" t="s">
        <v>1288</v>
      </c>
      <c r="B553" s="306" t="s">
        <v>1421</v>
      </c>
      <c r="C553" s="1010" t="s">
        <v>1243</v>
      </c>
      <c r="D553" s="1011">
        <v>2</v>
      </c>
      <c r="E553" s="1075"/>
      <c r="F553" s="1075">
        <f>D553*E553</f>
        <v>0</v>
      </c>
    </row>
    <row r="554" spans="1:6" ht="15">
      <c r="A554" s="305"/>
      <c r="B554" s="306"/>
      <c r="C554" s="1010"/>
      <c r="D554" s="1011"/>
      <c r="E554" s="1012"/>
      <c r="F554" s="385"/>
    </row>
    <row r="555" spans="1:6" ht="30">
      <c r="A555" s="305" t="s">
        <v>1290</v>
      </c>
      <c r="B555" s="306" t="s">
        <v>1422</v>
      </c>
      <c r="C555" s="1010" t="s">
        <v>1380</v>
      </c>
      <c r="D555" s="1011">
        <v>1</v>
      </c>
      <c r="E555" s="1075"/>
      <c r="F555" s="1075">
        <f>D555*E555</f>
        <v>0</v>
      </c>
    </row>
    <row r="556" spans="1:6" ht="15.75">
      <c r="A556" s="731"/>
      <c r="B556" s="380" t="s">
        <v>1423</v>
      </c>
      <c r="C556" s="338"/>
      <c r="D556" s="350"/>
      <c r="E556" s="1012"/>
      <c r="F556" s="1012">
        <f>SUM(F543:F555)</f>
        <v>0</v>
      </c>
    </row>
    <row r="557" spans="1:6" ht="15.75">
      <c r="A557" s="334"/>
      <c r="B557" s="315"/>
      <c r="C557" s="382"/>
      <c r="D557" s="383"/>
      <c r="E557" s="384"/>
      <c r="F557" s="393"/>
    </row>
    <row r="558" spans="1:6" ht="15.75">
      <c r="A558" s="308" t="s">
        <v>1424</v>
      </c>
      <c r="B558" s="319" t="s">
        <v>1425</v>
      </c>
      <c r="C558" s="1010"/>
      <c r="D558" s="1011"/>
      <c r="E558" s="1012"/>
      <c r="F558" s="1012"/>
    </row>
    <row r="559" spans="1:6" ht="15.75">
      <c r="A559" s="308"/>
      <c r="B559" s="319"/>
      <c r="C559" s="1010"/>
      <c r="D559" s="1011"/>
      <c r="E559" s="1012"/>
      <c r="F559" s="1012"/>
    </row>
    <row r="560" spans="1:6" ht="135">
      <c r="A560" s="305" t="s">
        <v>1369</v>
      </c>
      <c r="B560" s="306" t="s">
        <v>1426</v>
      </c>
      <c r="C560" s="1010" t="s">
        <v>1243</v>
      </c>
      <c r="D560" s="1011">
        <v>1</v>
      </c>
      <c r="E560" s="1075"/>
      <c r="F560" s="1075">
        <f>D560*E560</f>
        <v>0</v>
      </c>
    </row>
    <row r="561" spans="1:6" ht="15">
      <c r="A561" s="305"/>
      <c r="B561" s="306"/>
      <c r="C561" s="1010"/>
      <c r="D561" s="1011"/>
      <c r="E561" s="1012"/>
      <c r="F561" s="1012"/>
    </row>
    <row r="562" spans="1:6" ht="135">
      <c r="A562" s="305" t="s">
        <v>1371</v>
      </c>
      <c r="B562" s="306" t="s">
        <v>1427</v>
      </c>
      <c r="C562" s="1010" t="s">
        <v>1428</v>
      </c>
      <c r="D562" s="1011">
        <v>1</v>
      </c>
      <c r="E562" s="1075"/>
      <c r="F562" s="1075">
        <f>D562*E562</f>
        <v>0</v>
      </c>
    </row>
    <row r="563" spans="1:6" ht="15">
      <c r="A563" s="320"/>
      <c r="B563" s="321"/>
      <c r="C563" s="331"/>
      <c r="D563" s="332"/>
      <c r="E563" s="393"/>
      <c r="F563" s="393"/>
    </row>
    <row r="564" spans="1:6" ht="75">
      <c r="A564" s="305" t="s">
        <v>1282</v>
      </c>
      <c r="B564" s="306" t="s">
        <v>1418</v>
      </c>
      <c r="C564" s="1010" t="s">
        <v>1243</v>
      </c>
      <c r="D564" s="1011">
        <v>1</v>
      </c>
      <c r="E564" s="1075"/>
      <c r="F564" s="1075">
        <f>D564*E564</f>
        <v>0</v>
      </c>
    </row>
    <row r="565" spans="1:6" ht="15">
      <c r="A565" s="305"/>
      <c r="B565" s="306"/>
      <c r="C565" s="1010"/>
      <c r="D565" s="1011"/>
      <c r="E565" s="1012"/>
      <c r="F565" s="1012"/>
    </row>
    <row r="566" spans="1:6" ht="105">
      <c r="A566" s="305" t="s">
        <v>1284</v>
      </c>
      <c r="B566" s="306" t="s">
        <v>1429</v>
      </c>
      <c r="C566" s="1010" t="s">
        <v>1243</v>
      </c>
      <c r="D566" s="1011">
        <v>1</v>
      </c>
      <c r="E566" s="1075"/>
      <c r="F566" s="1075">
        <f>D566*E566</f>
        <v>0</v>
      </c>
    </row>
    <row r="567" spans="1:6" ht="15">
      <c r="A567" s="305"/>
      <c r="B567" s="306"/>
      <c r="C567" s="1010"/>
      <c r="D567" s="1011"/>
      <c r="E567" s="1012"/>
      <c r="F567" s="1012"/>
    </row>
    <row r="568" spans="1:6" ht="30">
      <c r="A568" s="305" t="s">
        <v>1286</v>
      </c>
      <c r="B568" s="306" t="s">
        <v>1421</v>
      </c>
      <c r="C568" s="1010" t="s">
        <v>1243</v>
      </c>
      <c r="D568" s="1011">
        <v>1</v>
      </c>
      <c r="E568" s="1075"/>
      <c r="F568" s="1075">
        <f>D568*E568</f>
        <v>0</v>
      </c>
    </row>
    <row r="569" spans="1:6" ht="15.75">
      <c r="A569" s="305"/>
      <c r="B569" s="306"/>
      <c r="C569" s="1010"/>
      <c r="D569" s="1011"/>
      <c r="E569" s="1012"/>
      <c r="F569" s="392"/>
    </row>
    <row r="570" spans="1:6" ht="30">
      <c r="A570" s="305" t="s">
        <v>1288</v>
      </c>
      <c r="B570" s="306" t="s">
        <v>1430</v>
      </c>
      <c r="C570" s="1010" t="s">
        <v>1380</v>
      </c>
      <c r="D570" s="1011">
        <v>1</v>
      </c>
      <c r="E570" s="1075"/>
      <c r="F570" s="1075">
        <f>D570*E570</f>
        <v>0</v>
      </c>
    </row>
    <row r="571" spans="1:6" ht="15.75">
      <c r="A571" s="305"/>
      <c r="B571" s="380" t="s">
        <v>1431</v>
      </c>
      <c r="C571" s="338"/>
      <c r="D571" s="350"/>
      <c r="E571" s="1012"/>
      <c r="F571" s="312">
        <f>SUM(F560:F570)</f>
        <v>0</v>
      </c>
    </row>
    <row r="572" spans="1:6" ht="15.75">
      <c r="A572" s="359"/>
      <c r="B572" s="394"/>
      <c r="C572" s="356"/>
      <c r="D572" s="374"/>
      <c r="E572" s="395"/>
      <c r="F572" s="363"/>
    </row>
    <row r="573" spans="1:6" ht="15.75">
      <c r="A573" s="359"/>
      <c r="B573" s="394"/>
      <c r="C573" s="356"/>
      <c r="D573" s="374"/>
      <c r="E573" s="395"/>
      <c r="F573" s="363"/>
    </row>
    <row r="574" spans="1:6" ht="15.75">
      <c r="A574" s="359"/>
      <c r="B574" s="366"/>
      <c r="C574" s="396"/>
      <c r="D574" s="397"/>
      <c r="E574" s="398"/>
      <c r="F574" s="395"/>
    </row>
    <row r="575" spans="1:6" ht="15.75">
      <c r="A575" s="372"/>
      <c r="B575" s="366"/>
      <c r="C575" s="399"/>
      <c r="D575" s="400"/>
      <c r="E575" s="395"/>
      <c r="F575" s="395"/>
    </row>
    <row r="576" spans="1:6" ht="15.75">
      <c r="A576" s="372"/>
      <c r="B576" s="366"/>
      <c r="C576" s="399"/>
      <c r="D576" s="400"/>
      <c r="E576" s="395"/>
      <c r="F576" s="395"/>
    </row>
    <row r="577" spans="1:6" ht="15.75">
      <c r="A577" s="308" t="s">
        <v>1432</v>
      </c>
      <c r="B577" s="308" t="s">
        <v>1433</v>
      </c>
      <c r="C577" s="313"/>
      <c r="D577" s="311"/>
      <c r="E577" s="312"/>
      <c r="F577" s="1012"/>
    </row>
    <row r="578" spans="1:6" ht="120">
      <c r="A578" s="305"/>
      <c r="B578" s="306" t="s">
        <v>1434</v>
      </c>
      <c r="C578" s="1010"/>
      <c r="D578" s="1011"/>
      <c r="E578" s="1012"/>
      <c r="F578" s="1012"/>
    </row>
    <row r="579" spans="1:6" ht="15">
      <c r="A579" s="401"/>
      <c r="B579" s="402"/>
      <c r="C579" s="787"/>
      <c r="D579" s="790"/>
      <c r="E579" s="791"/>
      <c r="F579" s="791"/>
    </row>
    <row r="580" spans="1:6" ht="150">
      <c r="A580" s="401" t="s">
        <v>1369</v>
      </c>
      <c r="B580" s="403" t="s">
        <v>1435</v>
      </c>
      <c r="C580" s="787" t="s">
        <v>1380</v>
      </c>
      <c r="D580" s="663">
        <v>1</v>
      </c>
      <c r="E580" s="1075"/>
      <c r="F580" s="1075">
        <f>D580*E580</f>
        <v>0</v>
      </c>
    </row>
    <row r="581" spans="1:6" ht="15">
      <c r="A581" s="404"/>
      <c r="B581" s="405"/>
      <c r="C581" s="788"/>
      <c r="D581" s="526"/>
      <c r="E581" s="792"/>
      <c r="F581" s="792"/>
    </row>
    <row r="582" spans="1:6" ht="165">
      <c r="A582" s="404"/>
      <c r="B582" s="405" t="s">
        <v>1436</v>
      </c>
      <c r="C582" s="788"/>
      <c r="D582" s="526"/>
      <c r="E582" s="792"/>
      <c r="F582" s="792"/>
    </row>
    <row r="583" spans="1:6" ht="225">
      <c r="A583" s="404"/>
      <c r="B583" s="405" t="s">
        <v>1437</v>
      </c>
      <c r="C583" s="788"/>
      <c r="D583" s="526"/>
      <c r="E583" s="792"/>
      <c r="F583" s="792"/>
    </row>
    <row r="584" spans="1:6" ht="15">
      <c r="A584" s="404"/>
      <c r="B584" s="405"/>
      <c r="C584" s="788"/>
      <c r="D584" s="526"/>
      <c r="E584" s="792"/>
      <c r="F584" s="792"/>
    </row>
    <row r="585" spans="1:6" ht="150">
      <c r="A585" s="404"/>
      <c r="B585" s="405" t="s">
        <v>1438</v>
      </c>
      <c r="C585" s="788"/>
      <c r="D585" s="526"/>
      <c r="E585" s="792"/>
      <c r="F585" s="792"/>
    </row>
    <row r="586" spans="1:6" ht="45">
      <c r="A586" s="404"/>
      <c r="B586" s="405" t="s">
        <v>1439</v>
      </c>
      <c r="C586" s="788"/>
      <c r="D586" s="526"/>
      <c r="E586" s="792"/>
      <c r="F586" s="792"/>
    </row>
    <row r="587" spans="1:6" ht="90">
      <c r="A587" s="404"/>
      <c r="B587" s="405" t="s">
        <v>1440</v>
      </c>
      <c r="C587" s="788"/>
      <c r="D587" s="526"/>
      <c r="E587" s="792"/>
      <c r="F587" s="792"/>
    </row>
    <row r="588" spans="1:6" ht="150">
      <c r="A588" s="406"/>
      <c r="B588" s="407" t="s">
        <v>1441</v>
      </c>
      <c r="C588" s="789"/>
      <c r="D588" s="527"/>
      <c r="E588" s="793"/>
      <c r="F588" s="793"/>
    </row>
    <row r="589" spans="1:6" ht="15">
      <c r="A589" s="406"/>
      <c r="B589" s="408"/>
      <c r="C589" s="409"/>
      <c r="D589" s="410"/>
      <c r="E589" s="411"/>
      <c r="F589" s="411"/>
    </row>
    <row r="590" spans="1:6" ht="75">
      <c r="A590" s="305" t="s">
        <v>1371</v>
      </c>
      <c r="B590" s="306" t="s">
        <v>1442</v>
      </c>
      <c r="C590" s="1010"/>
      <c r="D590" s="1011"/>
      <c r="E590" s="1012"/>
      <c r="F590" s="1012"/>
    </row>
    <row r="591" spans="1:6" ht="15">
      <c r="A591" s="305"/>
      <c r="B591" s="306"/>
      <c r="C591" s="1010"/>
      <c r="D591" s="1011"/>
      <c r="E591" s="1012"/>
      <c r="F591" s="1012"/>
    </row>
    <row r="592" spans="1:6" ht="150">
      <c r="A592" s="305"/>
      <c r="B592" s="306" t="s">
        <v>1443</v>
      </c>
      <c r="C592" s="1010" t="s">
        <v>1243</v>
      </c>
      <c r="D592" s="1011">
        <v>1</v>
      </c>
      <c r="E592" s="1075"/>
      <c r="F592" s="1075">
        <f>D592*E592</f>
        <v>0</v>
      </c>
    </row>
    <row r="593" spans="1:6" ht="15">
      <c r="A593" s="305"/>
      <c r="B593" s="306"/>
      <c r="C593" s="1010"/>
      <c r="D593" s="1011"/>
      <c r="E593" s="1012"/>
      <c r="F593" s="1012"/>
    </row>
    <row r="594" spans="1:6" ht="180">
      <c r="A594" s="305"/>
      <c r="B594" s="306" t="s">
        <v>1444</v>
      </c>
      <c r="C594" s="1010" t="s">
        <v>1243</v>
      </c>
      <c r="D594" s="1011">
        <v>1</v>
      </c>
      <c r="E594" s="1075"/>
      <c r="F594" s="1075">
        <f>D594*E594</f>
        <v>0</v>
      </c>
    </row>
    <row r="595" spans="1:6" ht="15">
      <c r="A595" s="305"/>
      <c r="B595" s="306"/>
      <c r="C595" s="1010"/>
      <c r="D595" s="1011"/>
      <c r="E595" s="1012"/>
      <c r="F595" s="1012"/>
    </row>
    <row r="596" spans="1:6" ht="15">
      <c r="A596" s="305"/>
      <c r="B596" s="306"/>
      <c r="C596" s="1010"/>
      <c r="D596" s="1011"/>
      <c r="E596" s="1012"/>
      <c r="F596" s="1012"/>
    </row>
    <row r="597" spans="1:6" ht="15">
      <c r="A597" s="305"/>
      <c r="B597" s="306" t="s">
        <v>1445</v>
      </c>
      <c r="C597" s="1010" t="s">
        <v>1243</v>
      </c>
      <c r="D597" s="1011">
        <v>1</v>
      </c>
      <c r="E597" s="1075"/>
      <c r="F597" s="1075">
        <f>D597*E597</f>
        <v>0</v>
      </c>
    </row>
    <row r="598" spans="1:6" ht="30">
      <c r="A598" s="305"/>
      <c r="B598" s="306" t="s">
        <v>1446</v>
      </c>
      <c r="C598" s="1010"/>
      <c r="D598" s="1011"/>
      <c r="E598" s="1012"/>
      <c r="F598" s="1012"/>
    </row>
    <row r="599" spans="1:6" ht="30">
      <c r="A599" s="305"/>
      <c r="B599" s="306" t="s">
        <v>1447</v>
      </c>
      <c r="C599" s="1010"/>
      <c r="D599" s="1011"/>
      <c r="E599" s="1012"/>
      <c r="F599" s="1012"/>
    </row>
    <row r="600" spans="1:6" ht="30">
      <c r="A600" s="305"/>
      <c r="B600" s="306" t="s">
        <v>1448</v>
      </c>
      <c r="C600" s="1010"/>
      <c r="D600" s="1011"/>
      <c r="E600" s="1012"/>
      <c r="F600" s="1012"/>
    </row>
    <row r="601" spans="1:6" ht="30">
      <c r="A601" s="305"/>
      <c r="B601" s="306" t="s">
        <v>1449</v>
      </c>
      <c r="C601" s="1010"/>
      <c r="D601" s="1011"/>
      <c r="E601" s="1012"/>
      <c r="F601" s="1012"/>
    </row>
    <row r="602" spans="1:6" ht="30">
      <c r="A602" s="305"/>
      <c r="B602" s="306" t="s">
        <v>1450</v>
      </c>
      <c r="C602" s="1010"/>
      <c r="D602" s="1011"/>
      <c r="E602" s="1012"/>
      <c r="F602" s="1012"/>
    </row>
    <row r="603" spans="1:6" ht="30">
      <c r="A603" s="305"/>
      <c r="B603" s="306" t="s">
        <v>1451</v>
      </c>
      <c r="C603" s="1010"/>
      <c r="D603" s="1011"/>
      <c r="E603" s="1012"/>
      <c r="F603" s="1012"/>
    </row>
    <row r="604" spans="1:6" ht="15">
      <c r="A604" s="305"/>
      <c r="B604" s="306" t="s">
        <v>1452</v>
      </c>
      <c r="C604" s="1010"/>
      <c r="D604" s="1011"/>
      <c r="E604" s="1012"/>
      <c r="F604" s="1012"/>
    </row>
    <row r="605" spans="1:6" ht="15">
      <c r="A605" s="305"/>
      <c r="B605" s="306" t="s">
        <v>1453</v>
      </c>
      <c r="C605" s="1010"/>
      <c r="D605" s="1011"/>
      <c r="E605" s="1012"/>
      <c r="F605" s="1012"/>
    </row>
    <row r="606" spans="1:6" ht="15">
      <c r="A606" s="305"/>
      <c r="B606" s="306" t="s">
        <v>1454</v>
      </c>
      <c r="C606" s="1010"/>
      <c r="D606" s="1011"/>
      <c r="E606" s="1012"/>
      <c r="F606" s="1012"/>
    </row>
    <row r="607" spans="1:6" ht="15">
      <c r="A607" s="305"/>
      <c r="B607" s="306" t="s">
        <v>1455</v>
      </c>
      <c r="C607" s="1010"/>
      <c r="D607" s="1011"/>
      <c r="E607" s="1012"/>
      <c r="F607" s="1012"/>
    </row>
    <row r="608" spans="1:6" ht="15">
      <c r="A608" s="305"/>
      <c r="B608" s="306" t="s">
        <v>1456</v>
      </c>
      <c r="C608" s="1010"/>
      <c r="D608" s="1011"/>
      <c r="E608" s="1012"/>
      <c r="F608" s="1012"/>
    </row>
    <row r="609" spans="1:6" ht="15">
      <c r="A609" s="305"/>
      <c r="B609" s="306" t="s">
        <v>1457</v>
      </c>
      <c r="C609" s="1010"/>
      <c r="D609" s="1011"/>
      <c r="E609" s="1012"/>
      <c r="F609" s="1012"/>
    </row>
    <row r="610" spans="1:6" ht="45">
      <c r="A610" s="305"/>
      <c r="B610" s="306" t="s">
        <v>1458</v>
      </c>
      <c r="C610" s="1010"/>
      <c r="D610" s="1011"/>
      <c r="E610" s="1012"/>
      <c r="F610" s="1012"/>
    </row>
    <row r="611" spans="1:6" ht="105">
      <c r="A611" s="305" t="s">
        <v>1282</v>
      </c>
      <c r="B611" s="306" t="s">
        <v>1459</v>
      </c>
      <c r="C611" s="1010" t="s">
        <v>1243</v>
      </c>
      <c r="D611" s="1011">
        <v>2</v>
      </c>
      <c r="E611" s="1075"/>
      <c r="F611" s="1075">
        <f t="shared" ref="F611:F612" si="15">D611*E611</f>
        <v>0</v>
      </c>
    </row>
    <row r="612" spans="1:6" ht="30">
      <c r="A612" s="305" t="s">
        <v>1284</v>
      </c>
      <c r="B612" s="306" t="s">
        <v>1377</v>
      </c>
      <c r="C612" s="1010" t="s">
        <v>1243</v>
      </c>
      <c r="D612" s="1011">
        <v>2</v>
      </c>
      <c r="E612" s="1075"/>
      <c r="F612" s="1075">
        <f t="shared" si="15"/>
        <v>0</v>
      </c>
    </row>
    <row r="613" spans="1:6" ht="15">
      <c r="A613" s="305"/>
      <c r="B613" s="306"/>
      <c r="C613" s="1010"/>
      <c r="D613" s="1011"/>
      <c r="E613" s="1012"/>
      <c r="F613" s="1012"/>
    </row>
    <row r="614" spans="1:6" ht="30">
      <c r="A614" s="305" t="s">
        <v>1286</v>
      </c>
      <c r="B614" s="306" t="s">
        <v>1378</v>
      </c>
      <c r="C614" s="1010" t="s">
        <v>1380</v>
      </c>
      <c r="D614" s="1011">
        <v>1</v>
      </c>
      <c r="E614" s="1075"/>
      <c r="F614" s="1075">
        <f>D614*E614</f>
        <v>0</v>
      </c>
    </row>
    <row r="615" spans="1:6" ht="15">
      <c r="A615" s="305"/>
      <c r="B615" s="306"/>
      <c r="C615" s="338"/>
      <c r="D615" s="350"/>
      <c r="E615" s="1012"/>
      <c r="F615" s="312"/>
    </row>
    <row r="616" spans="1:6" ht="45">
      <c r="A616" s="305" t="s">
        <v>1288</v>
      </c>
      <c r="B616" s="306" t="s">
        <v>1379</v>
      </c>
      <c r="C616" s="1010" t="s">
        <v>1380</v>
      </c>
      <c r="D616" s="1011">
        <v>1</v>
      </c>
      <c r="E616" s="1075"/>
      <c r="F616" s="1075">
        <f>D616*E616</f>
        <v>0</v>
      </c>
    </row>
    <row r="617" spans="1:6" ht="15">
      <c r="A617" s="305"/>
      <c r="B617" s="306"/>
      <c r="C617" s="340"/>
      <c r="D617" s="350"/>
      <c r="E617" s="1012"/>
      <c r="F617" s="312"/>
    </row>
    <row r="618" spans="1:6" ht="30">
      <c r="A618" s="305" t="s">
        <v>1290</v>
      </c>
      <c r="B618" s="306" t="s">
        <v>1460</v>
      </c>
      <c r="C618" s="1010"/>
      <c r="D618" s="1011"/>
      <c r="E618" s="1012"/>
      <c r="F618" s="312"/>
    </row>
    <row r="619" spans="1:6" ht="30">
      <c r="A619" s="305"/>
      <c r="B619" s="306" t="s">
        <v>1461</v>
      </c>
      <c r="C619" s="1010"/>
      <c r="D619" s="1011"/>
      <c r="E619" s="1012"/>
      <c r="F619" s="312">
        <f>SUM(F578:F618)</f>
        <v>0</v>
      </c>
    </row>
    <row r="620" spans="1:6" ht="15">
      <c r="A620" s="359"/>
      <c r="B620" s="373"/>
      <c r="C620" s="399"/>
      <c r="D620" s="400"/>
      <c r="E620" s="395"/>
      <c r="F620" s="363"/>
    </row>
    <row r="621" spans="1:6" ht="15">
      <c r="A621" s="359"/>
      <c r="B621" s="368"/>
      <c r="C621" s="361"/>
      <c r="D621" s="362"/>
      <c r="E621" s="363"/>
      <c r="F621" s="395"/>
    </row>
    <row r="622" spans="1:6">
      <c r="A622" s="368"/>
      <c r="B622" s="368"/>
      <c r="C622" s="361"/>
      <c r="D622" s="369"/>
      <c r="E622" s="370"/>
      <c r="F622" s="412"/>
    </row>
    <row r="623" spans="1:6">
      <c r="A623" s="368"/>
      <c r="B623" s="368"/>
      <c r="C623" s="361"/>
      <c r="D623" s="369"/>
      <c r="E623" s="370"/>
      <c r="F623" s="412"/>
    </row>
    <row r="624" spans="1:6" ht="47.25">
      <c r="A624" s="413" t="s">
        <v>1462</v>
      </c>
      <c r="B624" s="414" t="s">
        <v>1463</v>
      </c>
      <c r="C624" s="327"/>
      <c r="D624" s="415"/>
      <c r="E624" s="416"/>
      <c r="F624" s="417"/>
    </row>
    <row r="625" spans="1:6" ht="15.75">
      <c r="A625" s="413"/>
      <c r="B625" s="326"/>
      <c r="C625" s="418"/>
      <c r="D625" s="419"/>
      <c r="E625" s="420"/>
      <c r="F625" s="329"/>
    </row>
    <row r="626" spans="1:6" ht="105">
      <c r="A626" s="325" t="s">
        <v>1369</v>
      </c>
      <c r="B626" s="326" t="s">
        <v>1464</v>
      </c>
      <c r="C626" s="418"/>
      <c r="D626" s="419"/>
      <c r="E626" s="420"/>
      <c r="F626" s="329"/>
    </row>
    <row r="627" spans="1:6" ht="30">
      <c r="A627" s="325"/>
      <c r="B627" s="326" t="s">
        <v>1465</v>
      </c>
      <c r="C627" s="418" t="s">
        <v>1243</v>
      </c>
      <c r="D627" s="419">
        <v>1</v>
      </c>
      <c r="E627" s="1075"/>
      <c r="F627" s="1075">
        <f>D627*E627</f>
        <v>0</v>
      </c>
    </row>
    <row r="628" spans="1:6" ht="45">
      <c r="A628" s="325"/>
      <c r="B628" s="326" t="s">
        <v>1466</v>
      </c>
      <c r="C628" s="418"/>
      <c r="D628" s="419"/>
      <c r="E628" s="420"/>
      <c r="F628" s="329"/>
    </row>
    <row r="629" spans="1:6" ht="45">
      <c r="A629" s="325"/>
      <c r="B629" s="326" t="s">
        <v>1467</v>
      </c>
      <c r="C629" s="418"/>
      <c r="D629" s="419"/>
      <c r="E629" s="420"/>
      <c r="F629" s="329"/>
    </row>
    <row r="630" spans="1:6" ht="30">
      <c r="A630" s="325"/>
      <c r="B630" s="326" t="s">
        <v>1468</v>
      </c>
      <c r="C630" s="418"/>
      <c r="D630" s="419"/>
      <c r="E630" s="420"/>
      <c r="F630" s="420"/>
    </row>
    <row r="631" spans="1:6" ht="30">
      <c r="A631" s="325"/>
      <c r="B631" s="326" t="s">
        <v>1469</v>
      </c>
      <c r="C631" s="418"/>
      <c r="D631" s="419"/>
      <c r="E631" s="420"/>
      <c r="F631" s="420"/>
    </row>
    <row r="632" spans="1:6" ht="15">
      <c r="A632" s="325"/>
      <c r="B632" s="326"/>
      <c r="C632" s="418"/>
      <c r="D632" s="419"/>
      <c r="E632" s="420"/>
      <c r="F632" s="420"/>
    </row>
    <row r="633" spans="1:6" ht="75">
      <c r="A633" s="325" t="s">
        <v>1371</v>
      </c>
      <c r="B633" s="326" t="s">
        <v>1470</v>
      </c>
      <c r="C633" s="418" t="s">
        <v>74</v>
      </c>
      <c r="D633" s="419">
        <v>4</v>
      </c>
      <c r="E633" s="1075"/>
      <c r="F633" s="1075">
        <f>D633*E633</f>
        <v>0</v>
      </c>
    </row>
    <row r="634" spans="1:6" ht="15">
      <c r="A634" s="325"/>
      <c r="B634" s="326"/>
      <c r="C634" s="418"/>
      <c r="D634" s="419"/>
      <c r="E634" s="420"/>
      <c r="F634" s="420"/>
    </row>
    <row r="635" spans="1:6" ht="75">
      <c r="A635" s="325" t="s">
        <v>1282</v>
      </c>
      <c r="B635" s="326" t="s">
        <v>1471</v>
      </c>
      <c r="C635" s="418" t="s">
        <v>74</v>
      </c>
      <c r="D635" s="419">
        <v>4</v>
      </c>
      <c r="E635" s="1075"/>
      <c r="F635" s="1075">
        <f>D635*E635</f>
        <v>0</v>
      </c>
    </row>
    <row r="636" spans="1:6" ht="15">
      <c r="A636" s="325"/>
      <c r="B636" s="326"/>
      <c r="C636" s="418"/>
      <c r="D636" s="419"/>
      <c r="E636" s="420"/>
      <c r="F636" s="420"/>
    </row>
    <row r="637" spans="1:6" ht="75">
      <c r="A637" s="325" t="s">
        <v>1284</v>
      </c>
      <c r="B637" s="326" t="s">
        <v>1472</v>
      </c>
      <c r="C637" s="418" t="s">
        <v>74</v>
      </c>
      <c r="D637" s="419">
        <v>10</v>
      </c>
      <c r="E637" s="1075"/>
      <c r="F637" s="1075">
        <f>D637*E637</f>
        <v>0</v>
      </c>
    </row>
    <row r="638" spans="1:6" ht="15">
      <c r="A638" s="325"/>
      <c r="B638" s="326"/>
      <c r="C638" s="418"/>
      <c r="D638" s="419"/>
      <c r="E638" s="420"/>
      <c r="F638" s="420"/>
    </row>
    <row r="639" spans="1:6" ht="30">
      <c r="A639" s="325" t="s">
        <v>1286</v>
      </c>
      <c r="B639" s="326" t="s">
        <v>1378</v>
      </c>
      <c r="C639" s="418" t="s">
        <v>1380</v>
      </c>
      <c r="D639" s="419">
        <v>1</v>
      </c>
      <c r="E639" s="1075"/>
      <c r="F639" s="1075">
        <f>D639*E639</f>
        <v>0</v>
      </c>
    </row>
    <row r="640" spans="1:6" ht="15.75">
      <c r="A640" s="325"/>
      <c r="B640" s="326"/>
      <c r="C640" s="418"/>
      <c r="D640" s="419"/>
      <c r="E640" s="420"/>
      <c r="F640" s="421"/>
    </row>
    <row r="641" spans="1:6" ht="30">
      <c r="A641" s="325" t="s">
        <v>1288</v>
      </c>
      <c r="B641" s="326" t="s">
        <v>1473</v>
      </c>
      <c r="C641" s="418" t="s">
        <v>1380</v>
      </c>
      <c r="D641" s="419">
        <v>1</v>
      </c>
      <c r="E641" s="1075"/>
      <c r="F641" s="1075">
        <f>D641*E641</f>
        <v>0</v>
      </c>
    </row>
    <row r="642" spans="1:6" ht="15">
      <c r="A642" s="422"/>
      <c r="B642" s="423"/>
      <c r="C642" s="424"/>
      <c r="D642" s="425"/>
      <c r="E642" s="426"/>
      <c r="F642" s="426"/>
    </row>
    <row r="643" spans="1:6" ht="15.75">
      <c r="A643" s="413" t="s">
        <v>1474</v>
      </c>
      <c r="B643" s="414" t="s">
        <v>1475</v>
      </c>
      <c r="C643" s="418"/>
      <c r="D643" s="419"/>
      <c r="E643" s="420"/>
      <c r="F643" s="420"/>
    </row>
    <row r="644" spans="1:6" ht="15.75">
      <c r="A644" s="413"/>
      <c r="B644" s="414"/>
      <c r="C644" s="418"/>
      <c r="D644" s="419"/>
      <c r="E644" s="420"/>
      <c r="F644" s="420"/>
    </row>
    <row r="645" spans="1:6" ht="105">
      <c r="A645" s="413" t="s">
        <v>1369</v>
      </c>
      <c r="B645" s="326" t="s">
        <v>1476</v>
      </c>
      <c r="C645" s="427"/>
      <c r="D645" s="428"/>
      <c r="E645" s="421"/>
      <c r="F645" s="420"/>
    </row>
    <row r="646" spans="1:6" ht="15.75">
      <c r="A646" s="413"/>
      <c r="B646" s="326"/>
      <c r="C646" s="427"/>
      <c r="D646" s="428"/>
      <c r="E646" s="421"/>
      <c r="F646" s="420"/>
    </row>
    <row r="647" spans="1:6" ht="105">
      <c r="A647" s="325" t="s">
        <v>1371</v>
      </c>
      <c r="B647" s="326" t="s">
        <v>1477</v>
      </c>
      <c r="C647" s="418" t="s">
        <v>1352</v>
      </c>
      <c r="D647" s="419">
        <v>25</v>
      </c>
      <c r="E647" s="1075"/>
      <c r="F647" s="1075">
        <f>D647*E647</f>
        <v>0</v>
      </c>
    </row>
    <row r="648" spans="1:6" ht="15">
      <c r="A648" s="325"/>
      <c r="B648" s="326"/>
      <c r="C648" s="418"/>
      <c r="D648" s="419"/>
      <c r="E648" s="420"/>
      <c r="F648" s="420"/>
    </row>
    <row r="649" spans="1:6" ht="105">
      <c r="A649" s="325" t="s">
        <v>1282</v>
      </c>
      <c r="B649" s="326" t="s">
        <v>1478</v>
      </c>
      <c r="C649" s="418" t="s">
        <v>1352</v>
      </c>
      <c r="D649" s="419">
        <v>25</v>
      </c>
      <c r="E649" s="1075"/>
      <c r="F649" s="1075">
        <f>D649*E649</f>
        <v>0</v>
      </c>
    </row>
    <row r="650" spans="1:6" ht="15">
      <c r="A650" s="325"/>
      <c r="B650" s="326"/>
      <c r="C650" s="418"/>
      <c r="D650" s="419"/>
      <c r="E650" s="420"/>
      <c r="F650" s="420"/>
    </row>
    <row r="651" spans="1:6" ht="105">
      <c r="A651" s="325" t="s">
        <v>1284</v>
      </c>
      <c r="B651" s="326" t="s">
        <v>1479</v>
      </c>
      <c r="C651" s="418" t="s">
        <v>1352</v>
      </c>
      <c r="D651" s="419">
        <v>25</v>
      </c>
      <c r="E651" s="1075"/>
      <c r="F651" s="1075">
        <f>D651*E651</f>
        <v>0</v>
      </c>
    </row>
    <row r="652" spans="1:6" ht="15">
      <c r="A652" s="325"/>
      <c r="B652" s="326"/>
      <c r="C652" s="418"/>
      <c r="D652" s="419"/>
      <c r="E652" s="420"/>
      <c r="F652" s="420"/>
    </row>
    <row r="653" spans="1:6" ht="105">
      <c r="A653" s="325" t="s">
        <v>1286</v>
      </c>
      <c r="B653" s="326" t="s">
        <v>1480</v>
      </c>
      <c r="C653" s="418" t="s">
        <v>1352</v>
      </c>
      <c r="D653" s="419">
        <v>35</v>
      </c>
      <c r="E653" s="1075"/>
      <c r="F653" s="1075">
        <f>D653*E653</f>
        <v>0</v>
      </c>
    </row>
    <row r="654" spans="1:6" ht="15">
      <c r="A654" s="325"/>
      <c r="B654" s="326"/>
      <c r="C654" s="418"/>
      <c r="D654" s="419"/>
      <c r="E654" s="420"/>
      <c r="F654" s="420"/>
    </row>
    <row r="655" spans="1:6" ht="105">
      <c r="A655" s="325" t="s">
        <v>1288</v>
      </c>
      <c r="B655" s="326" t="s">
        <v>1481</v>
      </c>
      <c r="C655" s="418" t="s">
        <v>1352</v>
      </c>
      <c r="D655" s="419">
        <v>35</v>
      </c>
      <c r="E655" s="1075"/>
      <c r="F655" s="1075">
        <f>D655*E655</f>
        <v>0</v>
      </c>
    </row>
    <row r="656" spans="1:6" ht="15">
      <c r="A656" s="325"/>
      <c r="B656" s="326"/>
      <c r="C656" s="418"/>
      <c r="D656" s="419"/>
      <c r="E656" s="420"/>
      <c r="F656" s="420"/>
    </row>
    <row r="657" spans="1:6" ht="120">
      <c r="A657" s="325" t="s">
        <v>1290</v>
      </c>
      <c r="B657" s="326" t="s">
        <v>1482</v>
      </c>
      <c r="C657" s="418" t="s">
        <v>1352</v>
      </c>
      <c r="D657" s="419">
        <v>10</v>
      </c>
      <c r="E657" s="1075"/>
      <c r="F657" s="1075">
        <f t="shared" ref="F657:F658" si="16">D657*E657</f>
        <v>0</v>
      </c>
    </row>
    <row r="658" spans="1:6" ht="63">
      <c r="A658" s="325" t="s">
        <v>1293</v>
      </c>
      <c r="B658" s="326" t="s">
        <v>1483</v>
      </c>
      <c r="C658" s="418" t="s">
        <v>1352</v>
      </c>
      <c r="D658" s="419">
        <v>25</v>
      </c>
      <c r="E658" s="1075"/>
      <c r="F658" s="1075">
        <f t="shared" si="16"/>
        <v>0</v>
      </c>
    </row>
    <row r="659" spans="1:6" ht="15">
      <c r="A659" s="325"/>
      <c r="B659" s="326"/>
      <c r="C659" s="418"/>
      <c r="D659" s="419"/>
      <c r="E659" s="420"/>
      <c r="F659" s="420"/>
    </row>
    <row r="660" spans="1:6" ht="30">
      <c r="A660" s="325" t="s">
        <v>1327</v>
      </c>
      <c r="B660" s="326" t="s">
        <v>1378</v>
      </c>
      <c r="C660" s="418" t="s">
        <v>1352</v>
      </c>
      <c r="D660" s="419">
        <v>15</v>
      </c>
      <c r="E660" s="1075"/>
      <c r="F660" s="1075">
        <f>D660*E660</f>
        <v>0</v>
      </c>
    </row>
    <row r="661" spans="1:6" ht="15">
      <c r="A661" s="429"/>
      <c r="B661" s="423" t="s">
        <v>1695</v>
      </c>
      <c r="C661" s="430"/>
      <c r="D661" s="431"/>
      <c r="E661" s="426"/>
      <c r="F661" s="432">
        <f>SUM(F626:F660)</f>
        <v>0</v>
      </c>
    </row>
    <row r="662" spans="1:6" ht="15">
      <c r="A662" s="429"/>
      <c r="B662" s="423"/>
      <c r="C662" s="430"/>
      <c r="D662" s="431"/>
      <c r="E662" s="426"/>
      <c r="F662" s="432"/>
    </row>
    <row r="663" spans="1:6" ht="31.5">
      <c r="A663" s="325" t="s">
        <v>1484</v>
      </c>
      <c r="B663" s="414" t="s">
        <v>1485</v>
      </c>
      <c r="C663" s="418"/>
      <c r="D663" s="419"/>
      <c r="E663" s="420"/>
      <c r="F663" s="329"/>
    </row>
    <row r="664" spans="1:6" ht="45">
      <c r="A664" s="433" t="s">
        <v>1369</v>
      </c>
      <c r="B664" s="434" t="s">
        <v>1486</v>
      </c>
      <c r="C664" s="752" t="s">
        <v>1380</v>
      </c>
      <c r="D664" s="1081">
        <v>1</v>
      </c>
      <c r="E664" s="1075"/>
      <c r="F664" s="1075">
        <f>D664*E664</f>
        <v>0</v>
      </c>
    </row>
    <row r="665" spans="1:6" ht="45">
      <c r="A665" s="433"/>
      <c r="B665" s="435" t="s">
        <v>1487</v>
      </c>
      <c r="C665" s="753"/>
      <c r="D665" s="1082"/>
      <c r="E665" s="1075"/>
      <c r="F665" s="329"/>
    </row>
    <row r="666" spans="1:6" ht="15">
      <c r="A666" s="433"/>
      <c r="B666" s="435" t="s">
        <v>1488</v>
      </c>
      <c r="C666" s="753"/>
      <c r="D666" s="1082"/>
      <c r="E666" s="1075"/>
      <c r="F666" s="329"/>
    </row>
    <row r="667" spans="1:6" ht="30">
      <c r="A667" s="433"/>
      <c r="B667" s="435" t="s">
        <v>1489</v>
      </c>
      <c r="C667" s="753"/>
      <c r="D667" s="1082"/>
      <c r="E667" s="1075"/>
      <c r="F667" s="329"/>
    </row>
    <row r="668" spans="1:6" ht="30">
      <c r="A668" s="433"/>
      <c r="B668" s="435" t="s">
        <v>1490</v>
      </c>
      <c r="C668" s="753"/>
      <c r="D668" s="1082"/>
      <c r="E668" s="1075"/>
      <c r="F668" s="329"/>
    </row>
    <row r="669" spans="1:6" ht="15">
      <c r="A669" s="433"/>
      <c r="B669" s="435" t="s">
        <v>1491</v>
      </c>
      <c r="C669" s="753"/>
      <c r="D669" s="1082"/>
      <c r="E669" s="1075"/>
      <c r="F669" s="329"/>
    </row>
    <row r="670" spans="1:6" ht="60">
      <c r="A670" s="433"/>
      <c r="B670" s="435" t="s">
        <v>1492</v>
      </c>
      <c r="C670" s="753"/>
      <c r="D670" s="1082"/>
      <c r="E670" s="1075"/>
      <c r="F670" s="420"/>
    </row>
    <row r="671" spans="1:6" ht="45">
      <c r="A671" s="433"/>
      <c r="B671" s="436" t="s">
        <v>1493</v>
      </c>
      <c r="C671" s="754"/>
      <c r="D671" s="1083"/>
      <c r="E671" s="1075"/>
      <c r="F671" s="318">
        <f>+E671*D671</f>
        <v>0</v>
      </c>
    </row>
    <row r="672" spans="1:6" ht="15.75">
      <c r="A672" s="325"/>
      <c r="B672" s="437" t="s">
        <v>1494</v>
      </c>
      <c r="C672" s="418"/>
      <c r="D672" s="419"/>
      <c r="E672" s="420"/>
      <c r="F672" s="329">
        <f>SUM(F671)</f>
        <v>0</v>
      </c>
    </row>
    <row r="673" spans="1:6" ht="15.75">
      <c r="A673" s="438"/>
      <c r="B673" s="371" t="s">
        <v>1495</v>
      </c>
      <c r="C673" s="439"/>
      <c r="D673" s="440"/>
      <c r="E673" s="441"/>
      <c r="F673" s="442">
        <f>F672+F661+F619+F571+F556+F539</f>
        <v>0</v>
      </c>
    </row>
    <row r="674" spans="1:6" ht="15.75">
      <c r="A674" s="429"/>
      <c r="B674" s="443"/>
      <c r="C674" s="444"/>
      <c r="D674" s="445"/>
      <c r="E674" s="446"/>
      <c r="F674" s="432"/>
    </row>
    <row r="675" spans="1:6" ht="15.75">
      <c r="A675" s="429"/>
      <c r="B675" s="443"/>
      <c r="C675" s="444"/>
      <c r="D675" s="445"/>
      <c r="E675" s="446"/>
      <c r="F675" s="432"/>
    </row>
    <row r="676" spans="1:6" ht="15.75">
      <c r="A676" s="429"/>
      <c r="B676" s="443"/>
      <c r="C676" s="444"/>
      <c r="D676" s="445"/>
      <c r="E676" s="446"/>
      <c r="F676" s="432"/>
    </row>
    <row r="677" spans="1:6" ht="31.5">
      <c r="A677" s="308" t="s">
        <v>1366</v>
      </c>
      <c r="B677" s="414" t="s">
        <v>1496</v>
      </c>
      <c r="C677" s="447"/>
      <c r="D677" s="448"/>
      <c r="E677" s="442"/>
      <c r="F677" s="442"/>
    </row>
    <row r="678" spans="1:6" ht="15.75">
      <c r="A678" s="449"/>
      <c r="B678" s="315"/>
      <c r="C678" s="450"/>
      <c r="D678" s="451"/>
      <c r="E678" s="334"/>
      <c r="F678" s="318"/>
    </row>
    <row r="679" spans="1:6" ht="76.5">
      <c r="A679" s="320"/>
      <c r="B679" s="452" t="s">
        <v>1497</v>
      </c>
      <c r="C679" s="340"/>
      <c r="D679" s="341"/>
      <c r="E679" s="318"/>
      <c r="F679" s="318"/>
    </row>
    <row r="680" spans="1:6" ht="42.75">
      <c r="A680" s="320"/>
      <c r="B680" s="453" t="s">
        <v>1498</v>
      </c>
      <c r="C680" s="447"/>
      <c r="D680" s="448"/>
      <c r="E680" s="442"/>
      <c r="F680" s="318"/>
    </row>
    <row r="681" spans="1:6" ht="15">
      <c r="A681" s="320"/>
      <c r="B681" s="454" t="s">
        <v>1499</v>
      </c>
      <c r="C681" s="327" t="s">
        <v>1428</v>
      </c>
      <c r="D681" s="327">
        <v>100</v>
      </c>
      <c r="E681" s="1075"/>
      <c r="F681" s="1075">
        <f>D681*E681</f>
        <v>0</v>
      </c>
    </row>
    <row r="682" spans="1:6" ht="15">
      <c r="A682" s="320"/>
      <c r="B682" s="455"/>
      <c r="C682" s="447"/>
      <c r="D682" s="341"/>
      <c r="E682" s="442"/>
      <c r="F682" s="318"/>
    </row>
    <row r="683" spans="1:6" ht="15.75">
      <c r="A683" s="325"/>
      <c r="B683" s="413" t="s">
        <v>1500</v>
      </c>
      <c r="C683" s="327"/>
      <c r="D683" s="327"/>
      <c r="E683" s="329"/>
      <c r="F683" s="329"/>
    </row>
    <row r="684" spans="1:6" ht="15">
      <c r="A684" s="325"/>
      <c r="B684" s="456"/>
      <c r="C684" s="457"/>
      <c r="D684" s="457"/>
      <c r="E684" s="458"/>
      <c r="F684" s="459"/>
    </row>
    <row r="685" spans="1:6" ht="15">
      <c r="A685" s="460"/>
      <c r="B685" s="461" t="s">
        <v>1501</v>
      </c>
      <c r="C685" s="462"/>
      <c r="D685" s="463"/>
      <c r="E685" s="464"/>
      <c r="F685" s="465"/>
    </row>
    <row r="686" spans="1:6" ht="15">
      <c r="A686" s="460"/>
      <c r="B686" s="466" t="s">
        <v>1502</v>
      </c>
      <c r="C686" s="467" t="s">
        <v>1428</v>
      </c>
      <c r="D686" s="468">
        <v>5</v>
      </c>
      <c r="E686" s="1075"/>
      <c r="F686" s="1075">
        <f>D686*E686</f>
        <v>0</v>
      </c>
    </row>
    <row r="687" spans="1:6" ht="15">
      <c r="A687" s="460"/>
      <c r="B687" s="461" t="s">
        <v>1503</v>
      </c>
      <c r="C687" s="469"/>
      <c r="D687" s="469"/>
      <c r="E687" s="464"/>
      <c r="F687" s="465"/>
    </row>
    <row r="688" spans="1:6" ht="15">
      <c r="A688" s="460"/>
      <c r="B688" s="466" t="s">
        <v>1504</v>
      </c>
      <c r="C688" s="467" t="s">
        <v>1428</v>
      </c>
      <c r="D688" s="468">
        <v>12</v>
      </c>
      <c r="E688" s="1075"/>
      <c r="F688" s="1075">
        <f>D688*E688</f>
        <v>0</v>
      </c>
    </row>
    <row r="689" spans="1:6" ht="15">
      <c r="A689" s="325"/>
      <c r="B689" s="470"/>
      <c r="C689" s="348"/>
      <c r="D689" s="471"/>
      <c r="E689" s="465"/>
      <c r="F689" s="465"/>
    </row>
    <row r="690" spans="1:6" ht="15.75">
      <c r="A690" s="325"/>
      <c r="B690" s="413" t="s">
        <v>1505</v>
      </c>
      <c r="C690" s="327"/>
      <c r="D690" s="415"/>
      <c r="E690" s="465"/>
      <c r="F690" s="465"/>
    </row>
    <row r="691" spans="1:6" ht="15">
      <c r="A691" s="325"/>
      <c r="B691" s="461"/>
      <c r="C691" s="472"/>
      <c r="D691" s="473"/>
      <c r="E691" s="465"/>
      <c r="F691" s="465"/>
    </row>
    <row r="692" spans="1:6" ht="15">
      <c r="A692" s="460"/>
      <c r="B692" s="474" t="s">
        <v>1506</v>
      </c>
      <c r="C692" s="472"/>
      <c r="D692" s="473"/>
      <c r="E692" s="464"/>
      <c r="F692" s="465"/>
    </row>
    <row r="693" spans="1:6" ht="15">
      <c r="A693" s="460"/>
      <c r="B693" s="475" t="s">
        <v>1507</v>
      </c>
      <c r="C693" s="462" t="s">
        <v>1428</v>
      </c>
      <c r="D693" s="463">
        <v>5</v>
      </c>
      <c r="E693" s="1075"/>
      <c r="F693" s="1075">
        <f>D693*E693</f>
        <v>0</v>
      </c>
    </row>
    <row r="694" spans="1:6" ht="15">
      <c r="A694" s="325"/>
      <c r="B694" s="476"/>
      <c r="C694" s="467"/>
      <c r="D694" s="468"/>
      <c r="E694" s="477"/>
      <c r="F694" s="465"/>
    </row>
    <row r="695" spans="1:6" ht="15">
      <c r="A695" s="460"/>
      <c r="B695" s="474" t="s">
        <v>1508</v>
      </c>
      <c r="C695" s="472"/>
      <c r="D695" s="473"/>
      <c r="E695" s="464"/>
      <c r="F695" s="465"/>
    </row>
    <row r="696" spans="1:6" ht="15">
      <c r="A696" s="460"/>
      <c r="B696" s="475" t="s">
        <v>1509</v>
      </c>
      <c r="C696" s="467" t="s">
        <v>1428</v>
      </c>
      <c r="D696" s="468">
        <v>5</v>
      </c>
      <c r="E696" s="1075"/>
      <c r="F696" s="1075">
        <f>D696*E696</f>
        <v>0</v>
      </c>
    </row>
    <row r="697" spans="1:6" ht="15">
      <c r="A697" s="325"/>
      <c r="B697" s="470"/>
      <c r="C697" s="467"/>
      <c r="D697" s="468"/>
      <c r="E697" s="478"/>
      <c r="F697" s="465"/>
    </row>
    <row r="698" spans="1:6" ht="15">
      <c r="A698" s="325"/>
      <c r="B698" s="454" t="s">
        <v>1510</v>
      </c>
      <c r="C698" s="327"/>
      <c r="D698" s="415"/>
      <c r="E698" s="465"/>
      <c r="F698" s="465"/>
    </row>
    <row r="699" spans="1:6" ht="15">
      <c r="A699" s="325"/>
      <c r="B699" s="454" t="s">
        <v>1511</v>
      </c>
      <c r="C699" s="327" t="s">
        <v>1428</v>
      </c>
      <c r="D699" s="415">
        <v>4</v>
      </c>
      <c r="E699" s="1075"/>
      <c r="F699" s="1075">
        <f>D699*E699</f>
        <v>0</v>
      </c>
    </row>
    <row r="700" spans="1:6" ht="15">
      <c r="A700" s="325"/>
      <c r="B700" s="453"/>
      <c r="C700" s="327"/>
      <c r="D700" s="415"/>
      <c r="E700" s="478"/>
      <c r="F700" s="465"/>
    </row>
    <row r="701" spans="1:6" ht="15">
      <c r="A701" s="325"/>
      <c r="B701" s="454" t="s">
        <v>1512</v>
      </c>
      <c r="C701" s="327"/>
      <c r="D701" s="415"/>
      <c r="E701" s="465"/>
      <c r="F701" s="465"/>
    </row>
    <row r="702" spans="1:6" ht="15">
      <c r="A702" s="325"/>
      <c r="B702" s="454" t="s">
        <v>1513</v>
      </c>
      <c r="C702" s="327" t="s">
        <v>1428</v>
      </c>
      <c r="D702" s="415">
        <v>7</v>
      </c>
      <c r="E702" s="1075"/>
      <c r="F702" s="1075">
        <f>D702*E702</f>
        <v>0</v>
      </c>
    </row>
    <row r="703" spans="1:6" ht="15">
      <c r="A703" s="325"/>
      <c r="B703" s="479"/>
      <c r="C703" s="472"/>
      <c r="D703" s="473"/>
      <c r="E703" s="478"/>
      <c r="F703" s="465"/>
    </row>
    <row r="704" spans="1:6" ht="15">
      <c r="A704" s="460"/>
      <c r="B704" s="461" t="s">
        <v>1514</v>
      </c>
      <c r="C704" s="480"/>
      <c r="D704" s="473"/>
      <c r="E704" s="464"/>
      <c r="F704" s="465"/>
    </row>
    <row r="705" spans="1:6" ht="15">
      <c r="A705" s="460"/>
      <c r="B705" s="466" t="s">
        <v>1515</v>
      </c>
      <c r="C705" s="481" t="s">
        <v>1428</v>
      </c>
      <c r="D705" s="468">
        <v>4</v>
      </c>
      <c r="E705" s="1075"/>
      <c r="F705" s="1075">
        <f>D705*E705</f>
        <v>0</v>
      </c>
    </row>
    <row r="706" spans="1:6" ht="15">
      <c r="A706" s="325"/>
      <c r="B706" s="482"/>
      <c r="C706" s="462"/>
      <c r="D706" s="463"/>
      <c r="E706" s="478"/>
      <c r="F706" s="465"/>
    </row>
    <row r="707" spans="1:6" ht="15">
      <c r="A707" s="460"/>
      <c r="B707" s="474" t="s">
        <v>1516</v>
      </c>
      <c r="C707" s="483"/>
      <c r="D707" s="473"/>
      <c r="E707" s="464"/>
      <c r="F707" s="465"/>
    </row>
    <row r="708" spans="1:6" ht="15">
      <c r="A708" s="460"/>
      <c r="B708" s="475" t="s">
        <v>1517</v>
      </c>
      <c r="C708" s="484" t="s">
        <v>1428</v>
      </c>
      <c r="D708" s="468">
        <v>5</v>
      </c>
      <c r="E708" s="1075"/>
      <c r="F708" s="1075">
        <f>D708*E708</f>
        <v>0</v>
      </c>
    </row>
    <row r="709" spans="1:6" ht="15">
      <c r="A709" s="325"/>
      <c r="B709" s="485"/>
      <c r="C709" s="462"/>
      <c r="D709" s="463"/>
      <c r="E709" s="478"/>
      <c r="F709" s="465"/>
    </row>
    <row r="710" spans="1:6" ht="42.75">
      <c r="A710" s="460"/>
      <c r="B710" s="479" t="s">
        <v>1518</v>
      </c>
      <c r="C710" s="483"/>
      <c r="D710" s="473"/>
      <c r="E710" s="464"/>
      <c r="F710" s="465"/>
    </row>
    <row r="711" spans="1:6" ht="15">
      <c r="A711" s="460"/>
      <c r="B711" s="466" t="s">
        <v>1519</v>
      </c>
      <c r="C711" s="484" t="s">
        <v>1428</v>
      </c>
      <c r="D711" s="468">
        <v>8</v>
      </c>
      <c r="E711" s="1075"/>
      <c r="F711" s="1075">
        <f>D711*E711</f>
        <v>0</v>
      </c>
    </row>
    <row r="712" spans="1:6" ht="15">
      <c r="A712" s="325"/>
      <c r="B712" s="485"/>
      <c r="C712" s="462"/>
      <c r="D712" s="463"/>
      <c r="E712" s="478"/>
      <c r="F712" s="465"/>
    </row>
    <row r="713" spans="1:6" ht="42.75">
      <c r="A713" s="460"/>
      <c r="B713" s="456" t="s">
        <v>1520</v>
      </c>
      <c r="C713" s="472"/>
      <c r="D713" s="473"/>
      <c r="E713" s="464"/>
      <c r="F713" s="465"/>
    </row>
    <row r="714" spans="1:6" ht="15">
      <c r="A714" s="460"/>
      <c r="B714" s="475" t="s">
        <v>1521</v>
      </c>
      <c r="C714" s="467" t="s">
        <v>1428</v>
      </c>
      <c r="D714" s="468">
        <v>4</v>
      </c>
      <c r="E714" s="1075"/>
      <c r="F714" s="1075">
        <f>D714*E714</f>
        <v>0</v>
      </c>
    </row>
    <row r="715" spans="1:6" ht="15">
      <c r="A715" s="325"/>
      <c r="B715" s="466"/>
      <c r="C715" s="467"/>
      <c r="D715" s="468"/>
      <c r="E715" s="478"/>
      <c r="F715" s="465"/>
    </row>
    <row r="716" spans="1:6" ht="15.75">
      <c r="A716" s="325"/>
      <c r="B716" s="413" t="s">
        <v>1557</v>
      </c>
      <c r="C716" s="327"/>
      <c r="D716" s="415"/>
      <c r="E716" s="465"/>
      <c r="F716" s="465"/>
    </row>
    <row r="717" spans="1:6" ht="15">
      <c r="A717" s="325"/>
      <c r="B717" s="454"/>
      <c r="C717" s="327"/>
      <c r="D717" s="415"/>
      <c r="E717" s="465"/>
      <c r="F717" s="465"/>
    </row>
    <row r="718" spans="1:6" ht="41.25">
      <c r="A718" s="325"/>
      <c r="B718" s="502" t="s">
        <v>1558</v>
      </c>
      <c r="C718" s="327"/>
      <c r="D718" s="415"/>
      <c r="E718" s="465"/>
      <c r="F718" s="465"/>
    </row>
    <row r="719" spans="1:6" ht="15">
      <c r="A719" s="325"/>
      <c r="B719" s="454" t="s">
        <v>1559</v>
      </c>
      <c r="C719" s="327" t="s">
        <v>1428</v>
      </c>
      <c r="D719" s="415">
        <v>7</v>
      </c>
      <c r="E719" s="1075"/>
      <c r="F719" s="1075">
        <f>D719*E719</f>
        <v>0</v>
      </c>
    </row>
    <row r="720" spans="1:6" ht="15">
      <c r="A720" s="325"/>
      <c r="B720" s="454"/>
      <c r="C720" s="327"/>
      <c r="D720" s="415"/>
      <c r="E720" s="465"/>
      <c r="F720" s="465"/>
    </row>
    <row r="721" spans="1:6" ht="15.75">
      <c r="A721" s="325"/>
      <c r="B721" s="413" t="s">
        <v>1522</v>
      </c>
      <c r="C721" s="327"/>
      <c r="D721" s="415"/>
      <c r="E721" s="465"/>
      <c r="F721" s="465"/>
    </row>
    <row r="722" spans="1:6" ht="15">
      <c r="A722" s="325"/>
      <c r="B722" s="461"/>
      <c r="C722" s="472"/>
      <c r="D722" s="473"/>
      <c r="E722" s="465"/>
      <c r="F722" s="465"/>
    </row>
    <row r="723" spans="1:6" ht="38.25">
      <c r="A723" s="460"/>
      <c r="B723" s="486" t="s">
        <v>1523</v>
      </c>
      <c r="C723" s="487"/>
      <c r="D723" s="473"/>
      <c r="E723" s="464"/>
      <c r="F723" s="465"/>
    </row>
    <row r="724" spans="1:6" ht="15">
      <c r="A724" s="460"/>
      <c r="B724" s="466" t="s">
        <v>1524</v>
      </c>
      <c r="C724" s="488" t="s">
        <v>335</v>
      </c>
      <c r="D724" s="468">
        <v>110</v>
      </c>
      <c r="E724" s="1075"/>
      <c r="F724" s="1075">
        <f>D724*E724</f>
        <v>0</v>
      </c>
    </row>
    <row r="725" spans="1:6" ht="15.75">
      <c r="A725" s="325"/>
      <c r="B725" s="489"/>
      <c r="C725" s="348"/>
      <c r="D725" s="348"/>
      <c r="E725" s="465"/>
      <c r="F725" s="415"/>
    </row>
    <row r="726" spans="1:6" ht="15.75">
      <c r="A726" s="325"/>
      <c r="B726" s="413" t="s">
        <v>1525</v>
      </c>
      <c r="C726" s="327"/>
      <c r="D726" s="415"/>
      <c r="E726" s="464"/>
      <c r="F726" s="465"/>
    </row>
    <row r="727" spans="1:6" ht="15">
      <c r="A727" s="325"/>
      <c r="B727" s="461"/>
      <c r="C727" s="472"/>
      <c r="D727" s="473"/>
      <c r="E727" s="312"/>
      <c r="F727" s="318"/>
    </row>
    <row r="728" spans="1:6" ht="25.5">
      <c r="A728" s="460"/>
      <c r="B728" s="486" t="s">
        <v>1526</v>
      </c>
      <c r="C728" s="487"/>
      <c r="D728" s="473"/>
      <c r="E728" s="465"/>
      <c r="F728" s="465"/>
    </row>
    <row r="729" spans="1:6" ht="15">
      <c r="A729" s="460"/>
      <c r="B729" s="466" t="s">
        <v>1527</v>
      </c>
      <c r="C729" s="488" t="s">
        <v>74</v>
      </c>
      <c r="D729" s="468">
        <v>250</v>
      </c>
      <c r="E729" s="1075"/>
      <c r="F729" s="1075">
        <f>D729*E729</f>
        <v>0</v>
      </c>
    </row>
    <row r="730" spans="1:6" ht="15">
      <c r="A730" s="325"/>
      <c r="B730" s="485"/>
      <c r="C730" s="348"/>
      <c r="D730" s="348"/>
      <c r="E730" s="465"/>
      <c r="F730" s="465"/>
    </row>
    <row r="731" spans="1:6" ht="15">
      <c r="A731" s="460"/>
      <c r="B731" s="490" t="s">
        <v>1528</v>
      </c>
      <c r="C731" s="483"/>
      <c r="D731" s="473"/>
      <c r="E731" s="464"/>
      <c r="F731" s="465"/>
    </row>
    <row r="732" spans="1:6" ht="15">
      <c r="A732" s="460"/>
      <c r="B732" s="475" t="s">
        <v>1529</v>
      </c>
      <c r="C732" s="484" t="s">
        <v>1292</v>
      </c>
      <c r="D732" s="468">
        <v>20</v>
      </c>
      <c r="E732" s="1075"/>
      <c r="F732" s="1075">
        <f>D732*E732</f>
        <v>0</v>
      </c>
    </row>
    <row r="733" spans="1:6" ht="15">
      <c r="A733" s="325"/>
      <c r="B733" s="485"/>
      <c r="C733" s="348"/>
      <c r="D733" s="348"/>
      <c r="E733" s="465"/>
      <c r="F733" s="465"/>
    </row>
    <row r="734" spans="1:6" ht="15">
      <c r="A734" s="460"/>
      <c r="B734" s="490" t="s">
        <v>1530</v>
      </c>
      <c r="C734" s="472"/>
      <c r="D734" s="473"/>
      <c r="E734" s="465"/>
      <c r="F734" s="465"/>
    </row>
    <row r="735" spans="1:6" ht="15">
      <c r="A735" s="460"/>
      <c r="B735" s="475" t="s">
        <v>1531</v>
      </c>
      <c r="C735" s="467" t="s">
        <v>1292</v>
      </c>
      <c r="D735" s="468">
        <v>45</v>
      </c>
      <c r="E735" s="1075"/>
      <c r="F735" s="1075">
        <f>D735*E735</f>
        <v>0</v>
      </c>
    </row>
    <row r="736" spans="1:6" ht="15">
      <c r="A736" s="325"/>
      <c r="B736" s="466"/>
      <c r="C736" s="348"/>
      <c r="D736" s="348"/>
      <c r="E736" s="478"/>
      <c r="F736" s="465"/>
    </row>
    <row r="737" spans="1:6" ht="15">
      <c r="A737" s="325"/>
      <c r="B737" s="454"/>
      <c r="C737" s="327"/>
      <c r="D737" s="415"/>
      <c r="E737" s="465"/>
      <c r="F737" s="465"/>
    </row>
    <row r="738" spans="1:6" ht="15">
      <c r="A738" s="305"/>
      <c r="B738" s="491" t="s">
        <v>1532</v>
      </c>
      <c r="C738" s="313"/>
      <c r="D738" s="289"/>
      <c r="E738" s="385"/>
      <c r="F738" s="385"/>
    </row>
    <row r="739" spans="1:6" ht="15">
      <c r="A739" s="305"/>
      <c r="B739" s="492" t="s">
        <v>1533</v>
      </c>
      <c r="C739" s="340"/>
      <c r="D739" s="289"/>
      <c r="E739" s="385"/>
      <c r="F739" s="385"/>
    </row>
    <row r="740" spans="1:6" ht="128.25">
      <c r="A740" s="305"/>
      <c r="B740" s="493" t="s">
        <v>1534</v>
      </c>
      <c r="C740" s="313"/>
      <c r="D740" s="289"/>
      <c r="E740" s="385"/>
      <c r="F740" s="385"/>
    </row>
    <row r="741" spans="1:6" ht="15.75">
      <c r="A741" s="305"/>
      <c r="B741" s="333" t="s">
        <v>1535</v>
      </c>
      <c r="C741" s="313"/>
      <c r="D741" s="289"/>
      <c r="E741" s="385"/>
      <c r="F741" s="385">
        <f>SUM(F680:F738)</f>
        <v>0</v>
      </c>
    </row>
    <row r="742" spans="1:6" ht="15">
      <c r="A742" s="305"/>
      <c r="B742" s="337"/>
      <c r="C742" s="313"/>
      <c r="D742" s="289"/>
      <c r="E742" s="385"/>
      <c r="F742" s="385"/>
    </row>
    <row r="743" spans="1:6" ht="15">
      <c r="A743" s="305"/>
      <c r="B743" s="337"/>
      <c r="C743" s="313"/>
      <c r="D743" s="289"/>
      <c r="E743" s="385"/>
      <c r="F743" s="385"/>
    </row>
    <row r="744" spans="1:6" ht="15.75">
      <c r="A744" s="308" t="s">
        <v>1536</v>
      </c>
      <c r="B744" s="319" t="s">
        <v>1537</v>
      </c>
      <c r="C744" s="313"/>
      <c r="D744" s="311"/>
      <c r="E744" s="312"/>
      <c r="F744" s="312"/>
    </row>
    <row r="745" spans="1:6" ht="15">
      <c r="A745" s="494"/>
      <c r="B745" s="306"/>
      <c r="C745" s="313"/>
      <c r="D745" s="311"/>
      <c r="E745" s="312"/>
      <c r="F745" s="312"/>
    </row>
    <row r="746" spans="1:6" ht="90">
      <c r="A746" s="305">
        <v>1</v>
      </c>
      <c r="B746" s="306" t="s">
        <v>1538</v>
      </c>
      <c r="C746" s="313"/>
      <c r="D746" s="311"/>
      <c r="E746" s="312"/>
      <c r="F746" s="312"/>
    </row>
    <row r="747" spans="1:6" ht="15.75">
      <c r="A747" s="349"/>
      <c r="B747" s="333" t="s">
        <v>1539</v>
      </c>
      <c r="C747" s="313" t="s">
        <v>1292</v>
      </c>
      <c r="D747" s="311">
        <v>1</v>
      </c>
      <c r="E747" s="1075"/>
      <c r="F747" s="1075">
        <f>D747*E747</f>
        <v>0</v>
      </c>
    </row>
    <row r="748" spans="1:6" ht="15.75">
      <c r="A748" s="305"/>
      <c r="B748" s="319"/>
      <c r="C748" s="313"/>
      <c r="D748" s="311"/>
      <c r="E748" s="312"/>
      <c r="F748" s="312"/>
    </row>
    <row r="749" spans="1:6" ht="31.5">
      <c r="A749" s="308" t="s">
        <v>1540</v>
      </c>
      <c r="B749" s="319" t="s">
        <v>1541</v>
      </c>
      <c r="C749" s="313"/>
      <c r="D749" s="311"/>
      <c r="E749" s="312"/>
      <c r="F749" s="312"/>
    </row>
    <row r="750" spans="1:6" ht="15">
      <c r="A750" s="305"/>
      <c r="B750" s="306"/>
      <c r="C750" s="313"/>
      <c r="D750" s="311"/>
      <c r="E750" s="312"/>
      <c r="F750" s="312"/>
    </row>
    <row r="751" spans="1:6" ht="75">
      <c r="A751" s="305">
        <v>1</v>
      </c>
      <c r="B751" s="306" t="s">
        <v>1542</v>
      </c>
      <c r="C751" s="313"/>
      <c r="D751" s="311"/>
      <c r="E751" s="312"/>
      <c r="F751" s="312"/>
    </row>
    <row r="752" spans="1:6" ht="15.75">
      <c r="A752" s="305"/>
      <c r="B752" s="333" t="s">
        <v>1543</v>
      </c>
      <c r="C752" s="313" t="s">
        <v>1292</v>
      </c>
      <c r="D752" s="311">
        <v>1</v>
      </c>
      <c r="E752" s="1075"/>
      <c r="F752" s="1075">
        <f>D752*E752</f>
        <v>0</v>
      </c>
    </row>
    <row r="753" spans="1:6" ht="15.75">
      <c r="A753" s="305"/>
      <c r="B753" s="319"/>
      <c r="C753" s="313"/>
      <c r="D753" s="311"/>
      <c r="E753" s="312"/>
      <c r="F753" s="312"/>
    </row>
    <row r="754" spans="1:6" ht="47.25">
      <c r="A754" s="349"/>
      <c r="B754" s="319" t="s">
        <v>1544</v>
      </c>
      <c r="C754" s="313"/>
      <c r="D754" s="311"/>
      <c r="E754" s="312"/>
      <c r="F754" s="312"/>
    </row>
    <row r="755" spans="1:6" ht="15">
      <c r="A755" s="305"/>
      <c r="B755" s="306"/>
      <c r="C755" s="313"/>
      <c r="D755" s="311"/>
      <c r="E755" s="312"/>
      <c r="F755" s="312"/>
    </row>
    <row r="756" spans="1:6" ht="15.75">
      <c r="A756" s="308" t="s">
        <v>1235</v>
      </c>
      <c r="B756" s="749" t="s">
        <v>1236</v>
      </c>
      <c r="C756" s="750"/>
      <c r="D756" s="750"/>
      <c r="E756" s="751"/>
      <c r="F756" s="312">
        <f>F278</f>
        <v>0</v>
      </c>
    </row>
    <row r="757" spans="1:6" ht="15.75">
      <c r="A757" s="308" t="s">
        <v>1245</v>
      </c>
      <c r="B757" s="749" t="s">
        <v>1246</v>
      </c>
      <c r="C757" s="750"/>
      <c r="D757" s="750"/>
      <c r="E757" s="751"/>
      <c r="F757" s="312">
        <f>F303</f>
        <v>0</v>
      </c>
    </row>
    <row r="758" spans="1:6" ht="31.5" customHeight="1">
      <c r="A758" s="308" t="s">
        <v>1265</v>
      </c>
      <c r="B758" s="749" t="s">
        <v>1545</v>
      </c>
      <c r="C758" s="750"/>
      <c r="D758" s="750"/>
      <c r="E758" s="751"/>
      <c r="F758" s="312">
        <f>F318</f>
        <v>0</v>
      </c>
    </row>
    <row r="759" spans="1:6" ht="15.75">
      <c r="A759" s="308" t="s">
        <v>1277</v>
      </c>
      <c r="B759" s="746" t="s">
        <v>1546</v>
      </c>
      <c r="C759" s="747"/>
      <c r="D759" s="747"/>
      <c r="E759" s="748"/>
      <c r="F759" s="312">
        <f>F339</f>
        <v>0</v>
      </c>
    </row>
    <row r="760" spans="1:6" ht="15.75">
      <c r="A760" s="308" t="s">
        <v>1296</v>
      </c>
      <c r="B760" s="908" t="s">
        <v>1547</v>
      </c>
      <c r="C760" s="909"/>
      <c r="D760" s="909"/>
      <c r="E760" s="910"/>
      <c r="F760" s="312">
        <f>F368</f>
        <v>0</v>
      </c>
    </row>
    <row r="761" spans="1:6" ht="15.75">
      <c r="A761" s="308" t="s">
        <v>1318</v>
      </c>
      <c r="B761" s="908" t="s">
        <v>1548</v>
      </c>
      <c r="C761" s="909"/>
      <c r="D761" s="909"/>
      <c r="E761" s="910"/>
      <c r="F761" s="312">
        <f>F393</f>
        <v>0</v>
      </c>
    </row>
    <row r="762" spans="1:6" ht="15.75">
      <c r="A762" s="308" t="s">
        <v>1329</v>
      </c>
      <c r="B762" s="908" t="s">
        <v>1549</v>
      </c>
      <c r="C762" s="909"/>
      <c r="D762" s="909"/>
      <c r="E762" s="910"/>
      <c r="F762" s="312">
        <f>F417</f>
        <v>0</v>
      </c>
    </row>
    <row r="763" spans="1:6" ht="27.75" customHeight="1">
      <c r="A763" s="308" t="s">
        <v>1341</v>
      </c>
      <c r="B763" s="746" t="s">
        <v>1550</v>
      </c>
      <c r="C763" s="747"/>
      <c r="D763" s="747"/>
      <c r="E763" s="748"/>
      <c r="F763" s="312">
        <f>F443</f>
        <v>0</v>
      </c>
    </row>
    <row r="764" spans="1:6" ht="27.75" customHeight="1">
      <c r="A764" s="308"/>
      <c r="B764" s="746" t="s">
        <v>1550</v>
      </c>
      <c r="C764" s="747"/>
      <c r="D764" s="747"/>
      <c r="E764" s="748"/>
      <c r="F764" s="312">
        <f>F455</f>
        <v>0</v>
      </c>
    </row>
    <row r="765" spans="1:6" ht="23.25" customHeight="1">
      <c r="A765" s="308" t="s">
        <v>1359</v>
      </c>
      <c r="B765" s="746" t="s">
        <v>1551</v>
      </c>
      <c r="C765" s="747"/>
      <c r="D765" s="747"/>
      <c r="E765" s="748"/>
      <c r="F765" s="312">
        <f>F673</f>
        <v>0</v>
      </c>
    </row>
    <row r="766" spans="1:6" ht="22.5" customHeight="1">
      <c r="A766" s="308" t="s">
        <v>1366</v>
      </c>
      <c r="B766" s="746" t="s">
        <v>1496</v>
      </c>
      <c r="C766" s="747"/>
      <c r="D766" s="747"/>
      <c r="E766" s="748"/>
      <c r="F766" s="312">
        <f>F741</f>
        <v>0</v>
      </c>
    </row>
    <row r="767" spans="1:6" ht="15.75">
      <c r="A767" s="308" t="s">
        <v>1536</v>
      </c>
      <c r="B767" s="746" t="s">
        <v>1552</v>
      </c>
      <c r="C767" s="747"/>
      <c r="D767" s="747"/>
      <c r="E767" s="748"/>
      <c r="F767" s="312">
        <f>F747</f>
        <v>0</v>
      </c>
    </row>
    <row r="768" spans="1:6" ht="22.5" customHeight="1" thickBot="1">
      <c r="A768" s="308" t="s">
        <v>1540</v>
      </c>
      <c r="B768" s="911" t="s">
        <v>1541</v>
      </c>
      <c r="C768" s="912"/>
      <c r="D768" s="912"/>
      <c r="E768" s="913"/>
      <c r="F768" s="542">
        <f>F752</f>
        <v>0</v>
      </c>
    </row>
    <row r="769" spans="1:6" ht="24" customHeight="1" thickTop="1">
      <c r="B769" s="937" t="s">
        <v>1686</v>
      </c>
      <c r="C769" s="938"/>
      <c r="D769" s="938"/>
      <c r="E769" s="939"/>
      <c r="F769" s="915"/>
    </row>
    <row r="770" spans="1:6" ht="26.25" customHeight="1">
      <c r="A770" s="830" t="s">
        <v>1553</v>
      </c>
      <c r="B770" s="831"/>
      <c r="C770" s="831"/>
      <c r="D770" s="831"/>
      <c r="E770" s="832"/>
    </row>
  </sheetData>
  <mergeCells count="1">
    <mergeCell ref="A256:B256"/>
  </mergeCells>
  <pageMargins left="0.7" right="0.7" top="0.75" bottom="0.75" header="0.3" footer="0.3"/>
  <pageSetup paperSize="9" scale="52" orientation="portrait" r:id="rId1"/>
  <rowBreaks count="20" manualBreakCount="20">
    <brk id="26" max="5" man="1"/>
    <brk id="41" max="5" man="1"/>
    <brk id="53" max="16383" man="1"/>
    <brk id="60" max="5" man="1"/>
    <brk id="68" max="5" man="1"/>
    <brk id="90" max="16383" man="1"/>
    <brk id="122" max="5" man="1"/>
    <brk id="150" max="5" man="1"/>
    <brk id="182" max="5" man="1"/>
    <brk id="217" max="5" man="1"/>
    <brk id="268" max="5" man="1"/>
    <brk id="304" max="5" man="1"/>
    <brk id="345" max="5" man="1"/>
    <brk id="376" max="5" man="1"/>
    <brk id="408" max="5" man="1"/>
    <brk id="477" max="5" man="1"/>
    <brk id="562" max="5" man="1"/>
    <brk id="623" max="5" man="1"/>
    <brk id="653" max="5" man="1"/>
    <brk id="70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47"/>
  <sheetViews>
    <sheetView view="pageBreakPreview" topLeftCell="A729" zoomScale="87" zoomScaleNormal="100" zoomScaleSheetLayoutView="87" workbookViewId="0">
      <selection activeCell="L751" sqref="L751"/>
    </sheetView>
  </sheetViews>
  <sheetFormatPr defaultRowHeight="14.25"/>
  <cols>
    <col min="2" max="2" width="31.125" customWidth="1"/>
  </cols>
  <sheetData>
    <row r="1" spans="1:6" ht="15.75">
      <c r="A1" s="940" t="s">
        <v>667</v>
      </c>
      <c r="B1" s="941"/>
      <c r="C1" s="941"/>
      <c r="D1" s="941"/>
      <c r="E1" s="941"/>
      <c r="F1" s="942"/>
    </row>
    <row r="2" spans="1:6" ht="28.5">
      <c r="A2" s="58" t="s">
        <v>3</v>
      </c>
      <c r="B2" s="47" t="s">
        <v>3</v>
      </c>
      <c r="C2" s="922" t="s">
        <v>157</v>
      </c>
      <c r="D2" s="922" t="s">
        <v>158</v>
      </c>
      <c r="E2" s="922"/>
      <c r="F2" s="59" t="s">
        <v>159</v>
      </c>
    </row>
    <row r="3" spans="1:6" ht="15">
      <c r="A3" s="60"/>
      <c r="B3" s="943" t="s">
        <v>4</v>
      </c>
      <c r="C3" s="915"/>
      <c r="D3" s="915"/>
      <c r="E3" s="915"/>
      <c r="F3" s="944"/>
    </row>
    <row r="4" spans="1:6" ht="15">
      <c r="A4" s="26"/>
      <c r="B4" s="6" t="s">
        <v>5</v>
      </c>
      <c r="C4" s="3"/>
      <c r="D4" s="3"/>
      <c r="E4" s="3"/>
      <c r="F4" s="25"/>
    </row>
    <row r="5" spans="1:6" ht="85.5">
      <c r="A5" s="945">
        <v>1</v>
      </c>
      <c r="B5" s="871" t="s">
        <v>0</v>
      </c>
      <c r="C5" s="871" t="s">
        <v>2</v>
      </c>
      <c r="D5" s="880">
        <v>2.81</v>
      </c>
      <c r="E5" s="1075"/>
      <c r="F5" s="1075">
        <f>D5*E5</f>
        <v>0</v>
      </c>
    </row>
    <row r="6" spans="1:6" ht="28.5">
      <c r="A6" s="945"/>
      <c r="B6" s="871" t="s">
        <v>512</v>
      </c>
      <c r="C6" s="871"/>
      <c r="D6" s="220"/>
      <c r="E6" s="1075"/>
      <c r="F6" s="1075"/>
    </row>
    <row r="7" spans="1:6" ht="42.75">
      <c r="A7" s="945">
        <v>2</v>
      </c>
      <c r="B7" s="871" t="s">
        <v>6</v>
      </c>
      <c r="C7" s="871" t="s">
        <v>2</v>
      </c>
      <c r="D7" s="880">
        <v>0.24</v>
      </c>
      <c r="E7" s="1075"/>
      <c r="F7" s="1075">
        <f>D7*E7</f>
        <v>0</v>
      </c>
    </row>
    <row r="8" spans="1:6" ht="16.5">
      <c r="A8" s="945"/>
      <c r="B8" s="871" t="s">
        <v>587</v>
      </c>
      <c r="C8" s="871"/>
      <c r="D8" s="1085"/>
      <c r="E8" s="3"/>
      <c r="F8" s="25"/>
    </row>
    <row r="9" spans="1:6" ht="14.25" customHeight="1">
      <c r="A9" s="945"/>
      <c r="B9" s="871" t="s">
        <v>588</v>
      </c>
      <c r="C9" s="871"/>
      <c r="D9" s="220"/>
      <c r="E9" s="3"/>
      <c r="F9" s="25"/>
    </row>
    <row r="10" spans="1:6" ht="42.75">
      <c r="A10" s="945">
        <v>3</v>
      </c>
      <c r="B10" s="871" t="s">
        <v>153</v>
      </c>
      <c r="C10" s="871" t="s">
        <v>15</v>
      </c>
      <c r="D10" s="880">
        <v>3.08</v>
      </c>
      <c r="E10" s="1075"/>
      <c r="F10" s="1075">
        <f>D10*E10</f>
        <v>0</v>
      </c>
    </row>
    <row r="11" spans="1:6" ht="30.75">
      <c r="A11" s="945"/>
      <c r="B11" s="871" t="s">
        <v>589</v>
      </c>
      <c r="C11" s="871"/>
      <c r="D11" s="220"/>
      <c r="E11" s="3"/>
      <c r="F11" s="25"/>
    </row>
    <row r="12" spans="1:6" ht="15">
      <c r="A12" s="26"/>
      <c r="B12" s="841" t="s">
        <v>8</v>
      </c>
      <c r="C12" s="841"/>
      <c r="D12" s="3"/>
      <c r="E12" s="3"/>
      <c r="F12" s="25">
        <f>SUM(F5:F11)</f>
        <v>0</v>
      </c>
    </row>
    <row r="13" spans="1:6" ht="17.25" customHeight="1">
      <c r="A13" s="820" t="s">
        <v>9</v>
      </c>
      <c r="B13" s="775"/>
      <c r="C13" s="775"/>
      <c r="D13" s="775"/>
      <c r="E13" s="775"/>
      <c r="F13" s="946"/>
    </row>
    <row r="14" spans="1:6" ht="30" customHeight="1">
      <c r="A14" s="947" t="s">
        <v>590</v>
      </c>
      <c r="B14" s="768"/>
      <c r="C14" s="768"/>
      <c r="D14" s="768"/>
      <c r="E14" s="768"/>
      <c r="F14" s="948"/>
    </row>
    <row r="15" spans="1:6" ht="99.75">
      <c r="A15" s="945">
        <v>1</v>
      </c>
      <c r="B15" s="871" t="s">
        <v>11</v>
      </c>
      <c r="C15" s="69"/>
      <c r="D15" s="219">
        <v>0</v>
      </c>
      <c r="E15" s="1075"/>
      <c r="F15" s="1075">
        <f>D15*E15</f>
        <v>0</v>
      </c>
    </row>
    <row r="16" spans="1:6" ht="14.25" customHeight="1">
      <c r="A16" s="945"/>
      <c r="B16" s="871" t="s">
        <v>12</v>
      </c>
      <c r="C16" s="871" t="s">
        <v>201</v>
      </c>
      <c r="D16" s="220"/>
      <c r="E16" s="3"/>
      <c r="F16" s="25"/>
    </row>
    <row r="17" spans="1:6" ht="85.5">
      <c r="A17" s="945">
        <v>2</v>
      </c>
      <c r="B17" s="871" t="s">
        <v>591</v>
      </c>
      <c r="C17" s="871" t="s">
        <v>201</v>
      </c>
      <c r="D17" s="219">
        <v>0</v>
      </c>
      <c r="E17" s="1075"/>
      <c r="F17" s="1075">
        <f>D17*E17</f>
        <v>0</v>
      </c>
    </row>
    <row r="18" spans="1:6" ht="14.25" customHeight="1">
      <c r="A18" s="945"/>
      <c r="B18" s="871" t="s">
        <v>12</v>
      </c>
      <c r="C18" s="871"/>
      <c r="D18" s="220"/>
      <c r="E18" s="3"/>
      <c r="F18" s="25"/>
    </row>
    <row r="19" spans="1:6" ht="30">
      <c r="A19" s="26"/>
      <c r="B19" s="841" t="s">
        <v>16</v>
      </c>
      <c r="C19" s="841"/>
      <c r="D19" s="3"/>
      <c r="E19" s="3"/>
      <c r="F19" s="25">
        <f>SUM(F15:F18)</f>
        <v>0</v>
      </c>
    </row>
    <row r="20" spans="1:6" ht="15">
      <c r="A20" s="26"/>
      <c r="B20" s="841" t="s">
        <v>17</v>
      </c>
      <c r="C20" s="841"/>
      <c r="D20" s="3"/>
      <c r="E20" s="3"/>
      <c r="F20" s="25"/>
    </row>
    <row r="21" spans="1:6" ht="85.5">
      <c r="A21" s="945">
        <v>1</v>
      </c>
      <c r="B21" s="871" t="s">
        <v>592</v>
      </c>
      <c r="C21" s="871" t="s">
        <v>15</v>
      </c>
      <c r="D21" s="871"/>
      <c r="E21" s="871"/>
      <c r="F21" s="246"/>
    </row>
    <row r="22" spans="1:6" ht="14.25" customHeight="1">
      <c r="A22" s="945"/>
      <c r="B22" s="871" t="s">
        <v>19</v>
      </c>
      <c r="C22" s="871"/>
      <c r="D22" s="871">
        <v>25.82</v>
      </c>
      <c r="E22" s="1075"/>
      <c r="F22" s="1075">
        <f>D22*E22</f>
        <v>0</v>
      </c>
    </row>
    <row r="23" spans="1:6" ht="85.5">
      <c r="A23" s="263">
        <v>2</v>
      </c>
      <c r="B23" s="871" t="s">
        <v>24</v>
      </c>
      <c r="C23" s="219" t="s">
        <v>201</v>
      </c>
      <c r="D23" s="219"/>
      <c r="E23" s="219"/>
      <c r="F23" s="221"/>
    </row>
    <row r="24" spans="1:6" ht="28.5">
      <c r="A24" s="264"/>
      <c r="B24" s="871" t="s">
        <v>25</v>
      </c>
      <c r="C24" s="220"/>
      <c r="D24" s="220">
        <v>3</v>
      </c>
      <c r="E24" s="1075"/>
      <c r="F24" s="1075">
        <f>D24*E24</f>
        <v>0</v>
      </c>
    </row>
    <row r="25" spans="1:6" ht="28.5">
      <c r="A25" s="945">
        <v>3</v>
      </c>
      <c r="B25" s="871" t="s">
        <v>28</v>
      </c>
      <c r="C25" s="871" t="s">
        <v>201</v>
      </c>
      <c r="D25" s="219"/>
      <c r="E25" s="219"/>
      <c r="F25" s="221"/>
    </row>
    <row r="26" spans="1:6" ht="28.5">
      <c r="A26" s="945"/>
      <c r="B26" s="871" t="s">
        <v>25</v>
      </c>
      <c r="C26" s="871"/>
      <c r="D26" s="220">
        <v>2</v>
      </c>
      <c r="E26" s="1075"/>
      <c r="F26" s="1075">
        <f>D26*E26</f>
        <v>0</v>
      </c>
    </row>
    <row r="27" spans="1:6" ht="57">
      <c r="A27" s="945">
        <v>4</v>
      </c>
      <c r="B27" s="871" t="s">
        <v>593</v>
      </c>
      <c r="C27" s="871" t="s">
        <v>15</v>
      </c>
      <c r="D27" s="220"/>
      <c r="E27" s="219"/>
      <c r="F27" s="246"/>
    </row>
    <row r="28" spans="1:6" ht="15">
      <c r="A28" s="945"/>
      <c r="B28" s="871" t="s">
        <v>22</v>
      </c>
      <c r="C28" s="871"/>
      <c r="D28">
        <v>25.82</v>
      </c>
      <c r="E28" s="1075"/>
      <c r="F28" s="1075">
        <f>D28*E28</f>
        <v>0</v>
      </c>
    </row>
    <row r="29" spans="1:6" ht="114">
      <c r="A29" s="263">
        <v>5</v>
      </c>
      <c r="B29" s="871" t="s">
        <v>29</v>
      </c>
      <c r="C29" s="219" t="s">
        <v>15</v>
      </c>
      <c r="D29" s="219"/>
      <c r="E29" s="219"/>
      <c r="F29" s="221"/>
    </row>
    <row r="30" spans="1:6" ht="15">
      <c r="A30" s="264"/>
      <c r="B30" s="871" t="s">
        <v>30</v>
      </c>
      <c r="C30" s="220"/>
      <c r="D30" s="220">
        <v>52.82</v>
      </c>
      <c r="E30" s="1075"/>
      <c r="F30" s="1075">
        <f>D30*E30</f>
        <v>0</v>
      </c>
    </row>
    <row r="31" spans="1:6" ht="15" customHeight="1">
      <c r="A31" s="820" t="s">
        <v>31</v>
      </c>
      <c r="B31" s="775"/>
      <c r="C31" s="775"/>
      <c r="D31" s="775"/>
      <c r="E31" s="776"/>
      <c r="F31" s="25">
        <f>SUM(F21:F30)</f>
        <v>0</v>
      </c>
    </row>
    <row r="32" spans="1:6" ht="15" customHeight="1">
      <c r="A32" s="820" t="s">
        <v>51</v>
      </c>
      <c r="B32" s="775"/>
      <c r="C32" s="775"/>
      <c r="D32" s="775"/>
      <c r="E32" s="776"/>
      <c r="F32" s="25">
        <f>SUM(F31+F19+F12)</f>
        <v>0</v>
      </c>
    </row>
    <row r="33" spans="1:6" ht="15" customHeight="1">
      <c r="A33" s="820" t="s">
        <v>562</v>
      </c>
      <c r="B33" s="775"/>
      <c r="C33" s="775"/>
      <c r="D33" s="775"/>
      <c r="E33" s="775"/>
      <c r="F33" s="946"/>
    </row>
    <row r="34" spans="1:6" ht="15" customHeight="1">
      <c r="A34" s="820" t="s">
        <v>522</v>
      </c>
      <c r="B34" s="775"/>
      <c r="C34" s="775"/>
      <c r="D34" s="775"/>
      <c r="E34" s="775"/>
      <c r="F34" s="946"/>
    </row>
    <row r="35" spans="1:6" ht="57" customHeight="1">
      <c r="A35" s="26"/>
      <c r="B35" s="871" t="s">
        <v>594</v>
      </c>
      <c r="C35" s="871"/>
      <c r="D35" s="3"/>
      <c r="E35" s="3"/>
      <c r="F35" s="25"/>
    </row>
    <row r="36" spans="1:6">
      <c r="A36" s="26"/>
      <c r="B36" s="871"/>
      <c r="C36" s="871"/>
      <c r="D36" s="3"/>
      <c r="E36" s="3"/>
      <c r="F36" s="25"/>
    </row>
    <row r="37" spans="1:6" ht="85.5">
      <c r="A37" s="945">
        <v>1</v>
      </c>
      <c r="B37" s="871" t="s">
        <v>595</v>
      </c>
      <c r="C37" s="871" t="s">
        <v>2</v>
      </c>
      <c r="D37" s="3"/>
      <c r="E37" s="3"/>
      <c r="F37" s="25"/>
    </row>
    <row r="38" spans="1:6" ht="16.5">
      <c r="A38" s="945"/>
      <c r="B38" s="871" t="s">
        <v>95</v>
      </c>
      <c r="C38" s="871"/>
      <c r="D38" s="3"/>
      <c r="E38" s="3"/>
      <c r="F38" s="25"/>
    </row>
    <row r="39" spans="1:6" ht="42.75">
      <c r="A39" s="945">
        <v>2</v>
      </c>
      <c r="B39" s="871" t="s">
        <v>6</v>
      </c>
      <c r="C39" s="871" t="s">
        <v>2</v>
      </c>
      <c r="D39" s="3"/>
      <c r="E39" s="3"/>
      <c r="F39" s="25"/>
    </row>
    <row r="40" spans="1:6" ht="16.5">
      <c r="A40" s="945"/>
      <c r="B40" s="871" t="s">
        <v>426</v>
      </c>
      <c r="C40" s="871"/>
      <c r="D40" s="3"/>
      <c r="E40" s="3"/>
      <c r="F40" s="25"/>
    </row>
    <row r="41" spans="1:6" ht="57">
      <c r="A41" s="945">
        <v>3</v>
      </c>
      <c r="B41" s="871" t="s">
        <v>596</v>
      </c>
      <c r="C41" s="871" t="s">
        <v>15</v>
      </c>
      <c r="D41" s="3"/>
      <c r="E41" s="3"/>
      <c r="F41" s="25"/>
    </row>
    <row r="42" spans="1:6" ht="16.5">
      <c r="A42" s="945"/>
      <c r="B42" s="871" t="s">
        <v>54</v>
      </c>
      <c r="C42" s="871"/>
      <c r="D42" s="3"/>
      <c r="E42" s="3"/>
      <c r="F42" s="25"/>
    </row>
    <row r="43" spans="1:6" ht="15" customHeight="1">
      <c r="A43" s="820" t="s">
        <v>59</v>
      </c>
      <c r="B43" s="775"/>
      <c r="C43" s="775"/>
      <c r="D43" s="775"/>
      <c r="E43" s="776"/>
      <c r="F43" s="25">
        <f>SUM(F35:F42)</f>
        <v>0</v>
      </c>
    </row>
    <row r="44" spans="1:6" ht="30" customHeight="1">
      <c r="A44" s="26"/>
      <c r="B44" s="841" t="s">
        <v>60</v>
      </c>
      <c r="C44" s="841"/>
      <c r="D44" s="3"/>
      <c r="E44" s="3"/>
      <c r="F44" s="25"/>
    </row>
    <row r="45" spans="1:6" ht="57" customHeight="1">
      <c r="A45" s="26"/>
      <c r="B45" s="871" t="s">
        <v>597</v>
      </c>
      <c r="C45" s="871"/>
      <c r="D45" s="3"/>
      <c r="E45" s="3"/>
      <c r="F45" s="25"/>
    </row>
    <row r="46" spans="1:6" ht="99.75">
      <c r="A46" s="945">
        <v>1</v>
      </c>
      <c r="B46" s="871" t="s">
        <v>62</v>
      </c>
      <c r="C46" s="69"/>
      <c r="D46" s="219">
        <v>0</v>
      </c>
      <c r="E46" s="1075"/>
      <c r="F46" s="1075">
        <f>D46*E46</f>
        <v>0</v>
      </c>
    </row>
    <row r="47" spans="1:6" ht="14.25" customHeight="1">
      <c r="A47" s="945"/>
      <c r="B47" s="871" t="s">
        <v>12</v>
      </c>
      <c r="C47" s="871" t="s">
        <v>201</v>
      </c>
      <c r="D47" s="220"/>
      <c r="E47" s="3"/>
      <c r="F47" s="25"/>
    </row>
    <row r="48" spans="1:6" ht="85.5">
      <c r="A48" s="945">
        <v>2</v>
      </c>
      <c r="B48" s="871" t="s">
        <v>63</v>
      </c>
      <c r="C48" s="871" t="s">
        <v>15</v>
      </c>
      <c r="D48" s="219">
        <v>1E-3</v>
      </c>
      <c r="E48" s="1075"/>
      <c r="F48" s="1075">
        <f>D48*E48</f>
        <v>0</v>
      </c>
    </row>
    <row r="49" spans="1:6" ht="14.25" customHeight="1">
      <c r="A49" s="945"/>
      <c r="B49" s="871" t="s">
        <v>12</v>
      </c>
      <c r="C49" s="871"/>
      <c r="D49" s="220"/>
      <c r="E49" s="3"/>
      <c r="F49" s="25"/>
    </row>
    <row r="50" spans="1:6" ht="30">
      <c r="A50" s="26"/>
      <c r="B50" s="841" t="s">
        <v>66</v>
      </c>
      <c r="C50" s="7"/>
      <c r="D50" s="3"/>
      <c r="E50" s="3"/>
      <c r="F50" s="25">
        <f>SUM(F45:F49)</f>
        <v>0</v>
      </c>
    </row>
    <row r="51" spans="1:6" ht="15">
      <c r="A51" s="26"/>
      <c r="B51" s="841" t="s">
        <v>563</v>
      </c>
      <c r="C51" s="841"/>
      <c r="D51" s="3"/>
      <c r="E51" s="3"/>
      <c r="F51" s="25"/>
    </row>
    <row r="52" spans="1:6" ht="99.75">
      <c r="A52" s="945">
        <v>1</v>
      </c>
      <c r="B52" s="873" t="s">
        <v>598</v>
      </c>
      <c r="C52" s="871" t="s">
        <v>15</v>
      </c>
      <c r="D52" s="871">
        <v>5.28</v>
      </c>
      <c r="E52" s="1075"/>
      <c r="F52" s="1075">
        <f t="shared" ref="F52:F64" si="0">D52*E52</f>
        <v>0</v>
      </c>
    </row>
    <row r="53" spans="1:6" ht="114">
      <c r="A53" s="945">
        <v>2</v>
      </c>
      <c r="B53" s="873" t="s">
        <v>599</v>
      </c>
      <c r="C53" s="871" t="s">
        <v>15</v>
      </c>
      <c r="D53" s="871">
        <v>12.06</v>
      </c>
      <c r="E53" s="1075"/>
      <c r="F53" s="1075">
        <f t="shared" si="0"/>
        <v>0</v>
      </c>
    </row>
    <row r="54" spans="1:6" ht="114">
      <c r="A54" s="945">
        <v>3</v>
      </c>
      <c r="B54" s="873" t="s">
        <v>354</v>
      </c>
      <c r="C54" s="871" t="s">
        <v>15</v>
      </c>
      <c r="D54" s="871">
        <v>36</v>
      </c>
      <c r="E54" s="1075"/>
      <c r="F54" s="1075">
        <f t="shared" si="0"/>
        <v>0</v>
      </c>
    </row>
    <row r="55" spans="1:6" ht="114">
      <c r="A55" s="945">
        <v>4</v>
      </c>
      <c r="B55" s="871" t="s">
        <v>355</v>
      </c>
      <c r="C55" s="871" t="s">
        <v>15</v>
      </c>
      <c r="D55" s="871">
        <v>36</v>
      </c>
      <c r="E55" s="1075"/>
      <c r="F55" s="1075">
        <f t="shared" si="0"/>
        <v>0</v>
      </c>
    </row>
    <row r="56" spans="1:6" ht="114">
      <c r="A56" s="945">
        <v>5</v>
      </c>
      <c r="B56" s="871" t="s">
        <v>600</v>
      </c>
      <c r="C56" s="871" t="s">
        <v>15</v>
      </c>
      <c r="D56" s="871">
        <v>18</v>
      </c>
      <c r="E56" s="1075"/>
      <c r="F56" s="1075">
        <f t="shared" si="0"/>
        <v>0</v>
      </c>
    </row>
    <row r="57" spans="1:6" ht="114">
      <c r="A57" s="945">
        <v>6</v>
      </c>
      <c r="B57" s="871" t="s">
        <v>601</v>
      </c>
      <c r="C57" s="871" t="s">
        <v>15</v>
      </c>
      <c r="D57" s="871">
        <v>9.6</v>
      </c>
      <c r="E57" s="1075"/>
      <c r="F57" s="1075">
        <f t="shared" si="0"/>
        <v>0</v>
      </c>
    </row>
    <row r="58" spans="1:6" ht="57">
      <c r="A58" s="945">
        <v>7</v>
      </c>
      <c r="B58" s="871" t="s">
        <v>602</v>
      </c>
      <c r="C58" s="871" t="s">
        <v>15</v>
      </c>
      <c r="D58" s="871">
        <v>7</v>
      </c>
      <c r="E58" s="1075"/>
      <c r="F58" s="1075">
        <f t="shared" si="0"/>
        <v>0</v>
      </c>
    </row>
    <row r="59" spans="1:6" ht="57">
      <c r="A59" s="945">
        <v>8</v>
      </c>
      <c r="B59" s="871" t="s">
        <v>603</v>
      </c>
      <c r="C59" s="871" t="s">
        <v>15</v>
      </c>
      <c r="D59" s="871">
        <v>12</v>
      </c>
      <c r="E59" s="1075"/>
      <c r="F59" s="1075">
        <f t="shared" si="0"/>
        <v>0</v>
      </c>
    </row>
    <row r="60" spans="1:6" ht="57">
      <c r="A60" s="945">
        <v>9</v>
      </c>
      <c r="B60" s="871" t="s">
        <v>604</v>
      </c>
      <c r="C60" s="871" t="s">
        <v>15</v>
      </c>
      <c r="D60" s="871">
        <v>8</v>
      </c>
      <c r="E60" s="1075"/>
      <c r="F60" s="1075">
        <f t="shared" si="0"/>
        <v>0</v>
      </c>
    </row>
    <row r="61" spans="1:6" ht="28.5">
      <c r="A61" s="945">
        <v>10</v>
      </c>
      <c r="B61" s="873" t="s">
        <v>605</v>
      </c>
      <c r="C61" s="871" t="s">
        <v>201</v>
      </c>
      <c r="D61" s="871">
        <v>2</v>
      </c>
      <c r="E61" s="1075"/>
      <c r="F61" s="1075">
        <f t="shared" si="0"/>
        <v>0</v>
      </c>
    </row>
    <row r="62" spans="1:6" ht="42.75">
      <c r="A62" s="945">
        <v>11</v>
      </c>
      <c r="B62" s="873" t="s">
        <v>110</v>
      </c>
      <c r="C62" s="871" t="s">
        <v>201</v>
      </c>
      <c r="D62" s="871">
        <v>2</v>
      </c>
      <c r="E62" s="1075"/>
      <c r="F62" s="1075">
        <f t="shared" si="0"/>
        <v>0</v>
      </c>
    </row>
    <row r="63" spans="1:6" ht="42.75">
      <c r="A63" s="945">
        <v>12</v>
      </c>
      <c r="B63" s="873" t="s">
        <v>111</v>
      </c>
      <c r="C63" s="871" t="s">
        <v>201</v>
      </c>
      <c r="D63" s="871">
        <v>2</v>
      </c>
      <c r="E63" s="1075"/>
      <c r="F63" s="1075">
        <f t="shared" si="0"/>
        <v>0</v>
      </c>
    </row>
    <row r="64" spans="1:6" ht="28.5">
      <c r="A64" s="945">
        <v>13</v>
      </c>
      <c r="B64" s="873" t="s">
        <v>359</v>
      </c>
      <c r="C64" s="871" t="s">
        <v>201</v>
      </c>
      <c r="D64" s="871">
        <v>4</v>
      </c>
      <c r="E64" s="1075"/>
      <c r="F64" s="1075">
        <f t="shared" si="0"/>
        <v>0</v>
      </c>
    </row>
    <row r="65" spans="1:6" ht="14.25" customHeight="1">
      <c r="A65" s="945">
        <v>14</v>
      </c>
      <c r="B65" s="873" t="s">
        <v>606</v>
      </c>
      <c r="C65" s="873"/>
      <c r="D65" s="873"/>
      <c r="E65" s="3"/>
      <c r="F65" s="25"/>
    </row>
    <row r="66" spans="1:6" ht="14.25" customHeight="1">
      <c r="A66" s="945"/>
      <c r="B66" s="873"/>
      <c r="C66" s="873"/>
      <c r="D66" s="873"/>
      <c r="E66" s="3"/>
      <c r="F66" s="25"/>
    </row>
    <row r="67" spans="1:6" ht="14.25" customHeight="1">
      <c r="A67" s="945"/>
      <c r="B67" s="873"/>
      <c r="C67" s="873" t="s">
        <v>201</v>
      </c>
      <c r="D67" s="873">
        <v>2</v>
      </c>
      <c r="E67" s="1075"/>
      <c r="F67" s="1075">
        <f>D67*E67</f>
        <v>0</v>
      </c>
    </row>
    <row r="68" spans="1:6" ht="14.25" customHeight="1">
      <c r="A68" s="945">
        <v>15</v>
      </c>
      <c r="B68" s="873" t="s">
        <v>607</v>
      </c>
      <c r="C68" s="873"/>
      <c r="D68" s="873"/>
      <c r="E68" s="3"/>
      <c r="F68" s="25"/>
    </row>
    <row r="69" spans="1:6" ht="14.25" customHeight="1">
      <c r="A69" s="945"/>
      <c r="B69" s="873"/>
      <c r="C69" s="873"/>
      <c r="D69" s="873"/>
      <c r="E69" s="3"/>
      <c r="F69" s="25"/>
    </row>
    <row r="70" spans="1:6" ht="14.25" customHeight="1">
      <c r="A70" s="945"/>
      <c r="B70" s="873"/>
      <c r="C70" s="873" t="s">
        <v>201</v>
      </c>
      <c r="D70" s="873">
        <v>2</v>
      </c>
      <c r="E70" s="1075"/>
      <c r="F70" s="1075">
        <f t="shared" ref="F70:F71" si="1">D70*E70</f>
        <v>0</v>
      </c>
    </row>
    <row r="71" spans="1:6" ht="28.5">
      <c r="A71" s="945">
        <v>16</v>
      </c>
      <c r="B71" s="871" t="s">
        <v>114</v>
      </c>
      <c r="C71" s="871" t="s">
        <v>74</v>
      </c>
      <c r="D71" s="871">
        <v>7.1</v>
      </c>
      <c r="E71" s="1075"/>
      <c r="F71" s="1075">
        <f t="shared" si="1"/>
        <v>0</v>
      </c>
    </row>
    <row r="72" spans="1:6" ht="14.25" customHeight="1">
      <c r="A72" s="945">
        <v>17</v>
      </c>
      <c r="B72" s="873" t="s">
        <v>115</v>
      </c>
      <c r="C72" s="873"/>
      <c r="D72" s="873"/>
      <c r="E72" s="3"/>
      <c r="F72" s="25"/>
    </row>
    <row r="73" spans="1:6" ht="14.25" customHeight="1">
      <c r="A73" s="945"/>
      <c r="B73" s="873"/>
      <c r="C73" s="873"/>
      <c r="D73" s="873"/>
      <c r="E73" s="3"/>
      <c r="F73" s="25"/>
    </row>
    <row r="74" spans="1:6" ht="14.25" customHeight="1">
      <c r="A74" s="945"/>
      <c r="B74" s="873"/>
      <c r="C74" s="873" t="s">
        <v>201</v>
      </c>
      <c r="D74" s="873">
        <v>1</v>
      </c>
      <c r="E74" s="1075"/>
      <c r="F74" s="1075">
        <f>D74*E74</f>
        <v>0</v>
      </c>
    </row>
    <row r="75" spans="1:6" ht="14.25" customHeight="1">
      <c r="A75" s="945">
        <v>18</v>
      </c>
      <c r="B75" s="873" t="s">
        <v>535</v>
      </c>
      <c r="C75" s="873"/>
      <c r="D75" s="873"/>
      <c r="E75" s="3"/>
      <c r="F75" s="25"/>
    </row>
    <row r="76" spans="1:6" ht="14.25" customHeight="1">
      <c r="A76" s="945"/>
      <c r="B76" s="873"/>
      <c r="C76" s="873"/>
      <c r="D76" s="873"/>
      <c r="E76" s="3"/>
      <c r="F76" s="25"/>
    </row>
    <row r="77" spans="1:6" ht="14.25" customHeight="1">
      <c r="A77" s="945"/>
      <c r="B77" s="873"/>
      <c r="C77" s="873" t="s">
        <v>201</v>
      </c>
      <c r="D77" s="873">
        <v>1</v>
      </c>
      <c r="E77" s="1075"/>
      <c r="F77" s="1075">
        <f t="shared" ref="F77:F79" si="2">D77*E77</f>
        <v>0</v>
      </c>
    </row>
    <row r="78" spans="1:6" ht="114">
      <c r="A78" s="945">
        <v>19</v>
      </c>
      <c r="B78" s="873" t="s">
        <v>608</v>
      </c>
      <c r="C78" s="871" t="s">
        <v>201</v>
      </c>
      <c r="D78" s="871">
        <v>2</v>
      </c>
      <c r="E78" s="1075"/>
      <c r="F78" s="1075">
        <f t="shared" si="2"/>
        <v>0</v>
      </c>
    </row>
    <row r="79" spans="1:6" ht="57">
      <c r="A79" s="945">
        <v>20</v>
      </c>
      <c r="B79" s="871" t="s">
        <v>118</v>
      </c>
      <c r="C79" s="871" t="s">
        <v>201</v>
      </c>
      <c r="D79" s="871">
        <v>2</v>
      </c>
      <c r="E79" s="1075"/>
      <c r="F79" s="1075">
        <f t="shared" si="2"/>
        <v>0</v>
      </c>
    </row>
    <row r="80" spans="1:6" ht="28.5">
      <c r="A80" s="945">
        <v>21</v>
      </c>
      <c r="B80" s="871" t="s">
        <v>609</v>
      </c>
      <c r="C80" s="871" t="s">
        <v>201</v>
      </c>
      <c r="D80" s="219"/>
      <c r="E80" s="3"/>
      <c r="F80" s="25"/>
    </row>
    <row r="81" spans="1:6" ht="28.5">
      <c r="A81" s="945"/>
      <c r="B81" s="871" t="s">
        <v>610</v>
      </c>
      <c r="C81" s="871"/>
      <c r="D81" s="871">
        <v>96</v>
      </c>
      <c r="E81" s="1075"/>
      <c r="F81" s="1075">
        <f>D81*E81</f>
        <v>0</v>
      </c>
    </row>
    <row r="82" spans="1:6" ht="114">
      <c r="A82" s="945">
        <v>23</v>
      </c>
      <c r="B82" s="871" t="s">
        <v>611</v>
      </c>
      <c r="C82" s="871" t="s">
        <v>15</v>
      </c>
      <c r="E82" s="3"/>
      <c r="F82" s="25"/>
    </row>
    <row r="83" spans="1:6" ht="15">
      <c r="A83" s="945"/>
      <c r="B83" s="871" t="s">
        <v>22</v>
      </c>
      <c r="C83" s="871"/>
      <c r="D83" s="219">
        <v>143.9</v>
      </c>
      <c r="E83" s="1075"/>
      <c r="F83" s="1075">
        <f>D83*E83</f>
        <v>0</v>
      </c>
    </row>
    <row r="84" spans="1:6" ht="15">
      <c r="A84" s="26"/>
      <c r="B84" s="841" t="s">
        <v>89</v>
      </c>
      <c r="C84" s="841"/>
      <c r="D84" s="3"/>
      <c r="E84" s="3"/>
      <c r="F84" s="25"/>
    </row>
    <row r="85" spans="1:6" ht="30">
      <c r="A85" s="26"/>
      <c r="B85" s="841" t="s">
        <v>443</v>
      </c>
      <c r="C85" s="841"/>
      <c r="D85" s="3"/>
      <c r="E85" s="3"/>
      <c r="F85" s="25">
        <f>SUM(F45:F83)</f>
        <v>0</v>
      </c>
    </row>
    <row r="86" spans="1:6" ht="15">
      <c r="A86" s="26"/>
      <c r="B86" s="841"/>
      <c r="C86" s="841"/>
      <c r="D86" s="3"/>
      <c r="E86" s="3"/>
      <c r="F86" s="25"/>
    </row>
    <row r="87" spans="1:6" ht="15">
      <c r="A87" s="26"/>
      <c r="B87" s="841" t="s">
        <v>444</v>
      </c>
      <c r="C87" s="841"/>
      <c r="D87" s="3"/>
      <c r="E87" s="3"/>
      <c r="F87" s="25"/>
    </row>
    <row r="88" spans="1:6" ht="30" customHeight="1">
      <c r="A88" s="26"/>
      <c r="B88" s="841" t="s">
        <v>612</v>
      </c>
      <c r="C88" s="841"/>
      <c r="D88" s="3"/>
      <c r="E88" s="3"/>
      <c r="F88" s="25"/>
    </row>
    <row r="89" spans="1:6" ht="15">
      <c r="A89" s="26"/>
      <c r="B89" s="841" t="s">
        <v>613</v>
      </c>
      <c r="C89" s="841"/>
      <c r="D89" s="3"/>
      <c r="E89" s="3"/>
      <c r="F89" s="25"/>
    </row>
    <row r="90" spans="1:6" ht="15.75">
      <c r="A90" s="26"/>
      <c r="B90" s="950" t="s">
        <v>614</v>
      </c>
      <c r="C90" s="950"/>
      <c r="D90" s="3"/>
      <c r="E90" s="3"/>
      <c r="F90" s="25"/>
    </row>
    <row r="91" spans="1:6" ht="15">
      <c r="A91" s="26"/>
      <c r="B91" s="841" t="s">
        <v>4</v>
      </c>
      <c r="C91" s="880"/>
      <c r="D91" s="3"/>
      <c r="E91" s="3"/>
      <c r="F91" s="25">
        <f>F32</f>
        <v>0</v>
      </c>
    </row>
    <row r="92" spans="1:6" ht="15">
      <c r="A92" s="26"/>
      <c r="B92" s="841" t="s">
        <v>562</v>
      </c>
      <c r="C92" s="880"/>
      <c r="D92" s="3"/>
      <c r="E92" s="3"/>
      <c r="F92" s="25">
        <f>F85</f>
        <v>0</v>
      </c>
    </row>
    <row r="93" spans="1:6" ht="15">
      <c r="A93" s="26"/>
      <c r="B93" s="841" t="s">
        <v>49</v>
      </c>
      <c r="C93" s="880"/>
      <c r="D93" s="3"/>
      <c r="E93" s="3"/>
      <c r="F93" s="25">
        <f>SUM(F91:F92)</f>
        <v>0</v>
      </c>
    </row>
    <row r="94" spans="1:6" ht="15">
      <c r="A94" s="61"/>
      <c r="B94" s="44"/>
      <c r="C94" s="45"/>
      <c r="D94" s="43"/>
      <c r="E94" s="43"/>
      <c r="F94" s="62"/>
    </row>
    <row r="95" spans="1:6">
      <c r="A95" s="63"/>
      <c r="B95" s="46" t="s">
        <v>566</v>
      </c>
      <c r="C95" s="46"/>
      <c r="D95" s="46"/>
      <c r="E95" s="46"/>
      <c r="F95" s="64"/>
    </row>
    <row r="96" spans="1:6">
      <c r="A96" s="63"/>
      <c r="B96" s="46"/>
      <c r="C96" s="46"/>
      <c r="D96" s="46"/>
      <c r="E96" s="46"/>
      <c r="F96" s="64"/>
    </row>
    <row r="97" spans="1:6" ht="43.5">
      <c r="A97" s="200" t="s">
        <v>155</v>
      </c>
      <c r="B97" s="854" t="s">
        <v>156</v>
      </c>
      <c r="C97" s="883" t="s">
        <v>157</v>
      </c>
      <c r="D97" s="883" t="s">
        <v>158</v>
      </c>
      <c r="E97" s="883"/>
      <c r="F97" s="65" t="s">
        <v>159</v>
      </c>
    </row>
    <row r="98" spans="1:6" ht="59.25">
      <c r="A98" s="949">
        <v>1</v>
      </c>
      <c r="B98" s="854" t="s">
        <v>615</v>
      </c>
      <c r="C98" s="883"/>
      <c r="D98" s="883"/>
      <c r="E98" s="854"/>
      <c r="F98" s="65"/>
    </row>
    <row r="99" spans="1:6" ht="71.25">
      <c r="A99" s="949"/>
      <c r="B99" s="854" t="s">
        <v>161</v>
      </c>
      <c r="C99" s="883"/>
      <c r="D99" s="883"/>
      <c r="E99" s="854"/>
      <c r="F99" s="65"/>
    </row>
    <row r="100" spans="1:6">
      <c r="A100" s="949"/>
      <c r="B100" s="854" t="s">
        <v>162</v>
      </c>
      <c r="C100" s="883"/>
      <c r="D100" s="883"/>
      <c r="E100" s="854"/>
      <c r="F100" s="65"/>
    </row>
    <row r="101" spans="1:6" ht="33">
      <c r="A101" s="949"/>
      <c r="B101" s="38" t="s">
        <v>163</v>
      </c>
      <c r="C101" s="883"/>
      <c r="D101" s="883"/>
      <c r="E101" s="854"/>
      <c r="F101" s="65"/>
    </row>
    <row r="102" spans="1:6">
      <c r="A102" s="949"/>
      <c r="B102" s="854" t="s">
        <v>164</v>
      </c>
      <c r="C102" s="883"/>
      <c r="D102" s="883"/>
      <c r="E102" s="854"/>
      <c r="F102" s="65"/>
    </row>
    <row r="103" spans="1:6" ht="33">
      <c r="A103" s="949"/>
      <c r="B103" s="38" t="s">
        <v>449</v>
      </c>
      <c r="C103" s="883"/>
      <c r="D103" s="883"/>
      <c r="E103" s="854"/>
      <c r="F103" s="65"/>
    </row>
    <row r="104" spans="1:6">
      <c r="A104" s="949"/>
      <c r="B104" s="854" t="s">
        <v>166</v>
      </c>
      <c r="C104" s="883"/>
      <c r="D104" s="883"/>
      <c r="E104" s="854"/>
      <c r="F104" s="65"/>
    </row>
    <row r="105" spans="1:6">
      <c r="A105" s="949"/>
      <c r="B105" s="854" t="s">
        <v>175</v>
      </c>
      <c r="C105" s="883"/>
      <c r="D105" s="883"/>
      <c r="E105" s="854"/>
      <c r="F105" s="65"/>
    </row>
    <row r="106" spans="1:6">
      <c r="A106" s="949"/>
      <c r="B106" s="854" t="s">
        <v>168</v>
      </c>
      <c r="C106" s="883"/>
      <c r="D106" s="883"/>
      <c r="E106" s="854"/>
      <c r="F106" s="65"/>
    </row>
    <row r="107" spans="1:6" ht="28.5">
      <c r="A107" s="949"/>
      <c r="B107" s="854" t="s">
        <v>169</v>
      </c>
      <c r="C107" s="883"/>
      <c r="D107" s="883"/>
      <c r="E107" s="854"/>
      <c r="F107" s="65"/>
    </row>
    <row r="108" spans="1:6" ht="28.5">
      <c r="A108" s="949"/>
      <c r="B108" s="854" t="s">
        <v>170</v>
      </c>
      <c r="C108" s="883"/>
      <c r="D108" s="883"/>
      <c r="E108" s="854"/>
      <c r="F108" s="65"/>
    </row>
    <row r="109" spans="1:6" ht="45">
      <c r="A109" s="949"/>
      <c r="B109" s="854" t="s">
        <v>450</v>
      </c>
      <c r="C109" s="883"/>
      <c r="D109" s="883"/>
      <c r="E109" s="854"/>
      <c r="F109" s="65"/>
    </row>
    <row r="110" spans="1:6">
      <c r="A110" s="949"/>
      <c r="B110" s="854" t="s">
        <v>173</v>
      </c>
      <c r="C110" s="883"/>
      <c r="D110" s="883"/>
      <c r="E110" s="854"/>
      <c r="F110" s="65"/>
    </row>
    <row r="111" spans="1:6" ht="42.75">
      <c r="A111" s="949"/>
      <c r="B111" s="854" t="s">
        <v>616</v>
      </c>
      <c r="C111" s="883"/>
      <c r="D111" s="883"/>
      <c r="E111" s="854"/>
      <c r="F111" s="65"/>
    </row>
    <row r="112" spans="1:6">
      <c r="A112" s="949"/>
      <c r="B112" s="854" t="s">
        <v>175</v>
      </c>
      <c r="C112" s="883"/>
      <c r="D112" s="883"/>
      <c r="E112" s="854"/>
      <c r="F112" s="65"/>
    </row>
    <row r="113" spans="1:6">
      <c r="A113" s="949"/>
      <c r="B113" s="894"/>
      <c r="C113" s="883"/>
      <c r="D113" s="883"/>
      <c r="E113" s="854"/>
      <c r="F113" s="65"/>
    </row>
    <row r="114" spans="1:6">
      <c r="A114" s="949"/>
      <c r="B114" s="894"/>
      <c r="C114" s="883"/>
      <c r="D114" s="883"/>
      <c r="E114" s="854"/>
      <c r="F114" s="65"/>
    </row>
    <row r="115" spans="1:6">
      <c r="A115" s="949"/>
      <c r="B115" s="894"/>
      <c r="C115" s="883"/>
      <c r="D115" s="854"/>
      <c r="E115" s="854"/>
      <c r="F115" s="65"/>
    </row>
    <row r="116" spans="1:6">
      <c r="A116" s="949"/>
      <c r="B116" s="894"/>
      <c r="C116" s="854"/>
      <c r="D116" s="883"/>
      <c r="E116" s="854"/>
      <c r="F116" s="65"/>
    </row>
    <row r="117" spans="1:6">
      <c r="A117" s="949"/>
      <c r="B117" s="894"/>
      <c r="C117" s="883"/>
      <c r="D117" s="883"/>
      <c r="E117" s="854"/>
      <c r="F117" s="65"/>
    </row>
    <row r="118" spans="1:6">
      <c r="A118" s="949"/>
      <c r="B118" s="894"/>
      <c r="C118" s="883" t="s">
        <v>182</v>
      </c>
      <c r="D118" s="883">
        <v>1</v>
      </c>
      <c r="E118" s="1075"/>
      <c r="F118" s="1075">
        <f>D118*E118</f>
        <v>0</v>
      </c>
    </row>
    <row r="119" spans="1:6" ht="57">
      <c r="A119" s="949">
        <v>2</v>
      </c>
      <c r="B119" s="854" t="s">
        <v>183</v>
      </c>
      <c r="C119" s="883"/>
      <c r="D119" s="883"/>
      <c r="E119" s="883"/>
      <c r="F119" s="65"/>
    </row>
    <row r="120" spans="1:6" ht="30.75">
      <c r="A120" s="949"/>
      <c r="B120" s="854" t="s">
        <v>184</v>
      </c>
      <c r="C120" s="883"/>
      <c r="D120" s="883"/>
      <c r="E120" s="883"/>
      <c r="F120" s="65"/>
    </row>
    <row r="121" spans="1:6">
      <c r="A121" s="949"/>
      <c r="B121" s="854" t="s">
        <v>185</v>
      </c>
      <c r="C121" s="883"/>
      <c r="D121" s="883"/>
      <c r="E121" s="883"/>
      <c r="F121" s="65"/>
    </row>
    <row r="122" spans="1:6" ht="57">
      <c r="A122" s="949"/>
      <c r="B122" s="854" t="s">
        <v>186</v>
      </c>
      <c r="C122" s="883"/>
      <c r="D122" s="883"/>
      <c r="E122" s="883"/>
      <c r="F122" s="65"/>
    </row>
    <row r="123" spans="1:6" ht="45">
      <c r="A123" s="949"/>
      <c r="B123" s="854" t="s">
        <v>617</v>
      </c>
      <c r="C123" s="883"/>
      <c r="D123" s="883"/>
      <c r="E123" s="883"/>
      <c r="F123" s="65"/>
    </row>
    <row r="124" spans="1:6" ht="30.75">
      <c r="A124" s="949"/>
      <c r="B124" s="854" t="s">
        <v>618</v>
      </c>
      <c r="C124" s="883"/>
      <c r="D124" s="883"/>
      <c r="E124" s="883"/>
      <c r="F124" s="65"/>
    </row>
    <row r="125" spans="1:6" ht="42.75">
      <c r="A125" s="949"/>
      <c r="B125" s="854" t="s">
        <v>189</v>
      </c>
      <c r="C125" s="883"/>
      <c r="D125" s="883"/>
      <c r="E125" s="883"/>
      <c r="F125" s="65"/>
    </row>
    <row r="126" spans="1:6">
      <c r="A126" s="949"/>
      <c r="B126" s="894"/>
      <c r="C126" s="883"/>
      <c r="D126" s="883"/>
      <c r="E126" s="883"/>
      <c r="F126" s="65"/>
    </row>
    <row r="127" spans="1:6">
      <c r="A127" s="949"/>
      <c r="B127" s="894"/>
      <c r="C127" s="883"/>
      <c r="D127" s="883"/>
      <c r="E127" s="883"/>
      <c r="F127" s="65"/>
    </row>
    <row r="128" spans="1:6">
      <c r="A128" s="949"/>
      <c r="B128" s="894"/>
      <c r="C128" s="883"/>
      <c r="D128" s="883"/>
      <c r="E128" s="883"/>
      <c r="F128" s="65"/>
    </row>
    <row r="129" spans="1:6">
      <c r="A129" s="949"/>
      <c r="B129" s="894"/>
      <c r="C129" s="883"/>
      <c r="D129" s="883"/>
      <c r="E129" s="883"/>
      <c r="F129" s="65"/>
    </row>
    <row r="130" spans="1:6">
      <c r="A130" s="949"/>
      <c r="B130" s="894"/>
      <c r="C130" s="883"/>
      <c r="D130" s="883"/>
      <c r="E130" s="883"/>
      <c r="F130" s="65"/>
    </row>
    <row r="131" spans="1:6">
      <c r="A131" s="949"/>
      <c r="B131" s="894"/>
      <c r="C131" s="883" t="s">
        <v>182</v>
      </c>
      <c r="D131" s="883">
        <v>1</v>
      </c>
      <c r="E131" s="1075"/>
      <c r="F131" s="1075">
        <f>D131*E131</f>
        <v>0</v>
      </c>
    </row>
    <row r="132" spans="1:6" ht="28.5">
      <c r="A132" s="949">
        <v>3</v>
      </c>
      <c r="B132" s="854" t="s">
        <v>190</v>
      </c>
      <c r="C132" s="883"/>
      <c r="D132" s="883"/>
      <c r="E132" s="883"/>
      <c r="F132" s="65"/>
    </row>
    <row r="133" spans="1:6">
      <c r="A133" s="949"/>
      <c r="B133" s="854" t="s">
        <v>191</v>
      </c>
      <c r="C133" s="883"/>
      <c r="D133" s="883"/>
      <c r="E133" s="883"/>
      <c r="F133" s="65"/>
    </row>
    <row r="134" spans="1:6" ht="28.5" customHeight="1">
      <c r="A134" s="949"/>
      <c r="B134" s="854" t="s">
        <v>192</v>
      </c>
      <c r="C134" s="883"/>
      <c r="D134" s="883"/>
      <c r="E134" s="883"/>
      <c r="F134" s="65"/>
    </row>
    <row r="135" spans="1:6">
      <c r="A135" s="949"/>
      <c r="B135" s="854" t="s">
        <v>193</v>
      </c>
      <c r="C135" s="883"/>
      <c r="D135" s="883"/>
      <c r="E135" s="883"/>
      <c r="F135" s="65"/>
    </row>
    <row r="136" spans="1:6">
      <c r="A136" s="949"/>
      <c r="B136" s="854" t="s">
        <v>194</v>
      </c>
      <c r="C136" s="854"/>
      <c r="D136" s="854"/>
      <c r="E136" s="883"/>
      <c r="F136" s="65"/>
    </row>
    <row r="137" spans="1:6" ht="28.5">
      <c r="A137" s="949"/>
      <c r="B137" s="854" t="s">
        <v>619</v>
      </c>
      <c r="C137" s="883"/>
      <c r="D137" s="883"/>
      <c r="E137" s="883"/>
      <c r="F137" s="65"/>
    </row>
    <row r="138" spans="1:6">
      <c r="A138" s="949"/>
      <c r="B138" s="894"/>
      <c r="C138" s="883" t="s">
        <v>182</v>
      </c>
      <c r="D138" s="883">
        <v>1</v>
      </c>
      <c r="E138" s="1075"/>
      <c r="F138" s="1075">
        <f>D138*E138</f>
        <v>0</v>
      </c>
    </row>
    <row r="139" spans="1:6" ht="42.75">
      <c r="A139" s="949">
        <v>4</v>
      </c>
      <c r="B139" s="854" t="s">
        <v>454</v>
      </c>
      <c r="C139" s="883"/>
      <c r="D139" s="883"/>
      <c r="E139" s="883"/>
      <c r="F139" s="65"/>
    </row>
    <row r="140" spans="1:6" ht="29.25">
      <c r="A140" s="949"/>
      <c r="B140" s="854" t="s">
        <v>620</v>
      </c>
      <c r="C140" s="883"/>
      <c r="D140" s="883"/>
      <c r="E140" s="883"/>
      <c r="F140" s="65"/>
    </row>
    <row r="141" spans="1:6" ht="28.5">
      <c r="A141" s="949"/>
      <c r="B141" s="854" t="s">
        <v>456</v>
      </c>
      <c r="C141" s="883"/>
      <c r="D141" s="883"/>
      <c r="E141" s="883"/>
      <c r="F141" s="65"/>
    </row>
    <row r="142" spans="1:6">
      <c r="A142" s="949"/>
      <c r="B142" s="854" t="s">
        <v>457</v>
      </c>
      <c r="C142" s="883"/>
      <c r="D142" s="883"/>
      <c r="E142" s="883"/>
      <c r="F142" s="65"/>
    </row>
    <row r="143" spans="1:6">
      <c r="A143" s="949"/>
      <c r="B143" s="854" t="s">
        <v>458</v>
      </c>
      <c r="C143" s="883"/>
      <c r="D143" s="883"/>
      <c r="E143" s="883"/>
      <c r="F143" s="65"/>
    </row>
    <row r="144" spans="1:6">
      <c r="A144" s="949"/>
      <c r="B144" s="854" t="s">
        <v>459</v>
      </c>
      <c r="C144" s="883"/>
      <c r="D144" s="854"/>
      <c r="E144" s="883"/>
      <c r="F144" s="65"/>
    </row>
    <row r="145" spans="1:6" ht="28.5">
      <c r="A145" s="949"/>
      <c r="B145" s="854" t="s">
        <v>460</v>
      </c>
      <c r="C145" s="883"/>
      <c r="D145" s="854"/>
      <c r="E145" s="883"/>
      <c r="F145" s="65"/>
    </row>
    <row r="146" spans="1:6" ht="28.5">
      <c r="A146" s="949"/>
      <c r="B146" s="854" t="s">
        <v>461</v>
      </c>
      <c r="C146" s="883"/>
      <c r="D146" s="854"/>
      <c r="E146" s="883"/>
      <c r="F146" s="65"/>
    </row>
    <row r="147" spans="1:6">
      <c r="A147" s="949"/>
      <c r="B147" s="894"/>
      <c r="C147" s="883"/>
      <c r="D147" s="854"/>
      <c r="E147" s="883"/>
      <c r="F147" s="65"/>
    </row>
    <row r="148" spans="1:6">
      <c r="A148" s="949"/>
      <c r="B148" s="894"/>
      <c r="C148" s="854"/>
      <c r="D148" s="854"/>
      <c r="E148" s="883"/>
      <c r="F148" s="65"/>
    </row>
    <row r="149" spans="1:6">
      <c r="A149" s="949"/>
      <c r="B149" s="894"/>
      <c r="C149" s="854" t="s">
        <v>182</v>
      </c>
      <c r="D149" s="883">
        <v>2</v>
      </c>
      <c r="E149" s="1075"/>
      <c r="F149" s="1075">
        <f>D149*E149</f>
        <v>0</v>
      </c>
    </row>
    <row r="150" spans="1:6" ht="14.25" customHeight="1">
      <c r="A150" s="951">
        <v>5</v>
      </c>
      <c r="B150" s="854" t="s">
        <v>621</v>
      </c>
      <c r="C150" s="883"/>
      <c r="D150" s="883"/>
      <c r="E150" s="884"/>
      <c r="F150" s="68"/>
    </row>
    <row r="151" spans="1:6" ht="28.5">
      <c r="A151" s="951"/>
      <c r="B151" s="854" t="s">
        <v>622</v>
      </c>
      <c r="C151" s="883"/>
      <c r="D151" s="883"/>
      <c r="E151" s="884"/>
      <c r="F151" s="68"/>
    </row>
    <row r="152" spans="1:6" ht="28.5">
      <c r="A152" s="951"/>
      <c r="B152" s="854" t="s">
        <v>415</v>
      </c>
      <c r="C152" s="883"/>
      <c r="D152" s="883"/>
      <c r="E152" s="884"/>
      <c r="F152" s="68"/>
    </row>
    <row r="153" spans="1:6" ht="14.25" customHeight="1">
      <c r="A153" s="951"/>
      <c r="B153" s="854" t="s">
        <v>623</v>
      </c>
      <c r="C153" s="883"/>
      <c r="D153" s="883"/>
      <c r="E153" s="884"/>
      <c r="F153" s="68"/>
    </row>
    <row r="154" spans="1:6" ht="14.25" customHeight="1">
      <c r="A154" s="951"/>
      <c r="B154" s="854" t="s">
        <v>624</v>
      </c>
      <c r="C154" s="883"/>
      <c r="D154" s="883"/>
      <c r="E154" s="884"/>
      <c r="F154" s="68"/>
    </row>
    <row r="155" spans="1:6" ht="14.25" customHeight="1">
      <c r="A155" s="951"/>
      <c r="B155" s="854" t="s">
        <v>625</v>
      </c>
      <c r="C155" s="883"/>
      <c r="D155" s="883"/>
      <c r="E155" s="884"/>
      <c r="F155" s="68"/>
    </row>
    <row r="156" spans="1:6" ht="28.5">
      <c r="A156" s="951"/>
      <c r="B156" s="854" t="s">
        <v>626</v>
      </c>
      <c r="C156" s="883"/>
      <c r="D156" s="883"/>
      <c r="E156" s="884"/>
      <c r="F156" s="68"/>
    </row>
    <row r="157" spans="1:6" ht="14.25" customHeight="1">
      <c r="A157" s="951"/>
      <c r="B157" s="854" t="s">
        <v>627</v>
      </c>
      <c r="C157" s="883"/>
      <c r="D157" s="883"/>
      <c r="E157" s="884"/>
      <c r="F157" s="68"/>
    </row>
    <row r="158" spans="1:6" ht="14.25" customHeight="1">
      <c r="A158" s="951"/>
      <c r="B158" s="894"/>
      <c r="C158" s="883" t="s">
        <v>201</v>
      </c>
      <c r="D158" s="883">
        <v>4</v>
      </c>
      <c r="E158" s="1075"/>
      <c r="F158" s="1075">
        <f>D158*E158</f>
        <v>0</v>
      </c>
    </row>
    <row r="159" spans="1:6" ht="71.25">
      <c r="A159" s="951">
        <v>6</v>
      </c>
      <c r="B159" s="854" t="s">
        <v>370</v>
      </c>
      <c r="C159" s="854"/>
      <c r="D159" s="883"/>
      <c r="E159" s="884"/>
      <c r="F159" s="68"/>
    </row>
    <row r="160" spans="1:6" ht="42.75">
      <c r="A160" s="951"/>
      <c r="B160" s="854" t="s">
        <v>628</v>
      </c>
      <c r="C160" s="854"/>
      <c r="D160" s="883"/>
      <c r="E160" s="884"/>
      <c r="F160" s="68"/>
    </row>
    <row r="161" spans="1:6" ht="28.5">
      <c r="A161" s="951"/>
      <c r="B161" s="854" t="s">
        <v>629</v>
      </c>
      <c r="C161" s="854"/>
      <c r="D161" s="883"/>
      <c r="E161" s="884"/>
      <c r="F161" s="68"/>
    </row>
    <row r="162" spans="1:6" ht="28.5">
      <c r="A162" s="951"/>
      <c r="B162" s="854" t="s">
        <v>463</v>
      </c>
      <c r="C162" s="854"/>
      <c r="D162" s="854"/>
      <c r="E162" s="884"/>
      <c r="F162" s="68"/>
    </row>
    <row r="163" spans="1:6" ht="28.5">
      <c r="A163" s="951"/>
      <c r="B163" s="854" t="s">
        <v>464</v>
      </c>
      <c r="C163" s="854"/>
      <c r="D163" s="883"/>
      <c r="E163" s="884"/>
      <c r="F163" s="68"/>
    </row>
    <row r="164" spans="1:6" ht="14.25" customHeight="1">
      <c r="A164" s="951"/>
      <c r="B164" s="854" t="s">
        <v>375</v>
      </c>
      <c r="C164" s="854" t="s">
        <v>201</v>
      </c>
      <c r="D164" s="883">
        <v>1</v>
      </c>
      <c r="E164" s="1075"/>
      <c r="F164" s="1075">
        <f>D164*E164</f>
        <v>0</v>
      </c>
    </row>
    <row r="165" spans="1:6" ht="43.5">
      <c r="A165" s="951"/>
      <c r="B165" s="854" t="s">
        <v>630</v>
      </c>
      <c r="C165" s="854"/>
      <c r="D165" s="854"/>
      <c r="E165" s="884"/>
      <c r="F165" s="68"/>
    </row>
    <row r="166" spans="1:6" ht="28.5">
      <c r="A166" s="951"/>
      <c r="B166" s="854" t="s">
        <v>631</v>
      </c>
      <c r="C166" s="854" t="s">
        <v>201</v>
      </c>
      <c r="D166" s="883">
        <v>4</v>
      </c>
      <c r="E166" s="1075"/>
      <c r="F166" s="1075">
        <f>D166*E166</f>
        <v>0</v>
      </c>
    </row>
    <row r="167" spans="1:6" ht="28.5">
      <c r="A167" s="951"/>
      <c r="B167" s="854" t="s">
        <v>632</v>
      </c>
      <c r="C167" s="854"/>
      <c r="D167" s="883"/>
      <c r="E167" s="884"/>
      <c r="F167" s="68"/>
    </row>
    <row r="168" spans="1:6" ht="28.5">
      <c r="A168" s="951"/>
      <c r="B168" s="854" t="s">
        <v>633</v>
      </c>
      <c r="C168" s="854" t="s">
        <v>201</v>
      </c>
      <c r="D168" s="883">
        <v>4</v>
      </c>
      <c r="E168" s="1075"/>
      <c r="F168" s="1075">
        <f>D168*E168</f>
        <v>0</v>
      </c>
    </row>
    <row r="169" spans="1:6" ht="28.5">
      <c r="A169" s="951"/>
      <c r="B169" s="854" t="s">
        <v>634</v>
      </c>
      <c r="C169" s="854"/>
      <c r="D169" s="883"/>
      <c r="E169" s="884"/>
      <c r="F169" s="68"/>
    </row>
    <row r="170" spans="1:6" ht="25.5" customHeight="1">
      <c r="A170" s="951"/>
      <c r="B170" s="854" t="s">
        <v>635</v>
      </c>
      <c r="C170" s="854" t="s">
        <v>201</v>
      </c>
      <c r="D170" s="883">
        <v>1</v>
      </c>
      <c r="E170" s="1075"/>
      <c r="F170" s="1075">
        <f>D170*E170</f>
        <v>0</v>
      </c>
    </row>
    <row r="171" spans="1:6" ht="43.5">
      <c r="A171" s="951"/>
      <c r="B171" s="854" t="s">
        <v>636</v>
      </c>
      <c r="C171" s="854"/>
      <c r="D171" s="883"/>
      <c r="E171" s="884"/>
      <c r="F171" s="68"/>
    </row>
    <row r="172" spans="1:6" ht="28.5">
      <c r="A172" s="951"/>
      <c r="B172" s="854" t="s">
        <v>637</v>
      </c>
      <c r="C172" s="854" t="s">
        <v>201</v>
      </c>
      <c r="D172" s="883">
        <v>1</v>
      </c>
      <c r="E172" s="1075"/>
      <c r="F172" s="1075">
        <f t="shared" ref="F172:F173" si="3">D172*E172</f>
        <v>0</v>
      </c>
    </row>
    <row r="173" spans="1:6" ht="14.25" customHeight="1">
      <c r="A173" s="951"/>
      <c r="B173" s="854" t="s">
        <v>638</v>
      </c>
      <c r="C173" s="854" t="s">
        <v>201</v>
      </c>
      <c r="D173" s="883">
        <v>1</v>
      </c>
      <c r="E173" s="1075"/>
      <c r="F173" s="1075">
        <f t="shared" si="3"/>
        <v>0</v>
      </c>
    </row>
    <row r="174" spans="1:6" ht="14.25" customHeight="1">
      <c r="A174" s="951"/>
      <c r="B174" s="854" t="s">
        <v>639</v>
      </c>
      <c r="C174" s="854"/>
      <c r="D174" s="883"/>
      <c r="E174" s="884"/>
      <c r="F174" s="68"/>
    </row>
    <row r="175" spans="1:6" ht="14.25" customHeight="1">
      <c r="A175" s="951"/>
      <c r="B175" s="894"/>
      <c r="C175" s="854" t="s">
        <v>201</v>
      </c>
      <c r="D175" s="883">
        <v>2</v>
      </c>
      <c r="E175" s="1075"/>
      <c r="F175" s="1075">
        <f>D175*E175</f>
        <v>0</v>
      </c>
    </row>
    <row r="176" spans="1:6" ht="14.25" customHeight="1">
      <c r="A176" s="951"/>
      <c r="B176" s="894"/>
      <c r="C176" s="854"/>
      <c r="D176" s="854"/>
      <c r="E176" s="884"/>
      <c r="F176" s="68"/>
    </row>
    <row r="177" spans="1:6" ht="14.25" customHeight="1">
      <c r="A177" s="951"/>
      <c r="B177" s="894"/>
      <c r="C177" s="854" t="s">
        <v>201</v>
      </c>
      <c r="D177" s="883">
        <v>2</v>
      </c>
      <c r="E177" s="1075"/>
      <c r="F177" s="1075">
        <f>D177*E177</f>
        <v>0</v>
      </c>
    </row>
    <row r="178" spans="1:6" ht="14.25" customHeight="1">
      <c r="A178" s="951"/>
      <c r="B178" s="894"/>
      <c r="C178" s="854"/>
      <c r="D178" s="883"/>
      <c r="E178" s="884"/>
      <c r="F178" s="68"/>
    </row>
    <row r="179" spans="1:6" ht="14.25" customHeight="1">
      <c r="A179" s="951"/>
      <c r="B179" s="894"/>
      <c r="C179" s="854" t="s">
        <v>201</v>
      </c>
      <c r="D179" s="883">
        <v>1</v>
      </c>
      <c r="E179" s="1075"/>
      <c r="F179" s="1075">
        <f t="shared" ref="F179:F181" si="4">D179*E179</f>
        <v>0</v>
      </c>
    </row>
    <row r="180" spans="1:6" ht="14.25" customHeight="1">
      <c r="A180" s="951"/>
      <c r="B180" s="894"/>
      <c r="C180" s="854" t="s">
        <v>201</v>
      </c>
      <c r="D180" s="883">
        <v>10</v>
      </c>
      <c r="E180" s="1075"/>
      <c r="F180" s="1075">
        <f t="shared" si="4"/>
        <v>0</v>
      </c>
    </row>
    <row r="181" spans="1:6" ht="14.25" customHeight="1">
      <c r="A181" s="951"/>
      <c r="B181" s="894"/>
      <c r="C181" s="854" t="s">
        <v>201</v>
      </c>
      <c r="D181" s="883">
        <v>1</v>
      </c>
      <c r="E181" s="1075"/>
      <c r="F181" s="1075">
        <f t="shared" si="4"/>
        <v>0</v>
      </c>
    </row>
    <row r="182" spans="1:6" ht="70.5" customHeight="1">
      <c r="A182" s="949">
        <v>7</v>
      </c>
      <c r="B182" s="854" t="s">
        <v>473</v>
      </c>
      <c r="C182" s="883"/>
      <c r="D182" s="883"/>
      <c r="E182" s="883"/>
      <c r="F182" s="65"/>
    </row>
    <row r="183" spans="1:6">
      <c r="A183" s="949"/>
      <c r="B183" s="854"/>
      <c r="C183" s="883"/>
      <c r="D183" s="883"/>
      <c r="E183" s="883"/>
      <c r="F183" s="65"/>
    </row>
    <row r="184" spans="1:6">
      <c r="A184" s="949"/>
      <c r="B184" s="854"/>
      <c r="C184" s="883"/>
      <c r="D184" s="883"/>
      <c r="E184" s="883"/>
      <c r="F184" s="65"/>
    </row>
    <row r="185" spans="1:6">
      <c r="A185" s="949"/>
      <c r="B185" s="854"/>
      <c r="C185" s="883"/>
      <c r="D185" s="883"/>
      <c r="E185" s="883"/>
      <c r="F185" s="65"/>
    </row>
    <row r="186" spans="1:6">
      <c r="A186" s="949"/>
      <c r="B186" s="854"/>
      <c r="C186" s="883" t="s">
        <v>244</v>
      </c>
      <c r="D186" s="883">
        <v>360</v>
      </c>
      <c r="E186" s="1075"/>
      <c r="F186" s="1075">
        <f>D186*E186</f>
        <v>0</v>
      </c>
    </row>
    <row r="187" spans="1:6" ht="25.5" customHeight="1">
      <c r="A187" s="949">
        <v>8</v>
      </c>
      <c r="B187" s="854" t="s">
        <v>640</v>
      </c>
      <c r="C187" s="854"/>
      <c r="D187" s="854"/>
      <c r="E187" s="883"/>
      <c r="F187" s="65"/>
    </row>
    <row r="188" spans="1:6">
      <c r="A188" s="949"/>
      <c r="B188" s="854"/>
      <c r="C188" s="883"/>
      <c r="D188" s="883"/>
      <c r="E188" s="883"/>
      <c r="F188" s="65"/>
    </row>
    <row r="189" spans="1:6" ht="16.5">
      <c r="A189" s="949"/>
      <c r="B189" s="854"/>
      <c r="C189" s="883" t="s">
        <v>15</v>
      </c>
      <c r="D189" s="883">
        <v>8</v>
      </c>
      <c r="E189" s="1075"/>
      <c r="F189" s="1075">
        <f>D189*E189</f>
        <v>0</v>
      </c>
    </row>
    <row r="190" spans="1:6" ht="85.5">
      <c r="A190" s="949">
        <v>9</v>
      </c>
      <c r="B190" s="854" t="s">
        <v>245</v>
      </c>
      <c r="C190" s="883"/>
      <c r="D190" s="883"/>
      <c r="E190" s="883"/>
      <c r="F190" s="65"/>
    </row>
    <row r="191" spans="1:6" ht="16.5">
      <c r="A191" s="949"/>
      <c r="B191" s="854" t="s">
        <v>246</v>
      </c>
      <c r="C191" s="883"/>
      <c r="D191" s="883"/>
      <c r="E191" s="883"/>
      <c r="F191" s="65"/>
    </row>
    <row r="192" spans="1:6">
      <c r="A192" s="949"/>
      <c r="B192" s="894"/>
      <c r="C192" s="883"/>
      <c r="D192" s="883"/>
      <c r="E192" s="883"/>
      <c r="F192" s="65"/>
    </row>
    <row r="193" spans="1:6">
      <c r="A193" s="949"/>
      <c r="B193" s="894"/>
      <c r="C193" s="854"/>
      <c r="D193" s="854"/>
      <c r="E193" s="883"/>
      <c r="F193" s="65"/>
    </row>
    <row r="194" spans="1:6" ht="16.5">
      <c r="A194" s="949"/>
      <c r="B194" s="894"/>
      <c r="C194" s="883" t="s">
        <v>247</v>
      </c>
      <c r="D194" s="883">
        <v>60</v>
      </c>
      <c r="E194" s="1075"/>
      <c r="F194" s="1075">
        <f>D194*E194</f>
        <v>0</v>
      </c>
    </row>
    <row r="195" spans="1:6" ht="14.25" customHeight="1">
      <c r="A195" s="949">
        <v>10</v>
      </c>
      <c r="B195" s="854" t="s">
        <v>248</v>
      </c>
      <c r="C195" s="854" t="s">
        <v>249</v>
      </c>
      <c r="D195" s="883"/>
      <c r="E195" s="883"/>
      <c r="F195" s="65"/>
    </row>
    <row r="196" spans="1:6">
      <c r="A196" s="949"/>
      <c r="B196" s="854"/>
      <c r="C196" s="854"/>
      <c r="D196" s="883">
        <v>1</v>
      </c>
      <c r="E196" s="1075"/>
      <c r="F196" s="1075">
        <f>D196*E196</f>
        <v>0</v>
      </c>
    </row>
    <row r="197" spans="1:6" ht="28.5">
      <c r="A197" s="949">
        <v>11</v>
      </c>
      <c r="B197" s="854" t="s">
        <v>477</v>
      </c>
      <c r="C197" s="883"/>
      <c r="D197" s="883"/>
      <c r="E197" s="883"/>
      <c r="F197" s="65"/>
    </row>
    <row r="198" spans="1:6">
      <c r="A198" s="949"/>
      <c r="B198" s="854" t="s">
        <v>478</v>
      </c>
      <c r="C198" s="883"/>
      <c r="D198" s="883"/>
      <c r="E198" s="883"/>
      <c r="F198" s="65"/>
    </row>
    <row r="199" spans="1:6" ht="28.5">
      <c r="A199" s="949"/>
      <c r="B199" s="854" t="s">
        <v>479</v>
      </c>
      <c r="C199" s="883"/>
      <c r="D199" s="883"/>
      <c r="E199" s="883"/>
      <c r="F199" s="65"/>
    </row>
    <row r="200" spans="1:6" ht="28.5">
      <c r="A200" s="949"/>
      <c r="B200" s="854" t="s">
        <v>480</v>
      </c>
      <c r="C200" s="883"/>
      <c r="D200" s="883"/>
      <c r="E200" s="883"/>
      <c r="F200" s="65"/>
    </row>
    <row r="201" spans="1:6">
      <c r="A201" s="949"/>
      <c r="B201" s="854" t="s">
        <v>481</v>
      </c>
      <c r="C201" s="883"/>
      <c r="D201" s="883"/>
      <c r="E201" s="883"/>
      <c r="F201" s="65"/>
    </row>
    <row r="202" spans="1:6" ht="28.5">
      <c r="A202" s="949"/>
      <c r="B202" s="854" t="s">
        <v>482</v>
      </c>
      <c r="C202" s="883"/>
      <c r="D202" s="883"/>
      <c r="E202" s="883"/>
      <c r="F202" s="65"/>
    </row>
    <row r="203" spans="1:6" ht="28.5">
      <c r="A203" s="949"/>
      <c r="B203" s="854" t="s">
        <v>483</v>
      </c>
      <c r="C203" s="883"/>
      <c r="D203" s="883"/>
      <c r="E203" s="883"/>
      <c r="F203" s="65"/>
    </row>
    <row r="204" spans="1:6">
      <c r="A204" s="949"/>
      <c r="B204" s="854" t="s">
        <v>484</v>
      </c>
      <c r="C204" s="883" t="s">
        <v>182</v>
      </c>
      <c r="D204" s="883">
        <v>1</v>
      </c>
      <c r="E204" s="1075"/>
      <c r="F204" s="1075">
        <f>D204*E204</f>
        <v>0</v>
      </c>
    </row>
    <row r="205" spans="1:6" ht="14.25" customHeight="1">
      <c r="A205" s="952" t="s">
        <v>641</v>
      </c>
      <c r="B205" s="953"/>
      <c r="C205" s="953"/>
      <c r="D205" s="953"/>
      <c r="E205" s="954"/>
      <c r="F205" s="65">
        <f>SUM(F117:F204)</f>
        <v>0</v>
      </c>
    </row>
    <row r="206" spans="1:6">
      <c r="A206" s="66"/>
      <c r="B206" s="3"/>
      <c r="C206" s="3"/>
      <c r="D206" s="3"/>
      <c r="E206" s="3"/>
      <c r="F206" s="25"/>
    </row>
    <row r="207" spans="1:6" ht="43.5">
      <c r="A207" s="200" t="s">
        <v>155</v>
      </c>
      <c r="B207" s="854" t="s">
        <v>252</v>
      </c>
      <c r="C207" s="883" t="s">
        <v>157</v>
      </c>
      <c r="D207" s="883" t="s">
        <v>158</v>
      </c>
      <c r="E207" s="883"/>
      <c r="F207" s="198" t="s">
        <v>159</v>
      </c>
    </row>
    <row r="208" spans="1:6" ht="57">
      <c r="A208" s="949">
        <v>1</v>
      </c>
      <c r="B208" s="854" t="s">
        <v>253</v>
      </c>
      <c r="C208" s="883"/>
      <c r="D208" s="883"/>
      <c r="E208" s="883"/>
      <c r="F208" s="65"/>
    </row>
    <row r="209" spans="1:6" ht="28.5">
      <c r="A209" s="949"/>
      <c r="B209" s="40" t="s">
        <v>254</v>
      </c>
      <c r="C209" s="883"/>
      <c r="D209" s="883"/>
      <c r="E209" s="883"/>
      <c r="F209" s="65"/>
    </row>
    <row r="210" spans="1:6" ht="28.5">
      <c r="A210" s="949"/>
      <c r="B210" s="40" t="s">
        <v>255</v>
      </c>
      <c r="C210" s="883"/>
      <c r="D210" s="883"/>
      <c r="E210" s="883"/>
      <c r="F210" s="65"/>
    </row>
    <row r="211" spans="1:6">
      <c r="A211" s="949"/>
      <c r="B211" s="40" t="s">
        <v>256</v>
      </c>
      <c r="C211" s="883"/>
      <c r="D211" s="883"/>
      <c r="E211" s="883"/>
      <c r="F211" s="65"/>
    </row>
    <row r="212" spans="1:6" ht="16.5" customHeight="1">
      <c r="A212" s="949"/>
      <c r="B212" s="40" t="s">
        <v>257</v>
      </c>
      <c r="C212" s="883"/>
      <c r="D212" s="883"/>
      <c r="E212" s="883"/>
      <c r="F212" s="65"/>
    </row>
    <row r="213" spans="1:6">
      <c r="A213" s="949"/>
      <c r="B213" s="40" t="s">
        <v>258</v>
      </c>
      <c r="C213" s="883"/>
      <c r="D213" s="883"/>
      <c r="E213" s="883"/>
      <c r="F213" s="65"/>
    </row>
    <row r="214" spans="1:6" ht="28.5">
      <c r="A214" s="949"/>
      <c r="B214" s="40" t="s">
        <v>259</v>
      </c>
      <c r="C214" s="883"/>
      <c r="D214" s="883"/>
      <c r="E214" s="883"/>
      <c r="F214" s="65"/>
    </row>
    <row r="215" spans="1:6">
      <c r="A215" s="949"/>
      <c r="B215" s="40" t="s">
        <v>260</v>
      </c>
      <c r="C215" s="883"/>
      <c r="D215" s="883"/>
      <c r="E215" s="883"/>
      <c r="F215" s="65"/>
    </row>
    <row r="216" spans="1:6">
      <c r="A216" s="949"/>
      <c r="B216" s="894"/>
      <c r="C216" s="883"/>
      <c r="D216" s="854"/>
      <c r="E216" s="883"/>
      <c r="F216" s="65"/>
    </row>
    <row r="217" spans="1:6">
      <c r="A217" s="949"/>
      <c r="B217" s="894"/>
      <c r="C217" s="854" t="s">
        <v>182</v>
      </c>
      <c r="D217" s="883">
        <v>1</v>
      </c>
      <c r="E217" s="1075"/>
      <c r="F217" s="1075">
        <f>D217*E217</f>
        <v>0</v>
      </c>
    </row>
    <row r="218" spans="1:6" ht="14.25" customHeight="1">
      <c r="A218" s="949">
        <v>2</v>
      </c>
      <c r="B218" s="854" t="s">
        <v>261</v>
      </c>
      <c r="C218" s="883"/>
      <c r="D218" s="883"/>
      <c r="E218" s="883"/>
      <c r="F218" s="65"/>
    </row>
    <row r="219" spans="1:6">
      <c r="A219" s="949"/>
      <c r="B219" s="854"/>
      <c r="C219" s="883" t="s">
        <v>182</v>
      </c>
      <c r="D219" s="883">
        <v>1</v>
      </c>
      <c r="E219" s="1075"/>
      <c r="F219" s="1075">
        <f>D219*E219</f>
        <v>0</v>
      </c>
    </row>
    <row r="220" spans="1:6" ht="14.25" customHeight="1">
      <c r="A220" s="949">
        <v>3</v>
      </c>
      <c r="B220" s="854" t="s">
        <v>262</v>
      </c>
      <c r="C220" s="883"/>
      <c r="D220" s="883"/>
      <c r="E220" s="883"/>
      <c r="F220" s="65"/>
    </row>
    <row r="221" spans="1:6">
      <c r="A221" s="949"/>
      <c r="B221" s="854"/>
      <c r="C221" s="883" t="s">
        <v>74</v>
      </c>
      <c r="D221" s="883">
        <v>30</v>
      </c>
      <c r="E221" s="1075"/>
      <c r="F221" s="1075">
        <f>D221*E221</f>
        <v>0</v>
      </c>
    </row>
    <row r="222" spans="1:6" ht="14.25" customHeight="1">
      <c r="A222" s="949">
        <v>4</v>
      </c>
      <c r="B222" s="854" t="s">
        <v>263</v>
      </c>
      <c r="C222" s="883"/>
      <c r="D222" s="883"/>
      <c r="E222" s="883"/>
      <c r="F222" s="65"/>
    </row>
    <row r="223" spans="1:6">
      <c r="A223" s="949"/>
      <c r="B223" s="854"/>
      <c r="C223" s="883" t="s">
        <v>201</v>
      </c>
      <c r="D223" s="883"/>
      <c r="E223" s="883"/>
      <c r="F223" s="65"/>
    </row>
    <row r="224" spans="1:6">
      <c r="A224" s="949"/>
      <c r="B224" s="854"/>
      <c r="C224" s="894"/>
      <c r="D224" s="883">
        <v>10</v>
      </c>
      <c r="E224" s="1075"/>
      <c r="F224" s="1075">
        <f>D224*E224</f>
        <v>0</v>
      </c>
    </row>
    <row r="225" spans="1:6" ht="14.25" customHeight="1">
      <c r="A225" s="949">
        <v>5</v>
      </c>
      <c r="B225" s="854" t="s">
        <v>265</v>
      </c>
      <c r="C225" s="883"/>
      <c r="D225" s="883"/>
      <c r="E225" s="883"/>
      <c r="F225" s="65"/>
    </row>
    <row r="226" spans="1:6">
      <c r="A226" s="949"/>
      <c r="B226" s="854"/>
      <c r="C226" s="883"/>
      <c r="D226" s="883"/>
      <c r="E226" s="883"/>
      <c r="F226" s="65"/>
    </row>
    <row r="227" spans="1:6">
      <c r="A227" s="949"/>
      <c r="B227" s="854"/>
      <c r="C227" s="883" t="s">
        <v>201</v>
      </c>
      <c r="D227" s="883">
        <v>4</v>
      </c>
      <c r="E227" s="1075"/>
      <c r="F227" s="1075">
        <f>D227*E227</f>
        <v>0</v>
      </c>
    </row>
    <row r="228" spans="1:6" ht="42.75">
      <c r="A228" s="949">
        <v>6</v>
      </c>
      <c r="B228" s="854" t="s">
        <v>266</v>
      </c>
      <c r="C228" s="883"/>
      <c r="D228" s="883"/>
      <c r="E228" s="883"/>
      <c r="F228" s="65"/>
    </row>
    <row r="229" spans="1:6">
      <c r="A229" s="949"/>
      <c r="B229" s="854" t="s">
        <v>267</v>
      </c>
      <c r="C229" s="883"/>
      <c r="D229" s="883"/>
      <c r="E229" s="883"/>
      <c r="F229" s="65"/>
    </row>
    <row r="230" spans="1:6">
      <c r="A230" s="949"/>
      <c r="B230" s="894"/>
      <c r="C230" s="883" t="s">
        <v>201</v>
      </c>
      <c r="D230" s="883">
        <v>2</v>
      </c>
      <c r="E230" s="1075"/>
      <c r="F230" s="1075">
        <f>D230*E230</f>
        <v>0</v>
      </c>
    </row>
    <row r="231" spans="1:6" ht="27.75" customHeight="1">
      <c r="A231" s="949">
        <v>7</v>
      </c>
      <c r="B231" s="854" t="s">
        <v>268</v>
      </c>
      <c r="C231" s="883"/>
      <c r="D231" s="883"/>
      <c r="E231" s="883"/>
      <c r="F231" s="65"/>
    </row>
    <row r="232" spans="1:6">
      <c r="A232" s="949"/>
      <c r="B232" s="854"/>
      <c r="C232" s="883" t="s">
        <v>428</v>
      </c>
      <c r="D232" s="883">
        <v>2</v>
      </c>
      <c r="E232" s="1075"/>
      <c r="F232" s="1075">
        <f>D232*E232</f>
        <v>0</v>
      </c>
    </row>
    <row r="233" spans="1:6" ht="14.25" customHeight="1">
      <c r="A233" s="949">
        <v>8</v>
      </c>
      <c r="B233" s="854" t="s">
        <v>269</v>
      </c>
      <c r="C233" s="883"/>
      <c r="D233" s="883"/>
      <c r="E233" s="883"/>
      <c r="F233" s="65"/>
    </row>
    <row r="234" spans="1:6">
      <c r="A234" s="949"/>
      <c r="B234" s="854"/>
      <c r="C234" s="883" t="s">
        <v>428</v>
      </c>
      <c r="D234" s="883">
        <v>6</v>
      </c>
      <c r="E234" s="1075"/>
      <c r="F234" s="1075">
        <f t="shared" ref="F234:F235" si="5">D234*E234</f>
        <v>0</v>
      </c>
    </row>
    <row r="235" spans="1:6" ht="28.5">
      <c r="A235" s="949">
        <v>9</v>
      </c>
      <c r="B235" s="854" t="s">
        <v>486</v>
      </c>
      <c r="C235" s="883" t="s">
        <v>271</v>
      </c>
      <c r="D235" s="883">
        <v>1</v>
      </c>
      <c r="E235" s="1075"/>
      <c r="F235" s="1075">
        <f t="shared" si="5"/>
        <v>0</v>
      </c>
    </row>
    <row r="236" spans="1:6" ht="27.75" customHeight="1">
      <c r="A236" s="949">
        <v>10</v>
      </c>
      <c r="B236" s="854" t="s">
        <v>272</v>
      </c>
      <c r="C236" s="883" t="s">
        <v>271</v>
      </c>
      <c r="D236" s="883"/>
      <c r="E236" s="883"/>
      <c r="F236" s="65"/>
    </row>
    <row r="237" spans="1:6">
      <c r="A237" s="949"/>
      <c r="B237" s="854"/>
      <c r="C237" s="883"/>
      <c r="D237" s="883">
        <v>1</v>
      </c>
      <c r="E237" s="1075"/>
      <c r="F237" s="1075">
        <f>D237*E237</f>
        <v>0</v>
      </c>
    </row>
    <row r="238" spans="1:6" ht="21" customHeight="1" thickBot="1">
      <c r="A238" s="955" t="s">
        <v>274</v>
      </c>
      <c r="B238" s="956"/>
      <c r="C238" s="956"/>
      <c r="D238" s="956"/>
      <c r="E238" s="957"/>
      <c r="F238" s="67">
        <f>SUM(F215:F237)</f>
        <v>0</v>
      </c>
    </row>
    <row r="239" spans="1:6" ht="15" customHeight="1">
      <c r="A239" s="758" t="s">
        <v>1221</v>
      </c>
      <c r="B239" s="758"/>
      <c r="C239" s="758"/>
      <c r="D239" s="758"/>
      <c r="E239" s="758"/>
      <c r="F239">
        <f>SUM(F238+F205+F93)</f>
        <v>0</v>
      </c>
    </row>
    <row r="240" spans="1:6" ht="15.75">
      <c r="A240" s="702" t="s">
        <v>1223</v>
      </c>
      <c r="B240" s="697"/>
      <c r="C240" s="703"/>
      <c r="D240" s="704"/>
      <c r="E240" s="705"/>
      <c r="F240" s="706"/>
    </row>
    <row r="241" spans="1:6">
      <c r="A241" s="286"/>
      <c r="B241" s="288"/>
      <c r="C241" s="1010"/>
      <c r="D241" s="289"/>
      <c r="E241" s="286"/>
      <c r="F241" s="286"/>
    </row>
    <row r="242" spans="1:6" ht="15.75">
      <c r="A242" s="290" t="s">
        <v>1224</v>
      </c>
      <c r="B242" s="778" t="s">
        <v>1225</v>
      </c>
      <c r="C242" s="779"/>
      <c r="D242" s="779"/>
      <c r="E242" s="779"/>
      <c r="F242" s="780"/>
    </row>
    <row r="243" spans="1:6">
      <c r="A243" s="286"/>
      <c r="B243" s="288"/>
      <c r="C243" s="1010"/>
      <c r="D243" s="289"/>
      <c r="E243" s="286"/>
      <c r="F243" s="286"/>
    </row>
    <row r="244" spans="1:6" ht="270">
      <c r="A244" s="287"/>
      <c r="B244" s="292" t="s">
        <v>1226</v>
      </c>
      <c r="C244" s="293"/>
      <c r="D244" s="294"/>
      <c r="E244" s="295"/>
      <c r="F244" s="296"/>
    </row>
    <row r="245" spans="1:6" ht="15.75" customHeight="1">
      <c r="A245" s="297" t="s">
        <v>1227</v>
      </c>
      <c r="B245" s="781" t="s">
        <v>1228</v>
      </c>
      <c r="C245" s="782"/>
      <c r="D245" s="782"/>
      <c r="E245" s="298"/>
      <c r="F245" s="299"/>
    </row>
    <row r="246" spans="1:6" ht="15.75">
      <c r="A246" s="287"/>
      <c r="B246" s="300"/>
      <c r="C246" s="301"/>
      <c r="D246" s="302"/>
      <c r="E246" s="300"/>
      <c r="F246" s="303"/>
    </row>
    <row r="247" spans="1:6" ht="15" customHeight="1">
      <c r="A247" s="304" t="s">
        <v>1229</v>
      </c>
      <c r="B247" s="304" t="s">
        <v>1230</v>
      </c>
      <c r="C247" s="783" t="s">
        <v>1231</v>
      </c>
      <c r="D247" s="1088" t="s">
        <v>1232</v>
      </c>
      <c r="E247" s="1089"/>
      <c r="F247" s="1090"/>
    </row>
    <row r="248" spans="1:6" ht="15">
      <c r="A248" s="305"/>
      <c r="B248" s="306"/>
      <c r="C248" s="784"/>
      <c r="D248" s="1091"/>
      <c r="E248" s="307"/>
      <c r="F248" s="307" t="s">
        <v>1234</v>
      </c>
    </row>
    <row r="249" spans="1:6" ht="15.75">
      <c r="A249" s="308" t="s">
        <v>1235</v>
      </c>
      <c r="B249" s="309" t="s">
        <v>1236</v>
      </c>
      <c r="C249" s="310"/>
      <c r="D249" s="311"/>
      <c r="E249" s="312"/>
      <c r="F249" s="312"/>
    </row>
    <row r="250" spans="1:6" ht="60">
      <c r="A250" s="308"/>
      <c r="B250" s="306" t="s">
        <v>1237</v>
      </c>
      <c r="C250" s="313"/>
      <c r="D250" s="311"/>
      <c r="E250" s="312"/>
      <c r="F250" s="312"/>
    </row>
    <row r="251" spans="1:6" ht="15.75">
      <c r="A251" s="314"/>
      <c r="B251" s="315"/>
      <c r="C251" s="316"/>
      <c r="D251" s="317"/>
      <c r="E251" s="318"/>
      <c r="F251" s="318"/>
    </row>
    <row r="252" spans="1:6" ht="31.5">
      <c r="A252" s="308" t="s">
        <v>1238</v>
      </c>
      <c r="B252" s="319" t="s">
        <v>1599</v>
      </c>
      <c r="C252" s="313"/>
      <c r="D252" s="311"/>
      <c r="E252" s="312"/>
      <c r="F252" s="312"/>
    </row>
    <row r="253" spans="1:6" ht="150">
      <c r="A253" s="305">
        <v>1</v>
      </c>
      <c r="B253" s="306" t="s">
        <v>1600</v>
      </c>
      <c r="C253" s="313"/>
      <c r="D253" s="311"/>
      <c r="E253" s="312"/>
      <c r="F253" s="312"/>
    </row>
    <row r="254" spans="1:6" ht="15">
      <c r="A254" s="305"/>
      <c r="B254" s="306" t="s">
        <v>1564</v>
      </c>
      <c r="C254" s="313"/>
      <c r="D254" s="311"/>
      <c r="E254" s="312"/>
      <c r="F254" s="312"/>
    </row>
    <row r="255" spans="1:6" ht="15">
      <c r="A255" s="320"/>
      <c r="B255" s="321"/>
      <c r="C255" s="316"/>
      <c r="D255" s="317"/>
      <c r="E255" s="318"/>
      <c r="F255" s="318"/>
    </row>
    <row r="256" spans="1:6" ht="15">
      <c r="A256" s="320"/>
      <c r="B256" s="321"/>
      <c r="C256" s="316"/>
      <c r="D256" s="317"/>
      <c r="E256" s="318"/>
      <c r="F256" s="318"/>
    </row>
    <row r="257" spans="1:6" ht="15">
      <c r="A257" s="320"/>
      <c r="B257" s="321"/>
      <c r="C257" s="316"/>
      <c r="D257" s="317"/>
      <c r="E257" s="318"/>
      <c r="F257" s="318"/>
    </row>
    <row r="258" spans="1:6" ht="15">
      <c r="A258" s="320"/>
      <c r="B258" s="321"/>
      <c r="C258" s="316"/>
      <c r="D258" s="317"/>
      <c r="E258" s="318"/>
      <c r="F258" s="318"/>
    </row>
    <row r="259" spans="1:6" ht="15">
      <c r="A259" s="320"/>
      <c r="B259" s="321"/>
      <c r="C259" s="316"/>
      <c r="D259" s="317"/>
      <c r="E259" s="318"/>
      <c r="F259" s="318"/>
    </row>
    <row r="260" spans="1:6" ht="31.5">
      <c r="A260" s="308" t="s">
        <v>1565</v>
      </c>
      <c r="B260" s="319" t="s">
        <v>1601</v>
      </c>
      <c r="C260" s="316"/>
      <c r="D260" s="317"/>
      <c r="E260" s="318"/>
      <c r="F260" s="318"/>
    </row>
    <row r="261" spans="1:6" ht="150">
      <c r="A261" s="320"/>
      <c r="B261" s="306" t="s">
        <v>1602</v>
      </c>
      <c r="C261" s="316"/>
      <c r="D261" s="317"/>
      <c r="E261" s="318"/>
      <c r="F261" s="318"/>
    </row>
    <row r="262" spans="1:6" ht="15">
      <c r="A262" s="320"/>
      <c r="B262" s="321"/>
      <c r="C262" s="316"/>
      <c r="D262" s="317"/>
      <c r="E262" s="318"/>
      <c r="F262" s="318"/>
    </row>
    <row r="263" spans="1:6" ht="94.5">
      <c r="A263" s="305"/>
      <c r="B263" s="319" t="s">
        <v>1241</v>
      </c>
      <c r="C263" s="313"/>
      <c r="D263" s="311"/>
      <c r="E263" s="312"/>
      <c r="F263" s="312"/>
    </row>
    <row r="264" spans="1:6" ht="15">
      <c r="A264" s="305"/>
      <c r="B264" s="306" t="s">
        <v>1242</v>
      </c>
      <c r="C264" s="313" t="s">
        <v>1243</v>
      </c>
      <c r="D264" s="311">
        <v>1</v>
      </c>
      <c r="E264" s="1075"/>
      <c r="F264" s="1075">
        <f>D264*E264</f>
        <v>0</v>
      </c>
    </row>
    <row r="265" spans="1:6" ht="15">
      <c r="A265" s="320"/>
      <c r="B265" s="321"/>
      <c r="C265" s="316"/>
      <c r="D265" s="317"/>
      <c r="E265" s="318"/>
      <c r="F265" s="318"/>
    </row>
    <row r="266" spans="1:6" ht="15.75">
      <c r="A266" s="320"/>
      <c r="B266" s="319" t="s">
        <v>1244</v>
      </c>
      <c r="C266" s="316"/>
      <c r="D266" s="317"/>
      <c r="E266" s="318"/>
      <c r="F266" s="318"/>
    </row>
    <row r="267" spans="1:6" ht="15">
      <c r="A267" s="320"/>
      <c r="B267" s="321"/>
      <c r="C267" s="316"/>
      <c r="D267" s="317"/>
      <c r="E267" s="318"/>
      <c r="F267" s="318"/>
    </row>
    <row r="268" spans="1:6" ht="15.75">
      <c r="A268" s="308" t="s">
        <v>1245</v>
      </c>
      <c r="B268" s="309" t="s">
        <v>1246</v>
      </c>
      <c r="C268" s="323"/>
      <c r="D268" s="324"/>
      <c r="E268" s="290"/>
      <c r="F268" s="290">
        <f>F264</f>
        <v>0</v>
      </c>
    </row>
    <row r="269" spans="1:6" ht="15.75">
      <c r="A269" s="308"/>
      <c r="B269" s="319"/>
      <c r="C269" s="323"/>
      <c r="D269" s="324"/>
      <c r="E269" s="290"/>
      <c r="F269" s="290"/>
    </row>
    <row r="270" spans="1:6" ht="75">
      <c r="A270" s="305">
        <v>1</v>
      </c>
      <c r="B270" s="306" t="s">
        <v>1247</v>
      </c>
      <c r="C270" s="313"/>
      <c r="D270" s="311"/>
      <c r="E270" s="312"/>
      <c r="F270" s="312"/>
    </row>
    <row r="271" spans="1:6" ht="15">
      <c r="A271" s="320"/>
      <c r="B271" s="321"/>
      <c r="C271" s="316"/>
      <c r="D271" s="317"/>
      <c r="E271" s="318"/>
      <c r="F271" s="318"/>
    </row>
    <row r="272" spans="1:6" ht="30">
      <c r="A272" s="320"/>
      <c r="B272" s="306" t="s">
        <v>1568</v>
      </c>
      <c r="C272" s="313" t="s">
        <v>74</v>
      </c>
      <c r="D272" s="311">
        <v>100</v>
      </c>
      <c r="E272" s="1075"/>
      <c r="F272" s="1075">
        <f t="shared" ref="F272:F281" si="6">D272*E272</f>
        <v>0</v>
      </c>
    </row>
    <row r="273" spans="1:6" ht="15">
      <c r="A273" s="320"/>
      <c r="B273" s="306" t="s">
        <v>1603</v>
      </c>
      <c r="C273" s="313" t="s">
        <v>74</v>
      </c>
      <c r="D273" s="311">
        <v>30</v>
      </c>
      <c r="E273" s="1075"/>
      <c r="F273" s="1075">
        <f t="shared" si="6"/>
        <v>0</v>
      </c>
    </row>
    <row r="274" spans="1:6" ht="15">
      <c r="A274" s="320"/>
      <c r="B274" s="306" t="s">
        <v>1252</v>
      </c>
      <c r="C274" s="313" t="s">
        <v>74</v>
      </c>
      <c r="D274" s="311">
        <v>35</v>
      </c>
      <c r="E274" s="1075"/>
      <c r="F274" s="1075">
        <f t="shared" si="6"/>
        <v>0</v>
      </c>
    </row>
    <row r="275" spans="1:6" ht="15">
      <c r="A275" s="320"/>
      <c r="B275" s="306" t="s">
        <v>1571</v>
      </c>
      <c r="C275" s="313" t="s">
        <v>74</v>
      </c>
      <c r="D275" s="311">
        <v>18</v>
      </c>
      <c r="E275" s="1075"/>
      <c r="F275" s="1075">
        <f t="shared" si="6"/>
        <v>0</v>
      </c>
    </row>
    <row r="276" spans="1:6" ht="15">
      <c r="A276" s="320"/>
      <c r="B276" s="306" t="s">
        <v>1253</v>
      </c>
      <c r="C276" s="313" t="s">
        <v>74</v>
      </c>
      <c r="D276" s="311">
        <v>25</v>
      </c>
      <c r="E276" s="1075"/>
      <c r="F276" s="1075">
        <f t="shared" si="6"/>
        <v>0</v>
      </c>
    </row>
    <row r="277" spans="1:6" ht="15">
      <c r="A277" s="305"/>
      <c r="B277" s="306" t="s">
        <v>1572</v>
      </c>
      <c r="C277" s="313" t="s">
        <v>74</v>
      </c>
      <c r="D277" s="311">
        <v>14</v>
      </c>
      <c r="E277" s="1075"/>
      <c r="F277" s="1075">
        <f t="shared" si="6"/>
        <v>0</v>
      </c>
    </row>
    <row r="278" spans="1:6" ht="15">
      <c r="A278" s="320"/>
      <c r="B278" s="306" t="s">
        <v>1254</v>
      </c>
      <c r="C278" s="313" t="s">
        <v>74</v>
      </c>
      <c r="D278" s="311">
        <v>10</v>
      </c>
      <c r="E278" s="1075"/>
      <c r="F278" s="1075">
        <f t="shared" si="6"/>
        <v>0</v>
      </c>
    </row>
    <row r="279" spans="1:6" ht="15">
      <c r="A279" s="320"/>
      <c r="B279" s="306" t="s">
        <v>1255</v>
      </c>
      <c r="C279" s="313" t="s">
        <v>74</v>
      </c>
      <c r="D279" s="311">
        <v>25</v>
      </c>
      <c r="E279" s="1075"/>
      <c r="F279" s="1075">
        <f t="shared" si="6"/>
        <v>0</v>
      </c>
    </row>
    <row r="280" spans="1:6" ht="15">
      <c r="A280" s="320"/>
      <c r="B280" s="306" t="s">
        <v>1256</v>
      </c>
      <c r="C280" s="313" t="s">
        <v>74</v>
      </c>
      <c r="D280" s="311">
        <v>50</v>
      </c>
      <c r="E280" s="1075"/>
      <c r="F280" s="1075">
        <f t="shared" si="6"/>
        <v>0</v>
      </c>
    </row>
    <row r="281" spans="1:6" ht="15">
      <c r="A281" s="320"/>
      <c r="B281" s="306" t="s">
        <v>1573</v>
      </c>
      <c r="C281" s="313" t="s">
        <v>74</v>
      </c>
      <c r="D281" s="311">
        <v>36</v>
      </c>
      <c r="E281" s="1075"/>
      <c r="F281" s="1075">
        <f t="shared" si="6"/>
        <v>0</v>
      </c>
    </row>
    <row r="282" spans="1:6" ht="15">
      <c r="A282" s="320"/>
      <c r="B282" s="321"/>
      <c r="C282" s="316"/>
      <c r="D282" s="317"/>
      <c r="E282" s="318"/>
      <c r="F282" s="318"/>
    </row>
    <row r="283" spans="1:6" ht="120">
      <c r="A283" s="325">
        <v>2</v>
      </c>
      <c r="B283" s="326" t="s">
        <v>1258</v>
      </c>
      <c r="C283" s="327"/>
      <c r="D283" s="328"/>
      <c r="E283" s="329"/>
      <c r="F283" s="329"/>
    </row>
    <row r="284" spans="1:6" ht="15">
      <c r="A284" s="325"/>
      <c r="B284" s="325"/>
      <c r="C284" s="327"/>
      <c r="D284" s="328"/>
      <c r="E284" s="329"/>
      <c r="F284" s="329"/>
    </row>
    <row r="285" spans="1:6" ht="15">
      <c r="A285" s="325"/>
      <c r="B285" s="325" t="s">
        <v>1259</v>
      </c>
      <c r="C285" s="327" t="s">
        <v>74</v>
      </c>
      <c r="D285" s="328">
        <v>150</v>
      </c>
      <c r="E285" s="1075"/>
      <c r="F285" s="1075">
        <f>D285*E285</f>
        <v>0</v>
      </c>
    </row>
    <row r="286" spans="1:6" ht="15">
      <c r="A286" s="320"/>
      <c r="B286" s="321"/>
      <c r="C286" s="316"/>
      <c r="D286" s="317"/>
      <c r="E286" s="318"/>
      <c r="F286" s="318"/>
    </row>
    <row r="287" spans="1:6" ht="30">
      <c r="A287" s="305">
        <v>3</v>
      </c>
      <c r="B287" s="306" t="s">
        <v>1260</v>
      </c>
      <c r="C287" s="1010" t="s">
        <v>474</v>
      </c>
      <c r="D287" s="1011">
        <v>10</v>
      </c>
      <c r="E287" s="1075"/>
      <c r="F287" s="1075">
        <f>D287*E287</f>
        <v>0</v>
      </c>
    </row>
    <row r="288" spans="1:6" ht="15">
      <c r="A288" s="320"/>
      <c r="B288" s="321"/>
      <c r="C288" s="331"/>
      <c r="D288" s="332"/>
      <c r="E288" s="318"/>
      <c r="F288" s="318"/>
    </row>
    <row r="289" spans="1:6" ht="30">
      <c r="A289" s="305">
        <v>4</v>
      </c>
      <c r="B289" s="306" t="s">
        <v>1261</v>
      </c>
      <c r="C289" s="313" t="s">
        <v>1262</v>
      </c>
      <c r="D289" s="311">
        <v>1</v>
      </c>
      <c r="E289" s="1075"/>
      <c r="F289" s="1075">
        <f>D289*E289</f>
        <v>0</v>
      </c>
    </row>
    <row r="290" spans="1:6" ht="15">
      <c r="A290" s="305"/>
      <c r="B290" s="306"/>
      <c r="C290" s="313"/>
      <c r="D290" s="311"/>
      <c r="E290" s="312"/>
      <c r="F290" s="318"/>
    </row>
    <row r="291" spans="1:6" ht="45">
      <c r="A291" s="305">
        <v>5</v>
      </c>
      <c r="B291" s="306" t="s">
        <v>1263</v>
      </c>
      <c r="C291" s="313" t="s">
        <v>1262</v>
      </c>
      <c r="D291" s="311">
        <v>1</v>
      </c>
      <c r="E291" s="1075"/>
      <c r="F291" s="1075">
        <f>D291*E291</f>
        <v>0</v>
      </c>
    </row>
    <row r="292" spans="1:6" ht="15.75">
      <c r="A292" s="320"/>
      <c r="B292" s="333" t="s">
        <v>1264</v>
      </c>
      <c r="C292" s="316"/>
      <c r="D292" s="317"/>
      <c r="E292" s="318"/>
      <c r="F292" s="334">
        <f>SUM(F270:F291)</f>
        <v>0</v>
      </c>
    </row>
    <row r="293" spans="1:6" ht="15.75">
      <c r="A293" s="320"/>
      <c r="B293" s="315"/>
      <c r="C293" s="316"/>
      <c r="D293" s="317"/>
      <c r="E293" s="318"/>
      <c r="F293" s="334"/>
    </row>
    <row r="294" spans="1:6" ht="15.75">
      <c r="A294" s="320"/>
      <c r="B294" s="314"/>
      <c r="C294" s="316"/>
      <c r="D294" s="317"/>
      <c r="E294" s="318"/>
      <c r="F294" s="318"/>
    </row>
    <row r="295" spans="1:6" ht="31.5">
      <c r="A295" s="308" t="s">
        <v>1265</v>
      </c>
      <c r="B295" s="309" t="s">
        <v>1266</v>
      </c>
      <c r="C295" s="323"/>
      <c r="D295" s="324"/>
      <c r="E295" s="290"/>
      <c r="F295" s="312"/>
    </row>
    <row r="296" spans="1:6" ht="15.75">
      <c r="A296" s="308"/>
      <c r="B296" s="319"/>
      <c r="C296" s="323"/>
      <c r="D296" s="324"/>
      <c r="E296" s="290"/>
      <c r="F296" s="312"/>
    </row>
    <row r="297" spans="1:6" ht="135">
      <c r="A297" s="305"/>
      <c r="B297" s="306" t="s">
        <v>1267</v>
      </c>
      <c r="C297" s="313"/>
      <c r="D297" s="311"/>
      <c r="E297" s="312"/>
      <c r="F297" s="312"/>
    </row>
    <row r="298" spans="1:6" ht="90">
      <c r="A298" s="305">
        <v>1</v>
      </c>
      <c r="B298" s="306" t="s">
        <v>1268</v>
      </c>
      <c r="C298" s="313"/>
      <c r="D298" s="311"/>
      <c r="E298" s="312"/>
      <c r="F298" s="312"/>
    </row>
    <row r="299" spans="1:6" ht="15">
      <c r="A299" s="305"/>
      <c r="B299" s="306" t="s">
        <v>1269</v>
      </c>
      <c r="C299" s="313" t="s">
        <v>74</v>
      </c>
      <c r="D299" s="311">
        <v>20</v>
      </c>
      <c r="E299" s="1075"/>
      <c r="F299" s="1075">
        <f t="shared" ref="F299:F303" si="7">D299*E299</f>
        <v>0</v>
      </c>
    </row>
    <row r="300" spans="1:6" ht="15">
      <c r="A300" s="305"/>
      <c r="B300" s="306" t="s">
        <v>1270</v>
      </c>
      <c r="C300" s="313" t="s">
        <v>74</v>
      </c>
      <c r="D300" s="311">
        <v>30</v>
      </c>
      <c r="E300" s="1075"/>
      <c r="F300" s="1075">
        <f t="shared" si="7"/>
        <v>0</v>
      </c>
    </row>
    <row r="301" spans="1:6" ht="15">
      <c r="A301" s="305"/>
      <c r="B301" s="306" t="s">
        <v>1574</v>
      </c>
      <c r="C301" s="313" t="s">
        <v>74</v>
      </c>
      <c r="D301" s="311">
        <v>45</v>
      </c>
      <c r="E301" s="1075"/>
      <c r="F301" s="1075">
        <f t="shared" si="7"/>
        <v>0</v>
      </c>
    </row>
    <row r="302" spans="1:6" ht="15">
      <c r="A302" s="320"/>
      <c r="B302" s="306" t="s">
        <v>1271</v>
      </c>
      <c r="C302" s="313" t="s">
        <v>74</v>
      </c>
      <c r="D302" s="311">
        <v>30</v>
      </c>
      <c r="E302" s="1075"/>
      <c r="F302" s="1075">
        <f t="shared" si="7"/>
        <v>0</v>
      </c>
    </row>
    <row r="303" spans="1:6" ht="15">
      <c r="A303" s="320"/>
      <c r="B303" s="306" t="s">
        <v>1575</v>
      </c>
      <c r="C303" s="313" t="s">
        <v>74</v>
      </c>
      <c r="D303" s="311">
        <v>45</v>
      </c>
      <c r="E303" s="1075"/>
      <c r="F303" s="1075">
        <f t="shared" si="7"/>
        <v>0</v>
      </c>
    </row>
    <row r="304" spans="1:6" ht="15">
      <c r="A304" s="320"/>
      <c r="B304" s="321"/>
      <c r="C304" s="316"/>
      <c r="D304" s="317"/>
      <c r="E304" s="318"/>
      <c r="F304" s="318"/>
    </row>
    <row r="305" spans="1:6" ht="90">
      <c r="A305" s="305">
        <v>2</v>
      </c>
      <c r="B305" s="306" t="s">
        <v>1272</v>
      </c>
      <c r="C305" s="313"/>
      <c r="D305" s="311"/>
      <c r="E305" s="312"/>
      <c r="F305" s="312"/>
    </row>
    <row r="306" spans="1:6" ht="15">
      <c r="A306" s="305"/>
      <c r="B306" s="306" t="s">
        <v>1273</v>
      </c>
      <c r="C306" s="313" t="s">
        <v>74</v>
      </c>
      <c r="D306" s="311">
        <v>28</v>
      </c>
      <c r="E306" s="1075"/>
      <c r="F306" s="1075">
        <f>D306*E306</f>
        <v>0</v>
      </c>
    </row>
    <row r="307" spans="1:6" ht="15">
      <c r="A307" s="305"/>
      <c r="B307" s="306"/>
      <c r="C307" s="313"/>
      <c r="D307" s="311"/>
      <c r="E307" s="312"/>
      <c r="F307" s="312"/>
    </row>
    <row r="308" spans="1:6" ht="15">
      <c r="A308" s="305">
        <v>3</v>
      </c>
      <c r="B308" s="306" t="s">
        <v>1274</v>
      </c>
      <c r="C308" s="313" t="s">
        <v>1275</v>
      </c>
      <c r="D308" s="311">
        <v>1</v>
      </c>
      <c r="E308" s="1075"/>
      <c r="F308" s="1075">
        <f>D308*E308</f>
        <v>0</v>
      </c>
    </row>
    <row r="309" spans="1:6" ht="15.75">
      <c r="A309" s="305"/>
      <c r="B309" s="333" t="s">
        <v>1276</v>
      </c>
      <c r="C309" s="313"/>
      <c r="D309" s="311"/>
      <c r="E309" s="312"/>
      <c r="F309" s="312">
        <f>SUM(F295:F308)</f>
        <v>0</v>
      </c>
    </row>
    <row r="310" spans="1:6" ht="15">
      <c r="A310" s="320"/>
      <c r="B310" s="321"/>
      <c r="C310" s="316"/>
      <c r="D310" s="317"/>
      <c r="E310" s="318"/>
      <c r="F310" s="318"/>
    </row>
    <row r="311" spans="1:6" ht="15.75">
      <c r="A311" s="308" t="s">
        <v>1277</v>
      </c>
      <c r="B311" s="309" t="s">
        <v>1278</v>
      </c>
      <c r="C311" s="313"/>
      <c r="D311" s="311"/>
      <c r="E311" s="312"/>
      <c r="F311" s="312"/>
    </row>
    <row r="312" spans="1:6" ht="15.75">
      <c r="A312" s="308"/>
      <c r="B312" s="319"/>
      <c r="C312" s="313"/>
      <c r="D312" s="311"/>
      <c r="E312" s="312"/>
      <c r="F312" s="312"/>
    </row>
    <row r="313" spans="1:6" ht="30">
      <c r="A313" s="305"/>
      <c r="B313" s="306" t="s">
        <v>1279</v>
      </c>
      <c r="C313" s="313"/>
      <c r="D313" s="311"/>
      <c r="E313" s="312"/>
      <c r="F313" s="312"/>
    </row>
    <row r="314" spans="1:6" ht="15">
      <c r="A314" s="305"/>
      <c r="B314" s="306"/>
      <c r="C314" s="313"/>
      <c r="D314" s="311"/>
      <c r="E314" s="312"/>
      <c r="F314" s="312"/>
    </row>
    <row r="315" spans="1:6" ht="226.5">
      <c r="A315" s="305">
        <v>1</v>
      </c>
      <c r="B315" s="306" t="s">
        <v>1280</v>
      </c>
      <c r="C315" s="313" t="s">
        <v>1243</v>
      </c>
      <c r="D315" s="311">
        <v>10</v>
      </c>
      <c r="E315" s="1075"/>
      <c r="F315" s="1075">
        <f>D315*E315</f>
        <v>0</v>
      </c>
    </row>
    <row r="316" spans="1:6" ht="15">
      <c r="A316" s="305"/>
      <c r="B316" s="306"/>
      <c r="C316" s="313"/>
      <c r="D316" s="311"/>
      <c r="E316" s="312"/>
      <c r="F316" s="318"/>
    </row>
    <row r="317" spans="1:6" ht="240.75">
      <c r="A317" s="305">
        <v>2</v>
      </c>
      <c r="B317" s="319" t="s">
        <v>1281</v>
      </c>
      <c r="C317" s="313" t="s">
        <v>1243</v>
      </c>
      <c r="D317" s="311">
        <v>5</v>
      </c>
      <c r="E317" s="1075"/>
      <c r="F317" s="1075">
        <f>D317*E317</f>
        <v>0</v>
      </c>
    </row>
    <row r="318" spans="1:6" ht="15">
      <c r="A318" s="320"/>
      <c r="B318" s="321"/>
      <c r="C318" s="316"/>
      <c r="D318" s="317"/>
      <c r="E318" s="318"/>
      <c r="F318" s="318"/>
    </row>
    <row r="319" spans="1:6" ht="225.75">
      <c r="A319" s="305" t="s">
        <v>1282</v>
      </c>
      <c r="B319" s="306" t="s">
        <v>1283</v>
      </c>
      <c r="C319" s="313" t="s">
        <v>1243</v>
      </c>
      <c r="D319" s="311">
        <v>8</v>
      </c>
      <c r="E319" s="1075"/>
      <c r="F319" s="1075">
        <f>D319*E319</f>
        <v>0</v>
      </c>
    </row>
    <row r="320" spans="1:6" ht="15">
      <c r="A320" s="320"/>
      <c r="B320" s="335"/>
      <c r="C320" s="316"/>
      <c r="D320" s="317"/>
      <c r="E320" s="318"/>
      <c r="F320" s="318"/>
    </row>
    <row r="321" spans="1:6" ht="375.75" customHeight="1">
      <c r="A321" s="305" t="s">
        <v>1284</v>
      </c>
      <c r="B321" s="336" t="s">
        <v>1576</v>
      </c>
      <c r="C321" s="313" t="s">
        <v>1243</v>
      </c>
      <c r="D321" s="311">
        <v>4</v>
      </c>
      <c r="E321" s="1075"/>
      <c r="F321" s="1075">
        <f>D321*E321</f>
        <v>0</v>
      </c>
    </row>
    <row r="322" spans="1:6" ht="15">
      <c r="A322" s="305"/>
      <c r="B322" s="336"/>
      <c r="C322" s="313"/>
      <c r="D322" s="311"/>
      <c r="E322" s="312"/>
      <c r="F322" s="312"/>
    </row>
    <row r="323" spans="1:6" ht="255.75" customHeight="1">
      <c r="A323" s="305" t="s">
        <v>1286</v>
      </c>
      <c r="B323" s="336" t="s">
        <v>1287</v>
      </c>
      <c r="C323" s="313" t="s">
        <v>1243</v>
      </c>
      <c r="D323" s="311">
        <v>4</v>
      </c>
      <c r="E323" s="1075"/>
      <c r="F323" s="1075">
        <f>D323*E323</f>
        <v>0</v>
      </c>
    </row>
    <row r="324" spans="1:6" ht="15">
      <c r="A324" s="320"/>
      <c r="B324" s="335"/>
      <c r="C324" s="316"/>
      <c r="D324" s="317"/>
      <c r="E324" s="318"/>
      <c r="F324" s="318"/>
    </row>
    <row r="325" spans="1:6" ht="75">
      <c r="A325" s="305" t="s">
        <v>1288</v>
      </c>
      <c r="B325" s="306" t="s">
        <v>1289</v>
      </c>
      <c r="C325" s="313" t="s">
        <v>1243</v>
      </c>
      <c r="D325" s="311">
        <v>5</v>
      </c>
      <c r="E325" s="1075"/>
      <c r="F325" s="1075">
        <f>D325*E325</f>
        <v>0</v>
      </c>
    </row>
    <row r="326" spans="1:6" ht="15">
      <c r="A326" s="305"/>
      <c r="B326" s="306"/>
      <c r="C326" s="313"/>
      <c r="D326" s="311"/>
      <c r="E326" s="312"/>
      <c r="F326" s="312"/>
    </row>
    <row r="327" spans="1:6" ht="30">
      <c r="A327" s="305" t="s">
        <v>1290</v>
      </c>
      <c r="B327" s="306" t="s">
        <v>1291</v>
      </c>
      <c r="C327" s="313" t="s">
        <v>1292</v>
      </c>
      <c r="D327" s="311">
        <v>1</v>
      </c>
      <c r="E327" s="1075"/>
      <c r="F327" s="1075">
        <f>D327*E327</f>
        <v>0</v>
      </c>
    </row>
    <row r="328" spans="1:6" ht="15">
      <c r="A328" s="305"/>
      <c r="B328" s="306"/>
      <c r="C328" s="313"/>
      <c r="D328" s="311"/>
      <c r="E328" s="312"/>
      <c r="F328" s="312"/>
    </row>
    <row r="329" spans="1:6" ht="45">
      <c r="A329" s="305" t="s">
        <v>1293</v>
      </c>
      <c r="B329" s="306" t="s">
        <v>1294</v>
      </c>
      <c r="C329" s="313" t="s">
        <v>1292</v>
      </c>
      <c r="D329" s="311">
        <v>1</v>
      </c>
      <c r="E329" s="1075"/>
      <c r="F329" s="1075">
        <f>D329*E329</f>
        <v>0</v>
      </c>
    </row>
    <row r="330" spans="1:6" ht="15.75">
      <c r="A330" s="337"/>
      <c r="B330" s="333" t="s">
        <v>1295</v>
      </c>
      <c r="C330" s="338"/>
      <c r="D330" s="339"/>
      <c r="E330" s="3"/>
      <c r="F330" s="312">
        <f>SUM(F315:F329)</f>
        <v>0</v>
      </c>
    </row>
    <row r="331" spans="1:6" ht="15">
      <c r="A331" s="320"/>
      <c r="B331" s="321"/>
      <c r="C331" s="316"/>
      <c r="D331" s="317"/>
      <c r="E331" s="318"/>
      <c r="F331" s="318"/>
    </row>
    <row r="332" spans="1:6" ht="15">
      <c r="A332" s="320"/>
      <c r="B332" s="321"/>
      <c r="C332" s="316"/>
      <c r="D332" s="317"/>
      <c r="E332" s="318"/>
      <c r="F332" s="318"/>
    </row>
    <row r="333" spans="1:6" ht="31.5">
      <c r="A333" s="308" t="s">
        <v>1296</v>
      </c>
      <c r="B333" s="309" t="s">
        <v>1297</v>
      </c>
      <c r="C333" s="313"/>
      <c r="D333" s="311"/>
      <c r="E333" s="312"/>
      <c r="F333" s="312"/>
    </row>
    <row r="334" spans="1:6" ht="15.75">
      <c r="A334" s="337"/>
      <c r="B334" s="308"/>
      <c r="C334" s="323"/>
      <c r="D334" s="324"/>
      <c r="E334" s="312"/>
      <c r="F334" s="312"/>
    </row>
    <row r="335" spans="1:6" ht="15.75">
      <c r="A335" s="308" t="s">
        <v>1298</v>
      </c>
      <c r="B335" s="308" t="s">
        <v>1299</v>
      </c>
      <c r="C335" s="323"/>
      <c r="D335" s="324"/>
      <c r="E335" s="312"/>
      <c r="F335" s="312"/>
    </row>
    <row r="336" spans="1:6" ht="165">
      <c r="A336" s="305" t="s">
        <v>1300</v>
      </c>
      <c r="B336" s="306" t="s">
        <v>1301</v>
      </c>
      <c r="C336" s="313" t="s">
        <v>1243</v>
      </c>
      <c r="D336" s="311">
        <v>25</v>
      </c>
      <c r="E336" s="1075"/>
      <c r="F336" s="1075">
        <f>D336*E336</f>
        <v>0</v>
      </c>
    </row>
    <row r="337" spans="1:6" ht="15">
      <c r="A337" s="320"/>
      <c r="B337" s="321"/>
      <c r="C337" s="316"/>
      <c r="D337" s="317"/>
      <c r="E337" s="318"/>
      <c r="F337" s="318"/>
    </row>
    <row r="338" spans="1:6" ht="180">
      <c r="A338" s="305" t="s">
        <v>1302</v>
      </c>
      <c r="B338" s="306" t="s">
        <v>1303</v>
      </c>
      <c r="C338" s="313" t="s">
        <v>1243</v>
      </c>
      <c r="D338" s="311">
        <v>7</v>
      </c>
      <c r="E338" s="1075"/>
      <c r="F338" s="1075">
        <f>D338*E338</f>
        <v>0</v>
      </c>
    </row>
    <row r="339" spans="1:6" ht="15">
      <c r="A339" s="337"/>
      <c r="B339" s="321"/>
      <c r="C339" s="313"/>
      <c r="D339" s="289"/>
      <c r="E339" s="318"/>
      <c r="F339" s="318"/>
    </row>
    <row r="340" spans="1:6" ht="105">
      <c r="A340" s="305" t="s">
        <v>1304</v>
      </c>
      <c r="B340" s="306" t="s">
        <v>1305</v>
      </c>
      <c r="C340" s="313" t="s">
        <v>1306</v>
      </c>
      <c r="D340" s="311">
        <v>35</v>
      </c>
      <c r="E340" s="1075"/>
      <c r="F340" s="1075">
        <f>D340*E340</f>
        <v>0</v>
      </c>
    </row>
    <row r="341" spans="1:6" ht="15">
      <c r="A341" s="320"/>
      <c r="B341" s="321"/>
      <c r="C341" s="316"/>
      <c r="D341" s="317"/>
      <c r="E341" s="318"/>
      <c r="F341" s="318"/>
    </row>
    <row r="342" spans="1:6" ht="90">
      <c r="A342" s="305" t="s">
        <v>1307</v>
      </c>
      <c r="B342" s="306" t="s">
        <v>1308</v>
      </c>
      <c r="C342" s="313" t="s">
        <v>1306</v>
      </c>
      <c r="D342" s="311">
        <v>115</v>
      </c>
      <c r="E342" s="1075"/>
      <c r="F342" s="1075">
        <f>D342*E342</f>
        <v>0</v>
      </c>
    </row>
    <row r="343" spans="1:6" ht="15">
      <c r="A343" s="337"/>
      <c r="B343" s="321"/>
      <c r="C343" s="316"/>
      <c r="D343" s="317"/>
      <c r="E343" s="318"/>
      <c r="F343" s="318"/>
    </row>
    <row r="344" spans="1:6" ht="30">
      <c r="A344" s="325" t="s">
        <v>1309</v>
      </c>
      <c r="B344" s="326" t="s">
        <v>1310</v>
      </c>
      <c r="C344" s="327"/>
      <c r="D344" s="328"/>
      <c r="E344" s="329"/>
      <c r="F344" s="329"/>
    </row>
    <row r="345" spans="1:6" ht="15">
      <c r="A345" s="325"/>
      <c r="B345" s="326" t="s">
        <v>1311</v>
      </c>
      <c r="C345" s="327" t="s">
        <v>1243</v>
      </c>
      <c r="D345" s="328">
        <v>5</v>
      </c>
      <c r="E345" s="1075"/>
      <c r="F345" s="1075">
        <f t="shared" ref="F345:F346" si="8">D345*E345</f>
        <v>0</v>
      </c>
    </row>
    <row r="346" spans="1:6" ht="15">
      <c r="A346" s="325"/>
      <c r="B346" s="326" t="s">
        <v>1312</v>
      </c>
      <c r="C346" s="327" t="s">
        <v>1243</v>
      </c>
      <c r="D346" s="328">
        <v>5</v>
      </c>
      <c r="E346" s="1075"/>
      <c r="F346" s="1075">
        <f t="shared" si="8"/>
        <v>0</v>
      </c>
    </row>
    <row r="347" spans="1:6" ht="15">
      <c r="A347" s="305"/>
      <c r="B347" s="306"/>
      <c r="C347" s="313"/>
      <c r="D347" s="311"/>
      <c r="E347" s="312"/>
      <c r="F347" s="318"/>
    </row>
    <row r="348" spans="1:6" ht="15">
      <c r="A348" s="305"/>
      <c r="B348" s="306"/>
      <c r="C348" s="313"/>
      <c r="D348" s="311"/>
      <c r="E348" s="312"/>
      <c r="F348" s="318"/>
    </row>
    <row r="349" spans="1:6" ht="75">
      <c r="A349" s="305"/>
      <c r="B349" s="306" t="s">
        <v>1313</v>
      </c>
      <c r="C349" s="313" t="s">
        <v>1243</v>
      </c>
      <c r="D349" s="311">
        <v>2</v>
      </c>
      <c r="E349" s="1075"/>
      <c r="F349" s="1075">
        <f>D349*E349</f>
        <v>0</v>
      </c>
    </row>
    <row r="350" spans="1:6" ht="15">
      <c r="A350" s="305"/>
      <c r="B350" s="306"/>
      <c r="C350" s="313"/>
      <c r="D350" s="311"/>
      <c r="E350" s="312"/>
      <c r="F350" s="318"/>
    </row>
    <row r="351" spans="1:6" ht="90">
      <c r="A351" s="305"/>
      <c r="B351" s="306" t="s">
        <v>1577</v>
      </c>
      <c r="C351" s="313" t="s">
        <v>1243</v>
      </c>
      <c r="D351" s="311">
        <v>2</v>
      </c>
      <c r="E351" s="1075"/>
      <c r="F351" s="1075">
        <f>D351*E351</f>
        <v>0</v>
      </c>
    </row>
    <row r="352" spans="1:6" ht="15">
      <c r="A352" s="305"/>
      <c r="B352" s="306"/>
      <c r="C352" s="313"/>
      <c r="D352" s="311"/>
      <c r="E352" s="312"/>
      <c r="F352" s="318"/>
    </row>
    <row r="353" spans="1:6" ht="60">
      <c r="A353" s="305"/>
      <c r="B353" s="306" t="s">
        <v>1314</v>
      </c>
      <c r="C353" s="313" t="s">
        <v>1243</v>
      </c>
      <c r="D353" s="311">
        <v>1</v>
      </c>
      <c r="E353" s="1075"/>
      <c r="F353" s="1075">
        <f>D353*E353</f>
        <v>0</v>
      </c>
    </row>
    <row r="354" spans="1:6" ht="15">
      <c r="A354" s="305"/>
      <c r="B354" s="306"/>
      <c r="C354" s="313"/>
      <c r="D354" s="311"/>
      <c r="E354" s="312"/>
      <c r="F354" s="318"/>
    </row>
    <row r="355" spans="1:6" ht="60">
      <c r="A355" s="305"/>
      <c r="B355" s="306" t="s">
        <v>1315</v>
      </c>
      <c r="C355" s="313" t="s">
        <v>1243</v>
      </c>
      <c r="D355" s="311">
        <v>1</v>
      </c>
      <c r="E355" s="1075"/>
      <c r="F355" s="1075">
        <f>D355*E355</f>
        <v>0</v>
      </c>
    </row>
    <row r="356" spans="1:6" ht="15">
      <c r="A356" s="320"/>
      <c r="B356" s="321"/>
      <c r="C356" s="316"/>
      <c r="D356" s="317"/>
      <c r="E356" s="318"/>
      <c r="F356" s="318"/>
    </row>
    <row r="357" spans="1:6" ht="15">
      <c r="A357" s="305">
        <v>11</v>
      </c>
      <c r="B357" s="306" t="s">
        <v>1274</v>
      </c>
      <c r="C357" s="313" t="s">
        <v>1275</v>
      </c>
      <c r="D357" s="311">
        <v>1</v>
      </c>
      <c r="E357" s="1075"/>
      <c r="F357" s="1075">
        <f>D357*E357</f>
        <v>0</v>
      </c>
    </row>
    <row r="358" spans="1:6" ht="15">
      <c r="A358" s="305"/>
      <c r="B358" s="306"/>
      <c r="C358" s="313"/>
      <c r="D358" s="311"/>
      <c r="E358" s="312"/>
      <c r="F358" s="312"/>
    </row>
    <row r="359" spans="1:6" ht="45">
      <c r="A359" s="305">
        <v>12</v>
      </c>
      <c r="B359" s="306" t="s">
        <v>1316</v>
      </c>
      <c r="C359" s="313" t="s">
        <v>1275</v>
      </c>
      <c r="D359" s="311">
        <v>1</v>
      </c>
      <c r="E359" s="1075"/>
      <c r="F359" s="1075">
        <f>D359*E359</f>
        <v>0</v>
      </c>
    </row>
    <row r="360" spans="1:6" ht="15.75">
      <c r="A360" s="337"/>
      <c r="B360" s="333" t="s">
        <v>1317</v>
      </c>
      <c r="C360" s="313"/>
      <c r="D360" s="289"/>
      <c r="E360" s="318"/>
      <c r="F360" s="318">
        <f>SUM(F31)</f>
        <v>0</v>
      </c>
    </row>
    <row r="361" spans="1:6" ht="15.75">
      <c r="A361" s="719"/>
      <c r="B361" s="315"/>
      <c r="C361" s="316"/>
      <c r="D361" s="317"/>
      <c r="E361" s="318"/>
      <c r="F361" s="318"/>
    </row>
    <row r="362" spans="1:6">
      <c r="A362" s="279"/>
      <c r="B362" s="279"/>
      <c r="C362" s="340"/>
      <c r="D362" s="341"/>
    </row>
    <row r="363" spans="1:6">
      <c r="A363" s="279"/>
      <c r="B363" s="279"/>
      <c r="C363" s="340"/>
      <c r="D363" s="341"/>
    </row>
    <row r="364" spans="1:6">
      <c r="A364" s="279"/>
      <c r="B364" s="279"/>
      <c r="C364" s="340"/>
      <c r="D364" s="341"/>
    </row>
    <row r="365" spans="1:6" ht="15.75">
      <c r="A365" s="314"/>
      <c r="B365" s="342"/>
      <c r="C365" s="316"/>
      <c r="D365" s="317"/>
      <c r="E365" s="318"/>
      <c r="F365" s="318"/>
    </row>
    <row r="366" spans="1:6" ht="31.5">
      <c r="A366" s="308" t="s">
        <v>1318</v>
      </c>
      <c r="B366" s="309" t="s">
        <v>1319</v>
      </c>
      <c r="C366" s="316"/>
      <c r="D366" s="343"/>
      <c r="E366" s="344"/>
      <c r="F366" s="344"/>
    </row>
    <row r="367" spans="1:6" ht="15.75">
      <c r="A367" s="320"/>
      <c r="B367" s="315"/>
      <c r="C367" s="316"/>
      <c r="D367" s="317"/>
      <c r="E367" s="318"/>
      <c r="F367" s="318"/>
    </row>
    <row r="368" spans="1:6" ht="150">
      <c r="A368" s="325">
        <v>1</v>
      </c>
      <c r="B368" s="326" t="s">
        <v>1320</v>
      </c>
      <c r="C368" s="327" t="s">
        <v>1306</v>
      </c>
      <c r="D368" s="328">
        <v>20</v>
      </c>
      <c r="E368" s="1075"/>
      <c r="F368" s="1075">
        <f>D368*E368</f>
        <v>0</v>
      </c>
    </row>
    <row r="369" spans="1:6" ht="15">
      <c r="A369" s="345"/>
      <c r="B369" s="326"/>
      <c r="C369" s="346"/>
      <c r="D369" s="347"/>
      <c r="E369" s="329"/>
      <c r="F369" s="329"/>
    </row>
    <row r="370" spans="1:6" ht="150">
      <c r="A370" s="325">
        <v>2</v>
      </c>
      <c r="B370" s="326" t="s">
        <v>1321</v>
      </c>
      <c r="C370" s="327" t="s">
        <v>1306</v>
      </c>
      <c r="D370" s="328">
        <v>5</v>
      </c>
      <c r="E370" s="1075"/>
      <c r="F370" s="1075">
        <f>D370*E370</f>
        <v>0</v>
      </c>
    </row>
    <row r="371" spans="1:6" ht="15.75">
      <c r="A371" s="279"/>
      <c r="B371" s="315"/>
      <c r="C371" s="340"/>
      <c r="D371" s="341"/>
      <c r="E371" s="318"/>
      <c r="F371" s="318"/>
    </row>
    <row r="372" spans="1:6" ht="90">
      <c r="A372" s="305" t="s">
        <v>1282</v>
      </c>
      <c r="B372" s="306" t="s">
        <v>1322</v>
      </c>
      <c r="C372" s="313" t="s">
        <v>1306</v>
      </c>
      <c r="D372" s="311">
        <v>5</v>
      </c>
      <c r="E372" s="1075"/>
      <c r="F372" s="1075">
        <f>D372*E372</f>
        <v>0</v>
      </c>
    </row>
    <row r="373" spans="1:6" ht="15">
      <c r="A373" s="279"/>
      <c r="B373" s="321"/>
      <c r="C373" s="316"/>
      <c r="D373" s="317"/>
      <c r="E373" s="318"/>
      <c r="F373" s="318"/>
    </row>
    <row r="374" spans="1:6" ht="105">
      <c r="A374" s="305" t="s">
        <v>1284</v>
      </c>
      <c r="B374" s="306" t="s">
        <v>1578</v>
      </c>
      <c r="C374" s="313" t="s">
        <v>1306</v>
      </c>
      <c r="D374" s="311">
        <v>50</v>
      </c>
      <c r="E374" s="1075"/>
      <c r="F374" s="1075">
        <f>D374*E374</f>
        <v>0</v>
      </c>
    </row>
    <row r="375" spans="1:6" ht="15">
      <c r="A375" s="320"/>
      <c r="B375" s="321"/>
      <c r="C375" s="340"/>
      <c r="D375" s="341"/>
      <c r="E375" s="318"/>
      <c r="F375" s="318"/>
    </row>
    <row r="376" spans="1:6" ht="45">
      <c r="A376" s="305" t="s">
        <v>1286</v>
      </c>
      <c r="B376" s="306" t="s">
        <v>1324</v>
      </c>
      <c r="C376" s="313" t="s">
        <v>1243</v>
      </c>
      <c r="D376" s="311">
        <v>4</v>
      </c>
      <c r="E376" s="1075"/>
      <c r="F376" s="1075">
        <f>D376*E376</f>
        <v>0</v>
      </c>
    </row>
    <row r="377" spans="1:6" ht="15">
      <c r="A377" s="305"/>
      <c r="B377" s="306"/>
      <c r="C377" s="313"/>
      <c r="D377" s="311"/>
      <c r="E377" s="312"/>
      <c r="F377" s="312"/>
    </row>
    <row r="378" spans="1:6" ht="45">
      <c r="A378" s="305" t="s">
        <v>1288</v>
      </c>
      <c r="B378" s="306" t="s">
        <v>1325</v>
      </c>
      <c r="C378" s="313" t="s">
        <v>1243</v>
      </c>
      <c r="D378" s="311">
        <v>3</v>
      </c>
      <c r="E378" s="1075"/>
      <c r="F378" s="1075">
        <f>D378*E378</f>
        <v>0</v>
      </c>
    </row>
    <row r="379" spans="1:6" ht="15">
      <c r="A379" s="349"/>
      <c r="B379" s="306"/>
      <c r="C379" s="313"/>
      <c r="D379" s="311"/>
      <c r="E379" s="312"/>
      <c r="F379" s="312"/>
    </row>
    <row r="380" spans="1:6" ht="75">
      <c r="A380" s="305" t="s">
        <v>1290</v>
      </c>
      <c r="B380" s="306" t="s">
        <v>1326</v>
      </c>
      <c r="C380" s="313" t="s">
        <v>1243</v>
      </c>
      <c r="D380" s="311">
        <v>4</v>
      </c>
      <c r="E380" s="1075"/>
      <c r="F380" s="1075">
        <f>D380*E380</f>
        <v>0</v>
      </c>
    </row>
    <row r="381" spans="1:6" ht="15">
      <c r="A381" s="305"/>
      <c r="B381" s="306"/>
      <c r="C381" s="340"/>
      <c r="D381" s="350"/>
      <c r="E381" s="312"/>
      <c r="F381" s="312"/>
    </row>
    <row r="382" spans="1:6" ht="15">
      <c r="A382" s="305" t="s">
        <v>1293</v>
      </c>
      <c r="B382" s="306" t="s">
        <v>1274</v>
      </c>
      <c r="C382" s="313" t="s">
        <v>1275</v>
      </c>
      <c r="D382" s="311">
        <v>1</v>
      </c>
      <c r="E382" s="1075"/>
      <c r="F382" s="1075">
        <f>D382*E382</f>
        <v>0</v>
      </c>
    </row>
    <row r="383" spans="1:6" ht="15">
      <c r="A383" s="305"/>
      <c r="B383" s="306"/>
      <c r="C383" s="340"/>
      <c r="D383" s="351"/>
      <c r="E383" s="312"/>
      <c r="F383" s="312"/>
    </row>
    <row r="384" spans="1:6" ht="45">
      <c r="A384" s="305" t="s">
        <v>1327</v>
      </c>
      <c r="B384" s="306" t="s">
        <v>1316</v>
      </c>
      <c r="C384" s="313" t="s">
        <v>1275</v>
      </c>
      <c r="D384" s="311">
        <v>1</v>
      </c>
      <c r="E384" s="1075"/>
      <c r="F384" s="1075">
        <f>D384*E384</f>
        <v>0</v>
      </c>
    </row>
    <row r="385" spans="1:6" ht="15.75">
      <c r="A385" s="305"/>
      <c r="B385" s="333" t="s">
        <v>1328</v>
      </c>
      <c r="C385" s="352"/>
      <c r="D385" s="353"/>
      <c r="E385" s="312"/>
      <c r="F385" s="312">
        <f>SUM(F368:F384)</f>
        <v>0</v>
      </c>
    </row>
    <row r="386" spans="1:6" ht="15.75">
      <c r="A386" s="354"/>
      <c r="B386" s="355"/>
      <c r="C386" s="356"/>
      <c r="D386" s="357"/>
      <c r="E386" s="358"/>
      <c r="F386" s="358"/>
    </row>
    <row r="387" spans="1:6" ht="15.75">
      <c r="A387" s="354"/>
      <c r="B387" s="355"/>
      <c r="C387" s="356"/>
      <c r="D387" s="357"/>
      <c r="E387" s="358"/>
      <c r="F387" s="358"/>
    </row>
    <row r="388" spans="1:6" ht="15.75">
      <c r="A388" s="354"/>
      <c r="B388" s="355"/>
      <c r="C388" s="356"/>
      <c r="D388" s="357"/>
      <c r="E388" s="358"/>
      <c r="F388" s="358"/>
    </row>
    <row r="389" spans="1:6" ht="15.75">
      <c r="A389" s="354"/>
      <c r="B389" s="355"/>
      <c r="C389" s="356"/>
      <c r="D389" s="357"/>
      <c r="E389" s="358"/>
      <c r="F389" s="358"/>
    </row>
    <row r="390" spans="1:6" ht="15.75">
      <c r="A390" s="354"/>
      <c r="B390" s="355"/>
      <c r="C390" s="356"/>
      <c r="D390" s="357"/>
      <c r="E390" s="358"/>
      <c r="F390" s="358"/>
    </row>
    <row r="391" spans="1:6" ht="15.75">
      <c r="A391" s="359"/>
      <c r="B391" s="360"/>
      <c r="C391" s="361"/>
      <c r="D391" s="362"/>
      <c r="E391" s="363"/>
      <c r="F391" s="364"/>
    </row>
    <row r="392" spans="1:6" ht="31.5">
      <c r="A392" s="503" t="s">
        <v>1329</v>
      </c>
      <c r="B392" s="504" t="s">
        <v>1330</v>
      </c>
      <c r="C392" s="505"/>
      <c r="D392" s="499"/>
      <c r="E392" s="506"/>
      <c r="F392" s="501"/>
    </row>
    <row r="393" spans="1:6" ht="15.75">
      <c r="A393" s="308"/>
      <c r="B393" s="319"/>
      <c r="C393" s="323"/>
      <c r="D393" s="324"/>
      <c r="E393" s="290"/>
      <c r="F393" s="312"/>
    </row>
    <row r="394" spans="1:6" ht="165">
      <c r="A394" s="305">
        <v>1</v>
      </c>
      <c r="B394" s="306" t="s">
        <v>1331</v>
      </c>
      <c r="C394" s="313" t="s">
        <v>1243</v>
      </c>
      <c r="D394" s="311">
        <v>1</v>
      </c>
      <c r="E394" s="1075"/>
      <c r="F394" s="1075">
        <f>D394*E394</f>
        <v>0</v>
      </c>
    </row>
    <row r="395" spans="1:6" ht="15">
      <c r="A395" s="320"/>
      <c r="B395" s="321"/>
      <c r="C395" s="316"/>
      <c r="D395" s="317"/>
      <c r="E395" s="318"/>
      <c r="F395" s="318"/>
    </row>
    <row r="396" spans="1:6" ht="105">
      <c r="A396" s="305">
        <v>2</v>
      </c>
      <c r="B396" s="306" t="s">
        <v>1332</v>
      </c>
      <c r="C396" s="313" t="s">
        <v>1243</v>
      </c>
      <c r="D396" s="311">
        <v>8</v>
      </c>
      <c r="E396" s="1075"/>
      <c r="F396" s="1075">
        <f>D396*E396</f>
        <v>0</v>
      </c>
    </row>
    <row r="397" spans="1:6" ht="15">
      <c r="A397" s="320"/>
      <c r="B397" s="321"/>
      <c r="C397" s="313"/>
      <c r="D397" s="289"/>
      <c r="E397" s="318"/>
      <c r="F397" s="318"/>
    </row>
    <row r="398" spans="1:6" ht="45">
      <c r="A398" s="305">
        <v>3</v>
      </c>
      <c r="B398" s="306" t="s">
        <v>1333</v>
      </c>
      <c r="C398" s="313" t="s">
        <v>1243</v>
      </c>
      <c r="D398" s="311">
        <v>2</v>
      </c>
      <c r="E398" s="1075"/>
      <c r="F398" s="1075">
        <f>D398*E398</f>
        <v>0</v>
      </c>
    </row>
    <row r="399" spans="1:6" ht="15">
      <c r="A399" s="305"/>
      <c r="B399" s="306"/>
      <c r="C399" s="313"/>
      <c r="D399" s="311"/>
      <c r="E399" s="312"/>
      <c r="F399" s="312"/>
    </row>
    <row r="400" spans="1:6" ht="90">
      <c r="A400" s="305">
        <v>4</v>
      </c>
      <c r="B400" s="306" t="s">
        <v>1334</v>
      </c>
      <c r="C400" s="313" t="s">
        <v>1306</v>
      </c>
      <c r="D400" s="311">
        <v>7</v>
      </c>
      <c r="E400" s="1075"/>
      <c r="F400" s="1075">
        <f>D400*E400</f>
        <v>0</v>
      </c>
    </row>
    <row r="401" spans="1:6" ht="15">
      <c r="A401" s="320"/>
      <c r="B401" s="321"/>
      <c r="C401" s="313"/>
      <c r="D401" s="289"/>
      <c r="E401" s="318"/>
      <c r="F401" s="318"/>
    </row>
    <row r="402" spans="1:6" ht="96">
      <c r="A402" s="305">
        <v>5</v>
      </c>
      <c r="B402" s="306" t="s">
        <v>1335</v>
      </c>
      <c r="C402" s="313" t="s">
        <v>1243</v>
      </c>
      <c r="D402" s="311">
        <v>10</v>
      </c>
      <c r="E402" s="1075"/>
      <c r="F402" s="1075">
        <f>D402*E402</f>
        <v>0</v>
      </c>
    </row>
    <row r="403" spans="1:6" ht="15">
      <c r="A403" s="305"/>
      <c r="B403" s="306"/>
      <c r="C403" s="313"/>
      <c r="D403" s="289"/>
      <c r="E403" s="312"/>
      <c r="F403" s="312"/>
    </row>
    <row r="404" spans="1:6" ht="15">
      <c r="A404" s="305">
        <v>6</v>
      </c>
      <c r="B404" s="306" t="s">
        <v>1336</v>
      </c>
      <c r="C404" s="313" t="s">
        <v>1243</v>
      </c>
      <c r="D404" s="311">
        <v>1</v>
      </c>
      <c r="E404" s="1075"/>
      <c r="F404" s="1075">
        <f>D404*E404</f>
        <v>0</v>
      </c>
    </row>
    <row r="405" spans="1:6" ht="15">
      <c r="A405" s="305"/>
      <c r="B405" s="306"/>
      <c r="C405" s="313"/>
      <c r="D405" s="311"/>
      <c r="E405" s="312"/>
      <c r="F405" s="312"/>
    </row>
    <row r="406" spans="1:6" ht="30">
      <c r="A406" s="305">
        <v>7</v>
      </c>
      <c r="B406" s="306" t="s">
        <v>1337</v>
      </c>
      <c r="C406" s="313" t="s">
        <v>1338</v>
      </c>
      <c r="D406" s="311">
        <v>1</v>
      </c>
      <c r="E406" s="1075"/>
      <c r="F406" s="1075">
        <f>D406*E406</f>
        <v>0</v>
      </c>
    </row>
    <row r="407" spans="1:6" ht="15">
      <c r="A407" s="337"/>
      <c r="B407" s="306"/>
      <c r="C407" s="313"/>
      <c r="D407" s="311"/>
      <c r="E407" s="312"/>
      <c r="F407" s="312"/>
    </row>
    <row r="408" spans="1:6" ht="15">
      <c r="A408" s="305">
        <v>8</v>
      </c>
      <c r="B408" s="306" t="s">
        <v>1339</v>
      </c>
      <c r="C408" s="313" t="s">
        <v>1338</v>
      </c>
      <c r="D408" s="311">
        <v>1</v>
      </c>
      <c r="E408" s="1075"/>
      <c r="F408" s="1075">
        <f>D408*E408</f>
        <v>0</v>
      </c>
    </row>
    <row r="409" spans="1:6" ht="15.75">
      <c r="A409" s="337"/>
      <c r="B409" s="333" t="s">
        <v>1340</v>
      </c>
      <c r="C409" s="313"/>
      <c r="D409" s="311"/>
      <c r="E409" s="312"/>
      <c r="F409" s="312">
        <f>SUM(F394:F408)</f>
        <v>0</v>
      </c>
    </row>
    <row r="410" spans="1:6" ht="15.75">
      <c r="A410" s="365"/>
      <c r="B410" s="366"/>
      <c r="C410" s="361"/>
      <c r="D410" s="362"/>
      <c r="E410" s="363"/>
      <c r="F410" s="363"/>
    </row>
    <row r="411" spans="1:6" ht="15.75">
      <c r="A411" s="308" t="s">
        <v>1341</v>
      </c>
      <c r="B411" s="308" t="s">
        <v>1342</v>
      </c>
      <c r="C411" s="313"/>
      <c r="D411" s="311"/>
      <c r="E411" s="312"/>
      <c r="F411" s="312"/>
    </row>
    <row r="412" spans="1:6" ht="75">
      <c r="A412" s="279"/>
      <c r="B412" s="306" t="s">
        <v>1343</v>
      </c>
      <c r="C412" s="313"/>
      <c r="D412" s="311"/>
      <c r="E412" s="312"/>
      <c r="F412" s="312"/>
    </row>
    <row r="413" spans="1:6" ht="75">
      <c r="A413" s="305">
        <v>1</v>
      </c>
      <c r="B413" s="306" t="s">
        <v>1344</v>
      </c>
      <c r="C413" s="313" t="s">
        <v>1243</v>
      </c>
      <c r="D413" s="311">
        <v>3</v>
      </c>
      <c r="E413" s="1075"/>
      <c r="F413" s="1075">
        <f>D413*E413</f>
        <v>0</v>
      </c>
    </row>
    <row r="414" spans="1:6" ht="15">
      <c r="A414" s="305"/>
      <c r="B414" s="306"/>
      <c r="C414" s="313"/>
      <c r="D414" s="311"/>
      <c r="E414" s="312"/>
      <c r="F414" s="312"/>
    </row>
    <row r="415" spans="1:6" ht="60">
      <c r="A415" s="305">
        <v>2</v>
      </c>
      <c r="B415" s="306" t="s">
        <v>1345</v>
      </c>
      <c r="C415" s="313" t="s">
        <v>74</v>
      </c>
      <c r="D415" s="311">
        <v>120</v>
      </c>
      <c r="E415" s="1075"/>
      <c r="F415" s="1075">
        <f>D415*E415</f>
        <v>0</v>
      </c>
    </row>
    <row r="416" spans="1:6" ht="15">
      <c r="A416" s="305"/>
      <c r="B416" s="306"/>
      <c r="C416" s="313"/>
      <c r="D416" s="311"/>
      <c r="E416" s="312"/>
      <c r="F416" s="312"/>
    </row>
    <row r="417" spans="1:6" ht="150.75">
      <c r="A417" s="305" t="s">
        <v>1282</v>
      </c>
      <c r="B417" s="306" t="s">
        <v>1346</v>
      </c>
      <c r="C417" s="313" t="s">
        <v>1243</v>
      </c>
      <c r="D417" s="311">
        <v>3</v>
      </c>
      <c r="E417" s="1075"/>
      <c r="F417" s="1075">
        <f>D417*E417</f>
        <v>0</v>
      </c>
    </row>
    <row r="418" spans="1:6" ht="15">
      <c r="A418" s="354"/>
      <c r="B418" s="306"/>
      <c r="C418" s="316"/>
      <c r="D418" s="317"/>
      <c r="E418" s="312"/>
      <c r="F418" s="312"/>
    </row>
    <row r="419" spans="1:6" ht="30">
      <c r="A419" s="305" t="s">
        <v>1284</v>
      </c>
      <c r="B419" s="306" t="s">
        <v>1347</v>
      </c>
      <c r="C419" s="316"/>
      <c r="D419" s="317"/>
      <c r="E419" s="318"/>
      <c r="F419" s="318"/>
    </row>
    <row r="420" spans="1:6" ht="15">
      <c r="A420" s="320"/>
      <c r="B420" s="321"/>
      <c r="C420" s="316"/>
      <c r="D420" s="317"/>
      <c r="E420" s="318"/>
      <c r="F420" s="318"/>
    </row>
    <row r="421" spans="1:6" ht="409.5">
      <c r="A421" s="305" t="s">
        <v>1286</v>
      </c>
      <c r="B421" s="306" t="s">
        <v>1348</v>
      </c>
      <c r="C421" s="313" t="s">
        <v>1243</v>
      </c>
      <c r="D421" s="311">
        <v>3</v>
      </c>
      <c r="E421" s="1075"/>
      <c r="F421" s="1075">
        <f>D421*E421</f>
        <v>0</v>
      </c>
    </row>
    <row r="422" spans="1:6" ht="15">
      <c r="A422" s="320"/>
      <c r="B422" s="367"/>
      <c r="C422" s="313"/>
      <c r="D422" s="311"/>
      <c r="E422" s="312"/>
      <c r="F422" s="312"/>
    </row>
    <row r="423" spans="1:6" ht="180">
      <c r="A423" s="305" t="s">
        <v>1288</v>
      </c>
      <c r="B423" s="306" t="s">
        <v>1349</v>
      </c>
      <c r="C423" s="313"/>
      <c r="D423" s="311"/>
      <c r="E423" s="312"/>
      <c r="F423" s="312"/>
    </row>
    <row r="424" spans="1:6" ht="15">
      <c r="A424" s="305"/>
      <c r="B424" s="306" t="s">
        <v>1350</v>
      </c>
      <c r="C424" s="313" t="s">
        <v>335</v>
      </c>
      <c r="D424" s="311">
        <v>130</v>
      </c>
      <c r="E424" s="1075"/>
      <c r="F424" s="1075">
        <f t="shared" ref="F424:F425" si="9">D424*E424</f>
        <v>0</v>
      </c>
    </row>
    <row r="425" spans="1:6" ht="15">
      <c r="A425" s="305"/>
      <c r="B425" s="306" t="s">
        <v>1351</v>
      </c>
      <c r="C425" s="313" t="s">
        <v>1352</v>
      </c>
      <c r="D425" s="311">
        <v>22</v>
      </c>
      <c r="E425" s="1075"/>
      <c r="F425" s="1075">
        <f t="shared" si="9"/>
        <v>0</v>
      </c>
    </row>
    <row r="426" spans="1:6" ht="15">
      <c r="A426" s="320"/>
      <c r="B426" s="321"/>
      <c r="C426" s="316"/>
      <c r="D426" s="317"/>
      <c r="E426" s="318"/>
      <c r="F426" s="318"/>
    </row>
    <row r="427" spans="1:6" ht="30">
      <c r="A427" s="305">
        <v>7</v>
      </c>
      <c r="B427" s="306" t="s">
        <v>1353</v>
      </c>
      <c r="C427" s="313"/>
      <c r="D427" s="311"/>
      <c r="E427" s="318"/>
      <c r="F427" s="318"/>
    </row>
    <row r="428" spans="1:6" ht="30">
      <c r="A428" s="320"/>
      <c r="B428" s="306" t="s">
        <v>1354</v>
      </c>
      <c r="C428" s="313" t="s">
        <v>1243</v>
      </c>
      <c r="D428" s="311">
        <v>125</v>
      </c>
      <c r="E428" s="1075"/>
      <c r="F428" s="1075">
        <f t="shared" ref="F428:F429" si="10">D428*E428</f>
        <v>0</v>
      </c>
    </row>
    <row r="429" spans="1:6" ht="15">
      <c r="A429" s="320"/>
      <c r="B429" s="306" t="s">
        <v>1355</v>
      </c>
      <c r="C429" s="313" t="s">
        <v>1306</v>
      </c>
      <c r="D429" s="311">
        <v>130</v>
      </c>
      <c r="E429" s="1075"/>
      <c r="F429" s="1075">
        <f t="shared" si="10"/>
        <v>0</v>
      </c>
    </row>
    <row r="430" spans="1:6" ht="15">
      <c r="A430" s="320"/>
      <c r="B430" s="321"/>
      <c r="C430" s="316"/>
      <c r="D430" s="317"/>
      <c r="E430" s="318"/>
      <c r="F430" s="318"/>
    </row>
    <row r="431" spans="1:6" ht="30">
      <c r="A431" s="305">
        <v>9</v>
      </c>
      <c r="B431" s="306" t="s">
        <v>1356</v>
      </c>
      <c r="C431" s="313" t="s">
        <v>1275</v>
      </c>
      <c r="D431" s="311">
        <v>1</v>
      </c>
      <c r="E431" s="1075"/>
      <c r="F431" s="1075">
        <f>D431*E431</f>
        <v>0</v>
      </c>
    </row>
    <row r="432" spans="1:6" ht="15">
      <c r="A432" s="305"/>
      <c r="B432" s="306"/>
      <c r="C432" s="313"/>
      <c r="D432" s="311"/>
      <c r="E432" s="312"/>
      <c r="F432" s="312"/>
    </row>
    <row r="433" spans="1:6" ht="45">
      <c r="A433" s="305">
        <v>10</v>
      </c>
      <c r="B433" s="306" t="s">
        <v>1316</v>
      </c>
      <c r="C433" s="313" t="s">
        <v>1275</v>
      </c>
      <c r="D433" s="311">
        <v>1</v>
      </c>
      <c r="E433" s="1075"/>
      <c r="F433" s="1075">
        <f>D433*E433</f>
        <v>0</v>
      </c>
    </row>
    <row r="434" spans="1:6" ht="60">
      <c r="A434" s="337"/>
      <c r="B434" s="306" t="s">
        <v>1357</v>
      </c>
      <c r="C434" s="313"/>
      <c r="D434" s="311"/>
      <c r="E434" s="312"/>
      <c r="F434" s="312"/>
    </row>
    <row r="435" spans="1:6" ht="15.75">
      <c r="A435" s="305"/>
      <c r="B435" s="333" t="s">
        <v>1358</v>
      </c>
      <c r="C435" s="313"/>
      <c r="D435" s="289"/>
      <c r="E435" s="312"/>
      <c r="F435" s="312">
        <f>SUM(F412:F434)</f>
        <v>0</v>
      </c>
    </row>
    <row r="436" spans="1:6" ht="15.75">
      <c r="A436" s="365"/>
      <c r="B436" s="366"/>
      <c r="C436" s="361"/>
      <c r="D436" s="362"/>
      <c r="E436" s="363"/>
      <c r="F436" s="363"/>
    </row>
    <row r="437" spans="1:6" ht="15.75">
      <c r="A437" s="368"/>
      <c r="B437" s="366"/>
      <c r="C437" s="361"/>
      <c r="D437" s="369"/>
      <c r="E437" s="370"/>
      <c r="F437" s="370"/>
    </row>
    <row r="438" spans="1:6" ht="15.75">
      <c r="A438" s="308" t="s">
        <v>1359</v>
      </c>
      <c r="B438" s="308" t="s">
        <v>1360</v>
      </c>
      <c r="C438" s="313"/>
      <c r="D438" s="311"/>
      <c r="E438" s="312"/>
      <c r="F438" s="312"/>
    </row>
    <row r="439" spans="1:6" ht="15.75">
      <c r="A439" s="308"/>
      <c r="B439" s="305"/>
      <c r="C439" s="313"/>
      <c r="D439" s="311"/>
      <c r="E439" s="312"/>
      <c r="F439" s="312"/>
    </row>
    <row r="440" spans="1:6" ht="45">
      <c r="A440" s="305">
        <v>1</v>
      </c>
      <c r="B440" s="306" t="s">
        <v>1361</v>
      </c>
      <c r="C440" s="1010" t="s">
        <v>74</v>
      </c>
      <c r="D440" s="311">
        <v>1</v>
      </c>
      <c r="E440" s="1075"/>
      <c r="F440" s="1075">
        <f>D440*E440</f>
        <v>0</v>
      </c>
    </row>
    <row r="441" spans="1:6" ht="15">
      <c r="A441" s="305"/>
      <c r="B441" s="305"/>
      <c r="C441" s="1010"/>
      <c r="D441" s="311"/>
      <c r="E441" s="1012"/>
      <c r="F441" s="312"/>
    </row>
    <row r="442" spans="1:6" ht="75">
      <c r="A442" s="305">
        <v>2</v>
      </c>
      <c r="B442" s="306" t="s">
        <v>1362</v>
      </c>
      <c r="C442" s="1010" t="s">
        <v>1243</v>
      </c>
      <c r="D442" s="311">
        <v>1</v>
      </c>
      <c r="E442" s="1075"/>
      <c r="F442" s="1075">
        <f>D442*E442</f>
        <v>0</v>
      </c>
    </row>
    <row r="443" spans="1:6" ht="15">
      <c r="A443" s="305"/>
      <c r="B443" s="305"/>
      <c r="C443" s="1010"/>
      <c r="D443" s="311"/>
      <c r="E443" s="1012"/>
      <c r="F443" s="312"/>
    </row>
    <row r="444" spans="1:6" ht="60">
      <c r="A444" s="305">
        <v>3</v>
      </c>
      <c r="B444" s="306" t="s">
        <v>1363</v>
      </c>
      <c r="C444" s="1010" t="s">
        <v>1243</v>
      </c>
      <c r="D444" s="311">
        <v>1</v>
      </c>
      <c r="E444" s="1075"/>
      <c r="F444" s="1075">
        <f>D444*E444</f>
        <v>0</v>
      </c>
    </row>
    <row r="445" spans="1:6" ht="15">
      <c r="A445" s="305"/>
      <c r="B445" s="305"/>
      <c r="C445" s="1010"/>
      <c r="D445" s="1011"/>
      <c r="E445" s="1012"/>
      <c r="F445" s="312"/>
    </row>
    <row r="446" spans="1:6" ht="60">
      <c r="A446" s="305">
        <v>4</v>
      </c>
      <c r="B446" s="306" t="s">
        <v>1364</v>
      </c>
      <c r="C446" s="1010" t="s">
        <v>1243</v>
      </c>
      <c r="D446" s="311">
        <v>1</v>
      </c>
      <c r="E446" s="1075"/>
      <c r="F446" s="1075">
        <f>D446*E446</f>
        <v>0</v>
      </c>
    </row>
    <row r="447" spans="1:6" ht="15.75">
      <c r="A447" s="337"/>
      <c r="B447" s="371" t="s">
        <v>1365</v>
      </c>
      <c r="C447" s="1010"/>
      <c r="D447" s="1011"/>
      <c r="E447" s="1012"/>
      <c r="F447" s="312">
        <f>SUM(F440:F446)</f>
        <v>0</v>
      </c>
    </row>
    <row r="448" spans="1:6" ht="15.75">
      <c r="A448" s="372"/>
      <c r="B448" s="373"/>
      <c r="C448" s="356"/>
      <c r="D448" s="374"/>
      <c r="E448" s="18"/>
      <c r="F448" s="18"/>
    </row>
    <row r="449" spans="1:6" ht="15.75">
      <c r="A449" s="372"/>
      <c r="B449" s="360"/>
      <c r="C449" s="375"/>
      <c r="D449" s="376"/>
      <c r="E449" s="377"/>
      <c r="F449" s="363"/>
    </row>
    <row r="450" spans="1:6">
      <c r="A450" s="368"/>
      <c r="B450" s="360"/>
      <c r="C450" s="361"/>
      <c r="D450" s="369"/>
      <c r="E450" s="370"/>
      <c r="F450" s="370"/>
    </row>
    <row r="451" spans="1:6">
      <c r="A451" s="368"/>
      <c r="B451" s="360"/>
      <c r="C451" s="361"/>
      <c r="D451" s="369"/>
      <c r="E451" s="370"/>
      <c r="F451" s="370"/>
    </row>
    <row r="452" spans="1:6">
      <c r="A452" s="368"/>
      <c r="B452" s="360"/>
      <c r="C452" s="361"/>
      <c r="D452" s="369"/>
      <c r="E452" s="370"/>
      <c r="F452" s="370"/>
    </row>
    <row r="453" spans="1:6">
      <c r="A453" s="368"/>
      <c r="B453" s="360"/>
      <c r="C453" s="361"/>
      <c r="D453" s="369"/>
      <c r="E453" s="370"/>
      <c r="F453" s="370"/>
    </row>
    <row r="454" spans="1:6">
      <c r="A454" s="368"/>
      <c r="B454" s="360"/>
      <c r="C454" s="361"/>
      <c r="D454" s="369"/>
      <c r="E454" s="370"/>
      <c r="F454" s="370"/>
    </row>
    <row r="455" spans="1:6">
      <c r="A455" s="368"/>
      <c r="B455" s="360"/>
      <c r="C455" s="361"/>
      <c r="D455" s="369"/>
      <c r="E455" s="370"/>
      <c r="F455" s="370"/>
    </row>
    <row r="456" spans="1:6">
      <c r="A456" s="368"/>
      <c r="B456" s="360"/>
      <c r="C456" s="361"/>
      <c r="D456" s="369"/>
      <c r="E456" s="370"/>
      <c r="F456" s="370"/>
    </row>
    <row r="457" spans="1:6">
      <c r="A457" s="368"/>
      <c r="B457" s="360"/>
      <c r="C457" s="361"/>
      <c r="D457" s="369"/>
      <c r="E457" s="370"/>
      <c r="F457" s="370"/>
    </row>
    <row r="458" spans="1:6" ht="31.5">
      <c r="A458" s="308" t="s">
        <v>1366</v>
      </c>
      <c r="B458" s="319" t="s">
        <v>1367</v>
      </c>
      <c r="C458" s="313"/>
      <c r="D458" s="289"/>
      <c r="E458" s="286"/>
      <c r="F458" s="286"/>
    </row>
    <row r="459" spans="1:6" ht="15.75">
      <c r="A459" s="308"/>
      <c r="B459" s="319"/>
      <c r="C459" s="1010"/>
      <c r="D459" s="1011"/>
      <c r="E459" s="312"/>
      <c r="F459" s="312"/>
    </row>
    <row r="460" spans="1:6" ht="15.75">
      <c r="A460" s="305"/>
      <c r="B460" s="319" t="s">
        <v>1368</v>
      </c>
      <c r="C460" s="1010"/>
      <c r="D460" s="1011"/>
      <c r="E460" s="312"/>
      <c r="F460" s="312"/>
    </row>
    <row r="461" spans="1:6" ht="210" customHeight="1">
      <c r="A461" s="337" t="s">
        <v>1369</v>
      </c>
      <c r="B461" s="306" t="s">
        <v>1370</v>
      </c>
      <c r="C461" s="1010" t="s">
        <v>1243</v>
      </c>
      <c r="D461" s="1011">
        <v>4</v>
      </c>
      <c r="E461" s="1075"/>
      <c r="F461" s="1075">
        <f>D461*E461</f>
        <v>0</v>
      </c>
    </row>
    <row r="462" spans="1:6" ht="15">
      <c r="A462" s="305"/>
      <c r="B462" s="306"/>
      <c r="C462" s="1010"/>
      <c r="D462" s="1011"/>
      <c r="E462" s="312"/>
      <c r="F462" s="1012"/>
    </row>
    <row r="463" spans="1:6" ht="15">
      <c r="A463" s="305"/>
      <c r="B463" s="306"/>
      <c r="C463" s="1010"/>
      <c r="D463" s="1011"/>
      <c r="E463" s="312"/>
      <c r="F463" s="1012"/>
    </row>
    <row r="464" spans="1:6" ht="30">
      <c r="A464" s="305" t="s">
        <v>1371</v>
      </c>
      <c r="B464" s="306" t="s">
        <v>1372</v>
      </c>
      <c r="C464" s="1010" t="s">
        <v>1243</v>
      </c>
      <c r="D464" s="1011">
        <v>4</v>
      </c>
      <c r="E464" s="1075"/>
      <c r="F464" s="1075">
        <f>D464*E464</f>
        <v>0</v>
      </c>
    </row>
    <row r="465" spans="1:6" ht="15">
      <c r="A465" s="305"/>
      <c r="B465" s="306"/>
      <c r="C465" s="1010"/>
      <c r="D465" s="1011"/>
      <c r="E465" s="312"/>
      <c r="F465" s="1012"/>
    </row>
    <row r="466" spans="1:6" ht="30">
      <c r="A466" s="305" t="s">
        <v>1282</v>
      </c>
      <c r="B466" s="306" t="s">
        <v>1373</v>
      </c>
      <c r="C466" s="1010" t="s">
        <v>1243</v>
      </c>
      <c r="D466" s="1011">
        <v>4</v>
      </c>
      <c r="E466" s="1075"/>
      <c r="F466" s="1075">
        <f>D466*E466</f>
        <v>0</v>
      </c>
    </row>
    <row r="467" spans="1:6" ht="15">
      <c r="A467" s="305"/>
      <c r="B467" s="306"/>
      <c r="C467" s="1010"/>
      <c r="D467" s="1011"/>
      <c r="E467" s="1012"/>
      <c r="F467" s="1012"/>
    </row>
    <row r="468" spans="1:6" ht="120">
      <c r="A468" s="305" t="s">
        <v>1284</v>
      </c>
      <c r="B468" s="306" t="s">
        <v>1374</v>
      </c>
      <c r="C468" s="1010" t="s">
        <v>1243</v>
      </c>
      <c r="D468" s="1011">
        <v>1</v>
      </c>
      <c r="E468" s="1075"/>
      <c r="F468" s="1075">
        <f>D468*E468</f>
        <v>0</v>
      </c>
    </row>
    <row r="469" spans="1:6" ht="15">
      <c r="A469" s="305"/>
      <c r="B469" s="306"/>
      <c r="C469" s="1010"/>
      <c r="D469" s="1011"/>
      <c r="E469" s="1012"/>
      <c r="F469" s="1012"/>
    </row>
    <row r="470" spans="1:6" ht="30">
      <c r="A470" s="305" t="s">
        <v>1286</v>
      </c>
      <c r="B470" s="306" t="s">
        <v>1375</v>
      </c>
      <c r="C470" s="1010" t="s">
        <v>1243</v>
      </c>
      <c r="D470" s="1011">
        <v>4</v>
      </c>
      <c r="E470" s="1075"/>
      <c r="F470" s="1075">
        <f>D470*E470</f>
        <v>0</v>
      </c>
    </row>
    <row r="471" spans="1:6" ht="15">
      <c r="A471" s="305"/>
      <c r="B471" s="306"/>
      <c r="C471" s="1010"/>
      <c r="D471" s="1011"/>
      <c r="E471" s="1012"/>
      <c r="F471" s="1012"/>
    </row>
    <row r="472" spans="1:6" ht="30">
      <c r="A472" s="305" t="s">
        <v>1288</v>
      </c>
      <c r="B472" s="306" t="s">
        <v>1376</v>
      </c>
      <c r="C472" s="1010" t="s">
        <v>1243</v>
      </c>
      <c r="D472" s="1011">
        <v>4</v>
      </c>
      <c r="E472" s="1075"/>
      <c r="F472" s="1075">
        <f>D472*E472</f>
        <v>0</v>
      </c>
    </row>
    <row r="473" spans="1:6" ht="15">
      <c r="A473" s="305"/>
      <c r="B473" s="306"/>
      <c r="C473" s="1010"/>
      <c r="D473" s="1011"/>
      <c r="E473" s="1012"/>
      <c r="F473" s="1012"/>
    </row>
    <row r="474" spans="1:6" ht="30">
      <c r="A474" s="305" t="s">
        <v>1290</v>
      </c>
      <c r="B474" s="306" t="s">
        <v>1377</v>
      </c>
      <c r="C474" s="1010" t="s">
        <v>1243</v>
      </c>
      <c r="D474" s="1011">
        <v>4</v>
      </c>
      <c r="E474" s="1075"/>
      <c r="F474" s="1075">
        <f>D474*E474</f>
        <v>0</v>
      </c>
    </row>
    <row r="475" spans="1:6" ht="15">
      <c r="A475" s="305"/>
      <c r="B475" s="306" t="s">
        <v>1378</v>
      </c>
      <c r="C475" s="1010"/>
      <c r="D475" s="1011"/>
      <c r="E475" s="1012"/>
      <c r="F475" s="1012"/>
    </row>
    <row r="476" spans="1:6" ht="15">
      <c r="A476" s="305"/>
      <c r="B476" s="306"/>
      <c r="C476" s="1010"/>
      <c r="D476" s="378"/>
      <c r="E476" s="1012"/>
      <c r="F476" s="379"/>
    </row>
    <row r="477" spans="1:6" ht="30">
      <c r="A477" s="305" t="s">
        <v>1293</v>
      </c>
      <c r="B477" s="306" t="s">
        <v>1379</v>
      </c>
      <c r="C477" s="1010" t="s">
        <v>1380</v>
      </c>
      <c r="D477" s="1011">
        <v>1</v>
      </c>
      <c r="E477" s="1075"/>
      <c r="F477" s="1075">
        <f>D477*E477</f>
        <v>0</v>
      </c>
    </row>
    <row r="478" spans="1:6" ht="15.75">
      <c r="A478" s="305"/>
      <c r="B478" s="380" t="s">
        <v>1381</v>
      </c>
      <c r="C478" s="1010"/>
      <c r="D478" s="1011"/>
      <c r="E478" s="1012"/>
      <c r="F478" s="1012">
        <f>SUM(F461:F477)</f>
        <v>0</v>
      </c>
    </row>
    <row r="479" spans="1:6" ht="15.75">
      <c r="A479" s="334"/>
      <c r="B479" s="381"/>
      <c r="C479" s="382"/>
      <c r="D479" s="383"/>
      <c r="E479" s="384"/>
      <c r="F479" s="318"/>
    </row>
    <row r="480" spans="1:6" ht="15.75">
      <c r="A480" s="337" t="s">
        <v>1382</v>
      </c>
      <c r="B480" s="319" t="s">
        <v>1383</v>
      </c>
      <c r="C480" s="313"/>
      <c r="D480" s="289"/>
      <c r="E480" s="286"/>
      <c r="F480" s="286"/>
    </row>
    <row r="481" spans="1:6" ht="15.75">
      <c r="A481" s="308"/>
      <c r="B481" s="319"/>
      <c r="C481" s="1010"/>
      <c r="D481" s="1011"/>
      <c r="E481" s="1012"/>
      <c r="F481" s="312"/>
    </row>
    <row r="482" spans="1:6" ht="255">
      <c r="A482" s="305">
        <v>1</v>
      </c>
      <c r="B482" s="306" t="s">
        <v>1384</v>
      </c>
      <c r="C482" s="1010" t="s">
        <v>1243</v>
      </c>
      <c r="D482" s="1011">
        <v>5</v>
      </c>
      <c r="E482" s="1075"/>
      <c r="F482" s="1075">
        <f>D482*E482</f>
        <v>0</v>
      </c>
    </row>
    <row r="483" spans="1:6" ht="15">
      <c r="A483" s="305"/>
      <c r="B483" s="306"/>
      <c r="C483" s="1010"/>
      <c r="D483" s="1011"/>
      <c r="E483" s="1012"/>
      <c r="F483" s="1012"/>
    </row>
    <row r="484" spans="1:6" ht="195">
      <c r="A484" s="305">
        <v>2</v>
      </c>
      <c r="B484" s="306" t="s">
        <v>1385</v>
      </c>
      <c r="C484" s="1010" t="s">
        <v>1243</v>
      </c>
      <c r="D484" s="1011">
        <v>2</v>
      </c>
      <c r="E484" s="1075"/>
      <c r="F484" s="1075">
        <f>D484*E484</f>
        <v>0</v>
      </c>
    </row>
    <row r="485" spans="1:6" ht="15">
      <c r="A485" s="354"/>
      <c r="B485" s="306"/>
      <c r="C485" s="1010"/>
      <c r="D485" s="1011"/>
      <c r="E485" s="1012"/>
      <c r="F485" s="1012"/>
    </row>
    <row r="486" spans="1:6" ht="120">
      <c r="A486" s="305" t="s">
        <v>1282</v>
      </c>
      <c r="B486" s="306" t="s">
        <v>1386</v>
      </c>
      <c r="C486" s="1010" t="s">
        <v>1243</v>
      </c>
      <c r="D486" s="1011">
        <v>4</v>
      </c>
      <c r="E486" s="1075"/>
      <c r="F486" s="1075">
        <f>D486*E486</f>
        <v>0</v>
      </c>
    </row>
    <row r="487" spans="1:6" ht="15">
      <c r="A487" s="305"/>
      <c r="B487" s="306"/>
      <c r="C487" s="1010"/>
      <c r="D487" s="1011"/>
      <c r="E487" s="1012"/>
      <c r="F487" s="385"/>
    </row>
    <row r="488" spans="1:6" ht="90">
      <c r="A488" s="305" t="s">
        <v>1284</v>
      </c>
      <c r="B488" s="306" t="s">
        <v>1387</v>
      </c>
      <c r="C488" s="1010" t="s">
        <v>1243</v>
      </c>
      <c r="D488" s="1011">
        <v>2</v>
      </c>
      <c r="E488" s="1075"/>
      <c r="F488" s="1075">
        <f>D488*E488</f>
        <v>0</v>
      </c>
    </row>
    <row r="489" spans="1:6" ht="15">
      <c r="A489" s="305"/>
      <c r="B489" s="306"/>
      <c r="C489" s="1010"/>
      <c r="D489" s="1011"/>
      <c r="E489" s="1012"/>
      <c r="F489" s="385"/>
    </row>
    <row r="490" spans="1:6" ht="105">
      <c r="A490" s="305" t="s">
        <v>1286</v>
      </c>
      <c r="B490" s="306" t="s">
        <v>1388</v>
      </c>
      <c r="C490" s="1010" t="s">
        <v>1243</v>
      </c>
      <c r="D490" s="1011">
        <v>4</v>
      </c>
      <c r="E490" s="1075"/>
      <c r="F490" s="1075">
        <f>D490*E490</f>
        <v>0</v>
      </c>
    </row>
    <row r="491" spans="1:6" ht="15">
      <c r="A491" s="305"/>
      <c r="B491" s="306"/>
      <c r="C491" s="1010"/>
      <c r="D491" s="1011"/>
      <c r="E491" s="1012"/>
      <c r="F491" s="385"/>
    </row>
    <row r="492" spans="1:6" ht="105">
      <c r="A492" s="305" t="s">
        <v>1288</v>
      </c>
      <c r="B492" s="306" t="s">
        <v>1389</v>
      </c>
      <c r="C492" s="1010" t="s">
        <v>1243</v>
      </c>
      <c r="D492" s="1011">
        <v>2</v>
      </c>
      <c r="E492" s="1075"/>
      <c r="F492" s="1075">
        <f>D492*E492</f>
        <v>0</v>
      </c>
    </row>
    <row r="493" spans="1:6" ht="15">
      <c r="A493" s="305"/>
      <c r="B493" s="306"/>
      <c r="C493" s="1010"/>
      <c r="D493" s="1011"/>
      <c r="E493" s="1012"/>
      <c r="F493" s="385"/>
    </row>
    <row r="494" spans="1:6" ht="240">
      <c r="A494" s="305" t="s">
        <v>1290</v>
      </c>
      <c r="B494" s="386" t="s">
        <v>1390</v>
      </c>
      <c r="C494" s="1010" t="s">
        <v>1243</v>
      </c>
      <c r="D494" s="1011">
        <v>3</v>
      </c>
      <c r="E494" s="1075"/>
      <c r="F494" s="1075">
        <f>D494*E494</f>
        <v>0</v>
      </c>
    </row>
    <row r="495" spans="1:6" ht="15">
      <c r="A495" s="305"/>
      <c r="B495" s="306"/>
      <c r="C495" s="1010"/>
      <c r="D495" s="1011"/>
      <c r="E495" s="1012"/>
      <c r="F495" s="385"/>
    </row>
    <row r="496" spans="1:6" ht="195">
      <c r="A496" s="305" t="s">
        <v>1293</v>
      </c>
      <c r="B496" s="306" t="s">
        <v>1391</v>
      </c>
      <c r="C496" s="1010" t="s">
        <v>1243</v>
      </c>
      <c r="D496" s="1011">
        <v>2</v>
      </c>
      <c r="E496" s="1075"/>
      <c r="F496" s="1075">
        <f>D496*E496</f>
        <v>0</v>
      </c>
    </row>
    <row r="497" spans="1:6" ht="15">
      <c r="A497" s="305"/>
      <c r="B497" s="306"/>
      <c r="C497" s="1010"/>
      <c r="D497" s="1011"/>
      <c r="E497" s="1012"/>
      <c r="F497" s="385"/>
    </row>
    <row r="498" spans="1:6" ht="60">
      <c r="A498" s="305" t="s">
        <v>1327</v>
      </c>
      <c r="B498" s="306" t="s">
        <v>1392</v>
      </c>
      <c r="C498" s="1010" t="s">
        <v>1243</v>
      </c>
      <c r="D498" s="1011">
        <v>1</v>
      </c>
      <c r="E498" s="1075"/>
      <c r="F498" s="1075">
        <f>D498*E498</f>
        <v>0</v>
      </c>
    </row>
    <row r="499" spans="1:6" ht="15">
      <c r="A499" s="305"/>
      <c r="B499" s="306"/>
      <c r="C499" s="1010"/>
      <c r="D499" s="1011"/>
      <c r="E499" s="1012"/>
      <c r="F499" s="385"/>
    </row>
    <row r="500" spans="1:6" ht="105">
      <c r="A500" s="305" t="s">
        <v>1393</v>
      </c>
      <c r="B500" s="306" t="s">
        <v>1394</v>
      </c>
      <c r="C500" s="1010" t="s">
        <v>1243</v>
      </c>
      <c r="D500" s="1011">
        <v>17</v>
      </c>
      <c r="E500" s="1075"/>
      <c r="F500" s="1075">
        <f>D500*E500</f>
        <v>0</v>
      </c>
    </row>
    <row r="501" spans="1:6" ht="15">
      <c r="A501" s="305"/>
      <c r="B501" s="306"/>
      <c r="C501" s="1010"/>
      <c r="D501" s="1011"/>
      <c r="E501" s="1012"/>
      <c r="F501" s="385"/>
    </row>
    <row r="502" spans="1:6" ht="30">
      <c r="A502" s="305" t="s">
        <v>1395</v>
      </c>
      <c r="B502" s="306" t="s">
        <v>1396</v>
      </c>
      <c r="C502" s="1010" t="s">
        <v>1243</v>
      </c>
      <c r="D502" s="1011">
        <v>16</v>
      </c>
      <c r="E502" s="1075"/>
      <c r="F502" s="1075">
        <f>D502*E502</f>
        <v>0</v>
      </c>
    </row>
    <row r="503" spans="1:6" ht="15">
      <c r="A503" s="305"/>
      <c r="B503" s="306"/>
      <c r="C503" s="1010"/>
      <c r="D503" s="1011"/>
      <c r="E503" s="1012"/>
      <c r="F503" s="385"/>
    </row>
    <row r="504" spans="1:6" ht="105">
      <c r="A504" s="305" t="s">
        <v>1397</v>
      </c>
      <c r="B504" s="306" t="s">
        <v>1398</v>
      </c>
      <c r="C504" s="1010" t="s">
        <v>1399</v>
      </c>
      <c r="D504" s="1011">
        <v>1</v>
      </c>
      <c r="E504" s="1075"/>
      <c r="F504" s="1075">
        <f>D504*E504</f>
        <v>0</v>
      </c>
    </row>
    <row r="505" spans="1:6" ht="15">
      <c r="A505" s="305"/>
      <c r="B505" s="387"/>
      <c r="C505" s="1010"/>
      <c r="D505" s="1011"/>
      <c r="E505" s="1012"/>
      <c r="F505" s="385"/>
    </row>
    <row r="506" spans="1:6" ht="90">
      <c r="A506" s="305" t="s">
        <v>1400</v>
      </c>
      <c r="B506" s="306" t="s">
        <v>1401</v>
      </c>
      <c r="C506" s="1010" t="s">
        <v>1399</v>
      </c>
      <c r="D506" s="1011">
        <v>1</v>
      </c>
      <c r="E506" s="1075"/>
      <c r="F506" s="1075">
        <f>D506*E506</f>
        <v>0</v>
      </c>
    </row>
    <row r="507" spans="1:6" ht="15">
      <c r="A507" s="305"/>
      <c r="B507" s="387"/>
      <c r="C507" s="1010"/>
      <c r="D507" s="1011"/>
      <c r="E507" s="1012"/>
      <c r="F507" s="385"/>
    </row>
    <row r="508" spans="1:6" ht="45">
      <c r="A508" s="305" t="s">
        <v>1402</v>
      </c>
      <c r="B508" s="306" t="s">
        <v>1403</v>
      </c>
      <c r="C508" s="1010" t="s">
        <v>1399</v>
      </c>
      <c r="D508" s="1011">
        <v>1</v>
      </c>
      <c r="E508" s="1075"/>
      <c r="F508" s="1075">
        <f>D508*E508</f>
        <v>0</v>
      </c>
    </row>
    <row r="509" spans="1:6" ht="15">
      <c r="A509" s="305"/>
      <c r="B509" s="306"/>
      <c r="C509" s="1010"/>
      <c r="D509" s="1011"/>
      <c r="E509" s="1012"/>
      <c r="F509" s="385"/>
    </row>
    <row r="510" spans="1:6" ht="60">
      <c r="A510" s="305" t="s">
        <v>1404</v>
      </c>
      <c r="B510" s="306" t="s">
        <v>1405</v>
      </c>
      <c r="C510" s="1010" t="s">
        <v>1399</v>
      </c>
      <c r="D510" s="1011">
        <v>1</v>
      </c>
      <c r="E510" s="1075"/>
      <c r="F510" s="1075">
        <f>D510*E510</f>
        <v>0</v>
      </c>
    </row>
    <row r="511" spans="1:6" ht="15">
      <c r="A511" s="305"/>
      <c r="B511" s="306"/>
      <c r="C511" s="1010"/>
      <c r="D511" s="1011"/>
      <c r="E511" s="1012"/>
      <c r="F511" s="385"/>
    </row>
    <row r="512" spans="1:6" ht="120">
      <c r="A512" s="305" t="s">
        <v>1406</v>
      </c>
      <c r="B512" s="306" t="s">
        <v>1407</v>
      </c>
      <c r="C512" s="1010" t="s">
        <v>1243</v>
      </c>
      <c r="D512" s="1011">
        <v>2</v>
      </c>
      <c r="E512" s="1075"/>
      <c r="F512" s="1075">
        <f>D512*E512</f>
        <v>0</v>
      </c>
    </row>
    <row r="513" spans="1:6" ht="15">
      <c r="A513" s="305"/>
      <c r="B513" s="306"/>
      <c r="C513" s="313"/>
      <c r="D513" s="289"/>
      <c r="E513" s="1012"/>
      <c r="F513" s="1012"/>
    </row>
    <row r="514" spans="1:6" ht="90">
      <c r="A514" s="305" t="s">
        <v>1408</v>
      </c>
      <c r="B514" s="306" t="s">
        <v>1409</v>
      </c>
      <c r="C514" s="1010" t="s">
        <v>1243</v>
      </c>
      <c r="D514" s="1011">
        <v>4</v>
      </c>
      <c r="E514" s="1075"/>
      <c r="F514" s="1075">
        <f>D514*E514</f>
        <v>0</v>
      </c>
    </row>
    <row r="515" spans="1:6" ht="15">
      <c r="A515" s="305"/>
      <c r="B515" s="306"/>
      <c r="C515" s="1010"/>
      <c r="D515" s="1011"/>
      <c r="E515" s="1012"/>
      <c r="F515" s="1012"/>
    </row>
    <row r="516" spans="1:6" ht="30">
      <c r="A516" s="305" t="s">
        <v>1410</v>
      </c>
      <c r="B516" s="306" t="s">
        <v>1377</v>
      </c>
      <c r="C516" s="1010" t="s">
        <v>1243</v>
      </c>
      <c r="D516" s="1011">
        <v>16</v>
      </c>
      <c r="E516" s="1075"/>
      <c r="F516" s="1075">
        <f>D516*E516</f>
        <v>0</v>
      </c>
    </row>
    <row r="517" spans="1:6" ht="15">
      <c r="A517" s="305"/>
      <c r="B517" s="306"/>
      <c r="C517" s="1010"/>
      <c r="D517" s="1011"/>
      <c r="E517" s="1012"/>
      <c r="F517" s="1012"/>
    </row>
    <row r="518" spans="1:6" ht="15">
      <c r="A518" s="305" t="s">
        <v>1411</v>
      </c>
      <c r="B518" s="306" t="s">
        <v>1378</v>
      </c>
      <c r="C518" s="1010" t="s">
        <v>1380</v>
      </c>
      <c r="D518" s="1011">
        <v>1</v>
      </c>
      <c r="E518" s="1075"/>
      <c r="F518" s="1075">
        <f t="shared" ref="F518:F519" si="11">D518*E518</f>
        <v>0</v>
      </c>
    </row>
    <row r="519" spans="1:6" ht="30">
      <c r="A519" s="305" t="s">
        <v>1412</v>
      </c>
      <c r="B519" s="306" t="s">
        <v>1413</v>
      </c>
      <c r="C519" s="1010" t="s">
        <v>1380</v>
      </c>
      <c r="D519" s="1011">
        <v>4</v>
      </c>
      <c r="E519" s="1075"/>
      <c r="F519" s="1075">
        <f t="shared" si="11"/>
        <v>0</v>
      </c>
    </row>
    <row r="520" spans="1:6" ht="31.5">
      <c r="A520" s="388"/>
      <c r="B520" s="380" t="s">
        <v>1414</v>
      </c>
      <c r="C520" s="338"/>
      <c r="D520" s="350"/>
      <c r="E520" s="1012"/>
      <c r="F520" s="1012">
        <f>SUM(F482:F519)</f>
        <v>0</v>
      </c>
    </row>
    <row r="521" spans="1:6" ht="15.75">
      <c r="A521" s="349"/>
      <c r="B521" s="389"/>
      <c r="C521" s="356"/>
      <c r="D521" s="357"/>
      <c r="E521" s="390"/>
      <c r="F521" s="390"/>
    </row>
    <row r="522" spans="1:6" ht="15.75">
      <c r="A522" s="349"/>
      <c r="B522" s="389"/>
      <c r="C522" s="356"/>
      <c r="D522" s="357"/>
      <c r="E522" s="390"/>
      <c r="F522" s="390"/>
    </row>
    <row r="523" spans="1:6" ht="15.75">
      <c r="A523" s="290" t="s">
        <v>1415</v>
      </c>
      <c r="B523" s="319" t="s">
        <v>1416</v>
      </c>
      <c r="C523" s="310"/>
      <c r="D523" s="391"/>
      <c r="E523" s="392"/>
      <c r="F523" s="1012"/>
    </row>
    <row r="524" spans="1:6" ht="105">
      <c r="A524" s="305" t="s">
        <v>1369</v>
      </c>
      <c r="B524" s="306" t="s">
        <v>1417</v>
      </c>
      <c r="C524" s="310"/>
      <c r="D524" s="391"/>
      <c r="E524" s="392"/>
      <c r="F524" s="1012"/>
    </row>
    <row r="525" spans="1:6" ht="15.75">
      <c r="A525" s="305"/>
      <c r="B525" s="306"/>
      <c r="C525" s="310"/>
      <c r="D525" s="391"/>
      <c r="E525" s="392"/>
      <c r="F525" s="1012"/>
    </row>
    <row r="526" spans="1:6" ht="60">
      <c r="A526" s="305">
        <v>2</v>
      </c>
      <c r="B526" s="306" t="s">
        <v>1418</v>
      </c>
      <c r="C526" s="1010" t="s">
        <v>1243</v>
      </c>
      <c r="D526" s="1011">
        <v>3</v>
      </c>
      <c r="E526" s="1075"/>
      <c r="F526" s="1075">
        <f>D526*E526</f>
        <v>0</v>
      </c>
    </row>
    <row r="527" spans="1:6" ht="15">
      <c r="A527" s="305"/>
      <c r="B527" s="306"/>
      <c r="C527" s="1010"/>
      <c r="D527" s="1011"/>
      <c r="E527" s="1012"/>
      <c r="F527" s="1012"/>
    </row>
    <row r="528" spans="1:6" ht="90">
      <c r="A528" s="305" t="s">
        <v>1282</v>
      </c>
      <c r="B528" s="306" t="s">
        <v>1419</v>
      </c>
      <c r="C528" s="1010" t="s">
        <v>1243</v>
      </c>
      <c r="D528" s="1011">
        <v>3</v>
      </c>
      <c r="E528" s="1075"/>
      <c r="F528" s="1075">
        <f>D528*E528</f>
        <v>0</v>
      </c>
    </row>
    <row r="529" spans="1:6" ht="15">
      <c r="A529" s="305"/>
      <c r="B529" s="306"/>
      <c r="C529" s="1010"/>
      <c r="D529" s="1011"/>
      <c r="E529" s="1012"/>
      <c r="F529" s="1012"/>
    </row>
    <row r="530" spans="1:6" ht="30">
      <c r="A530" s="305" t="s">
        <v>1284</v>
      </c>
      <c r="B530" s="306" t="s">
        <v>1375</v>
      </c>
      <c r="C530" s="1010" t="s">
        <v>1243</v>
      </c>
      <c r="D530" s="1011">
        <v>3</v>
      </c>
      <c r="E530" s="1075"/>
      <c r="F530" s="1075">
        <f>D530*E530</f>
        <v>0</v>
      </c>
    </row>
    <row r="531" spans="1:6" ht="15">
      <c r="A531" s="305"/>
      <c r="B531" s="306"/>
      <c r="C531" s="1010"/>
      <c r="D531" s="289"/>
      <c r="E531" s="1012"/>
      <c r="F531" s="1012"/>
    </row>
    <row r="532" spans="1:6" ht="30">
      <c r="A532" s="305" t="s">
        <v>1286</v>
      </c>
      <c r="B532" s="306" t="s">
        <v>1420</v>
      </c>
      <c r="C532" s="1010" t="s">
        <v>1243</v>
      </c>
      <c r="D532" s="1011">
        <v>3</v>
      </c>
      <c r="E532" s="1075"/>
      <c r="F532" s="1075">
        <f>D532*E532</f>
        <v>0</v>
      </c>
    </row>
    <row r="533" spans="1:6" ht="15">
      <c r="A533" s="305"/>
      <c r="B533" s="306"/>
      <c r="C533" s="1010"/>
      <c r="D533" s="289"/>
      <c r="E533" s="1012"/>
      <c r="F533" s="1012"/>
    </row>
    <row r="534" spans="1:6" ht="30">
      <c r="A534" s="305" t="s">
        <v>1288</v>
      </c>
      <c r="B534" s="306" t="s">
        <v>1421</v>
      </c>
      <c r="C534" s="1010" t="s">
        <v>1243</v>
      </c>
      <c r="D534" s="1011">
        <v>3</v>
      </c>
      <c r="E534" s="1075"/>
      <c r="F534" s="1075">
        <f>D534*E534</f>
        <v>0</v>
      </c>
    </row>
    <row r="535" spans="1:6" ht="15">
      <c r="A535" s="305"/>
      <c r="B535" s="306"/>
      <c r="C535" s="1010"/>
      <c r="D535" s="1011"/>
      <c r="E535" s="1012"/>
      <c r="F535" s="385"/>
    </row>
    <row r="536" spans="1:6" ht="30">
      <c r="A536" s="305" t="s">
        <v>1290</v>
      </c>
      <c r="B536" s="306" t="s">
        <v>1422</v>
      </c>
      <c r="C536" s="1010" t="s">
        <v>1380</v>
      </c>
      <c r="D536" s="1011">
        <v>1</v>
      </c>
      <c r="E536" s="1075"/>
      <c r="F536" s="1075">
        <f>D536*E536</f>
        <v>0</v>
      </c>
    </row>
    <row r="537" spans="1:6" ht="15.75">
      <c r="A537" s="349"/>
      <c r="B537" s="380" t="s">
        <v>1423</v>
      </c>
      <c r="C537" s="338"/>
      <c r="D537" s="350"/>
      <c r="E537" s="1012"/>
      <c r="F537" s="1012">
        <f>SUM(F524:F536)</f>
        <v>0</v>
      </c>
    </row>
    <row r="538" spans="1:6" ht="15.75">
      <c r="A538" s="334"/>
      <c r="B538" s="315"/>
      <c r="C538" s="382"/>
      <c r="D538" s="383"/>
      <c r="E538" s="384"/>
      <c r="F538" s="393"/>
    </row>
    <row r="539" spans="1:6" ht="15.75">
      <c r="A539" s="308" t="s">
        <v>1424</v>
      </c>
      <c r="B539" s="319" t="s">
        <v>1425</v>
      </c>
      <c r="C539" s="1010"/>
      <c r="D539" s="1011"/>
      <c r="E539" s="1012"/>
      <c r="F539" s="1012"/>
    </row>
    <row r="540" spans="1:6" ht="15.75">
      <c r="A540" s="308"/>
      <c r="B540" s="319"/>
      <c r="C540" s="1010"/>
      <c r="D540" s="1011"/>
      <c r="E540" s="1012"/>
      <c r="F540" s="1012"/>
    </row>
    <row r="541" spans="1:6" ht="135">
      <c r="A541" s="305" t="s">
        <v>1369</v>
      </c>
      <c r="B541" s="306" t="s">
        <v>1426</v>
      </c>
      <c r="C541" s="1010" t="s">
        <v>1243</v>
      </c>
      <c r="D541" s="1011">
        <v>1</v>
      </c>
      <c r="E541" s="1075"/>
      <c r="F541" s="1075">
        <f>D541*E541</f>
        <v>0</v>
      </c>
    </row>
    <row r="542" spans="1:6" ht="15">
      <c r="A542" s="305"/>
      <c r="B542" s="306"/>
      <c r="C542" s="1010"/>
      <c r="D542" s="1011"/>
      <c r="E542" s="1012"/>
      <c r="F542" s="1012"/>
    </row>
    <row r="543" spans="1:6" ht="120" customHeight="1">
      <c r="A543" s="305" t="s">
        <v>1371</v>
      </c>
      <c r="B543" s="306" t="s">
        <v>1427</v>
      </c>
      <c r="C543" s="1010" t="s">
        <v>1428</v>
      </c>
      <c r="D543" s="1011">
        <v>1</v>
      </c>
      <c r="E543" s="1075"/>
      <c r="F543" s="1075">
        <f>D543*E543</f>
        <v>0</v>
      </c>
    </row>
    <row r="544" spans="1:6" ht="15">
      <c r="A544" s="320"/>
      <c r="B544" s="321"/>
      <c r="C544" s="331"/>
      <c r="D544" s="332"/>
      <c r="E544" s="393"/>
      <c r="F544" s="393"/>
    </row>
    <row r="545" spans="1:6" ht="60">
      <c r="A545" s="305" t="s">
        <v>1282</v>
      </c>
      <c r="B545" s="306" t="s">
        <v>1418</v>
      </c>
      <c r="C545" s="1010" t="s">
        <v>1243</v>
      </c>
      <c r="D545" s="1011">
        <v>1</v>
      </c>
      <c r="E545" s="1075"/>
      <c r="F545" s="1075">
        <f>D545*E545</f>
        <v>0</v>
      </c>
    </row>
    <row r="546" spans="1:6" ht="15">
      <c r="A546" s="305"/>
      <c r="B546" s="306"/>
      <c r="C546" s="1010"/>
      <c r="D546" s="1011"/>
      <c r="E546" s="1012"/>
      <c r="F546" s="1012"/>
    </row>
    <row r="547" spans="1:6" ht="90">
      <c r="A547" s="305" t="s">
        <v>1284</v>
      </c>
      <c r="B547" s="306" t="s">
        <v>1429</v>
      </c>
      <c r="C547" s="1010" t="s">
        <v>1243</v>
      </c>
      <c r="D547" s="1011">
        <v>1</v>
      </c>
      <c r="E547" s="1075"/>
      <c r="F547" s="1075">
        <f>D547*E547</f>
        <v>0</v>
      </c>
    </row>
    <row r="548" spans="1:6" ht="15">
      <c r="A548" s="305"/>
      <c r="B548" s="306"/>
      <c r="C548" s="1010"/>
      <c r="D548" s="1011"/>
      <c r="E548" s="1012"/>
      <c r="F548" s="1012"/>
    </row>
    <row r="549" spans="1:6" ht="30">
      <c r="A549" s="305" t="s">
        <v>1286</v>
      </c>
      <c r="B549" s="306" t="s">
        <v>1421</v>
      </c>
      <c r="C549" s="1010" t="s">
        <v>1243</v>
      </c>
      <c r="D549" s="1011">
        <v>1</v>
      </c>
      <c r="E549" s="1075"/>
      <c r="F549" s="1075">
        <f>D549*E549</f>
        <v>0</v>
      </c>
    </row>
    <row r="550" spans="1:6" ht="15.75">
      <c r="A550" s="305"/>
      <c r="B550" s="306"/>
      <c r="C550" s="1010"/>
      <c r="D550" s="1011"/>
      <c r="E550" s="1012"/>
      <c r="F550" s="392"/>
    </row>
    <row r="551" spans="1:6" ht="30">
      <c r="A551" s="305" t="s">
        <v>1288</v>
      </c>
      <c r="B551" s="306" t="s">
        <v>1430</v>
      </c>
      <c r="C551" s="1010" t="s">
        <v>1380</v>
      </c>
      <c r="D551" s="1011">
        <v>1</v>
      </c>
      <c r="E551" s="1075"/>
      <c r="F551" s="1075">
        <f>D551*E551</f>
        <v>0</v>
      </c>
    </row>
    <row r="552" spans="1:6" ht="15.75">
      <c r="A552" s="305"/>
      <c r="B552" s="380" t="s">
        <v>1431</v>
      </c>
      <c r="C552" s="338"/>
      <c r="D552" s="350"/>
      <c r="E552" s="1012"/>
      <c r="F552" s="312">
        <f>SUM(F541:F551)</f>
        <v>0</v>
      </c>
    </row>
    <row r="553" spans="1:6" ht="15.75">
      <c r="A553" s="359"/>
      <c r="B553" s="394"/>
      <c r="C553" s="356"/>
      <c r="D553" s="374"/>
      <c r="E553" s="395"/>
      <c r="F553" s="363"/>
    </row>
    <row r="554" spans="1:6" ht="15.75">
      <c r="A554" s="359"/>
      <c r="B554" s="394"/>
      <c r="C554" s="356"/>
      <c r="D554" s="374"/>
      <c r="E554" s="395"/>
      <c r="F554" s="363"/>
    </row>
    <row r="555" spans="1:6" ht="15.75">
      <c r="A555" s="359"/>
      <c r="B555" s="366"/>
      <c r="C555" s="396"/>
      <c r="D555" s="397"/>
      <c r="E555" s="398"/>
      <c r="F555" s="395"/>
    </row>
    <row r="556" spans="1:6" ht="15.75">
      <c r="A556" s="372"/>
      <c r="B556" s="366"/>
      <c r="C556" s="399"/>
      <c r="D556" s="400"/>
      <c r="E556" s="395"/>
      <c r="F556" s="395"/>
    </row>
    <row r="557" spans="1:6" ht="15.75">
      <c r="A557" s="372"/>
      <c r="B557" s="366"/>
      <c r="C557" s="399"/>
      <c r="D557" s="400"/>
      <c r="E557" s="395"/>
      <c r="F557" s="395"/>
    </row>
    <row r="558" spans="1:6" ht="15.75">
      <c r="A558" s="308" t="s">
        <v>1432</v>
      </c>
      <c r="B558" s="308" t="s">
        <v>1433</v>
      </c>
      <c r="C558" s="313"/>
      <c r="D558" s="311"/>
      <c r="E558" s="312"/>
      <c r="F558" s="1012"/>
    </row>
    <row r="559" spans="1:6" ht="90">
      <c r="A559" s="305"/>
      <c r="B559" s="306" t="s">
        <v>1434</v>
      </c>
      <c r="C559" s="1010"/>
      <c r="D559" s="1011"/>
      <c r="E559" s="1012"/>
      <c r="F559" s="1012"/>
    </row>
    <row r="560" spans="1:6" ht="15">
      <c r="A560" s="401"/>
      <c r="B560" s="402"/>
      <c r="C560" s="787"/>
      <c r="D560" s="790"/>
      <c r="E560" s="791"/>
      <c r="F560" s="791"/>
    </row>
    <row r="561" spans="1:6" ht="120">
      <c r="A561" s="401" t="s">
        <v>1369</v>
      </c>
      <c r="B561" s="403" t="s">
        <v>1435</v>
      </c>
      <c r="C561" s="787" t="s">
        <v>1380</v>
      </c>
      <c r="D561" s="663">
        <v>1</v>
      </c>
      <c r="E561" s="1075"/>
      <c r="F561" s="1075">
        <f>D561*E561</f>
        <v>0</v>
      </c>
    </row>
    <row r="562" spans="1:6" ht="15">
      <c r="A562" s="404"/>
      <c r="B562" s="405"/>
      <c r="C562" s="788"/>
      <c r="D562" s="526"/>
      <c r="E562" s="792"/>
      <c r="F562" s="792"/>
    </row>
    <row r="563" spans="1:6" ht="150">
      <c r="A563" s="404"/>
      <c r="B563" s="405" t="s">
        <v>1436</v>
      </c>
      <c r="C563" s="788"/>
      <c r="D563" s="526"/>
      <c r="E563" s="792"/>
      <c r="F563" s="792"/>
    </row>
    <row r="564" spans="1:6" ht="210" customHeight="1">
      <c r="A564" s="404"/>
      <c r="B564" s="405" t="s">
        <v>1437</v>
      </c>
      <c r="C564" s="788"/>
      <c r="D564" s="526"/>
      <c r="E564" s="792"/>
      <c r="F564" s="792"/>
    </row>
    <row r="565" spans="1:6" ht="15">
      <c r="A565" s="404"/>
      <c r="B565" s="405"/>
      <c r="C565" s="788"/>
      <c r="D565" s="526"/>
      <c r="E565" s="792"/>
      <c r="F565" s="792"/>
    </row>
    <row r="566" spans="1:6" ht="135">
      <c r="A566" s="404"/>
      <c r="B566" s="405" t="s">
        <v>1438</v>
      </c>
      <c r="C566" s="788"/>
      <c r="D566" s="526"/>
      <c r="E566" s="792"/>
      <c r="F566" s="792"/>
    </row>
    <row r="567" spans="1:6" ht="45">
      <c r="A567" s="404"/>
      <c r="B567" s="405" t="s">
        <v>1439</v>
      </c>
      <c r="C567" s="788"/>
      <c r="D567" s="526"/>
      <c r="E567" s="792"/>
      <c r="F567" s="792"/>
    </row>
    <row r="568" spans="1:6" ht="75">
      <c r="A568" s="404"/>
      <c r="B568" s="405" t="s">
        <v>1440</v>
      </c>
      <c r="C568" s="788"/>
      <c r="D568" s="526"/>
      <c r="E568" s="792"/>
      <c r="F568" s="792"/>
    </row>
    <row r="569" spans="1:6" ht="135">
      <c r="A569" s="406"/>
      <c r="B569" s="407" t="s">
        <v>1441</v>
      </c>
      <c r="C569" s="789"/>
      <c r="D569" s="527"/>
      <c r="E569" s="793"/>
      <c r="F569" s="793"/>
    </row>
    <row r="570" spans="1:6" ht="15">
      <c r="A570" s="406"/>
      <c r="B570" s="408"/>
      <c r="C570" s="409"/>
      <c r="D570" s="410"/>
      <c r="E570" s="411"/>
      <c r="F570" s="411"/>
    </row>
    <row r="571" spans="1:6" ht="75">
      <c r="A571" s="305" t="s">
        <v>1371</v>
      </c>
      <c r="B571" s="306" t="s">
        <v>1442</v>
      </c>
      <c r="C571" s="1010"/>
      <c r="D571" s="1011"/>
      <c r="E571" s="1012"/>
      <c r="F571" s="1012"/>
    </row>
    <row r="572" spans="1:6" ht="15">
      <c r="A572" s="305"/>
      <c r="B572" s="306"/>
      <c r="C572" s="1010"/>
      <c r="D572" s="1011"/>
      <c r="E572" s="1012"/>
      <c r="F572" s="1012"/>
    </row>
    <row r="573" spans="1:6" ht="135">
      <c r="A573" s="305"/>
      <c r="B573" s="306" t="s">
        <v>1443</v>
      </c>
      <c r="C573" s="1010" t="s">
        <v>1243</v>
      </c>
      <c r="D573" s="1011">
        <v>1</v>
      </c>
      <c r="E573" s="1075"/>
      <c r="F573" s="1075">
        <f>D573*E573</f>
        <v>0</v>
      </c>
    </row>
    <row r="574" spans="1:6" ht="15">
      <c r="A574" s="305"/>
      <c r="B574" s="306"/>
      <c r="C574" s="1010"/>
      <c r="D574" s="1011"/>
      <c r="E574" s="1012"/>
      <c r="F574" s="1012"/>
    </row>
    <row r="575" spans="1:6" ht="165">
      <c r="A575" s="305"/>
      <c r="B575" s="306" t="s">
        <v>1444</v>
      </c>
      <c r="C575" s="1010" t="s">
        <v>1243</v>
      </c>
      <c r="D575" s="1011">
        <v>1</v>
      </c>
      <c r="E575" s="1075"/>
      <c r="F575" s="1075">
        <f>D575*E575</f>
        <v>0</v>
      </c>
    </row>
    <row r="576" spans="1:6" ht="15">
      <c r="A576" s="305"/>
      <c r="B576" s="306"/>
      <c r="C576" s="1010"/>
      <c r="D576" s="1011"/>
      <c r="E576" s="1012"/>
      <c r="F576" s="1012"/>
    </row>
    <row r="577" spans="1:6" ht="15">
      <c r="A577" s="305"/>
      <c r="B577" s="306"/>
      <c r="C577" s="1010"/>
      <c r="D577" s="1011"/>
      <c r="E577" s="312"/>
      <c r="F577" s="318"/>
    </row>
    <row r="578" spans="1:6" ht="15">
      <c r="A578" s="305"/>
      <c r="B578" s="306" t="s">
        <v>1445</v>
      </c>
      <c r="C578" s="1010" t="s">
        <v>1243</v>
      </c>
      <c r="D578" s="1011">
        <v>1</v>
      </c>
      <c r="E578" s="1075"/>
      <c r="F578" s="1075">
        <f>D578*E578</f>
        <v>0</v>
      </c>
    </row>
    <row r="579" spans="1:6" ht="30">
      <c r="A579" s="305"/>
      <c r="B579" s="306" t="s">
        <v>1446</v>
      </c>
      <c r="C579" s="1010"/>
      <c r="D579" s="1011"/>
      <c r="E579" s="1012"/>
      <c r="F579" s="1012"/>
    </row>
    <row r="580" spans="1:6" ht="30">
      <c r="A580" s="305"/>
      <c r="B580" s="306" t="s">
        <v>1447</v>
      </c>
      <c r="C580" s="1010"/>
      <c r="D580" s="1011"/>
      <c r="E580" s="1012"/>
      <c r="F580" s="1012"/>
    </row>
    <row r="581" spans="1:6" ht="30">
      <c r="A581" s="305"/>
      <c r="B581" s="306" t="s">
        <v>1448</v>
      </c>
      <c r="C581" s="1010"/>
      <c r="D581" s="1011"/>
      <c r="E581" s="1012"/>
      <c r="F581" s="1012"/>
    </row>
    <row r="582" spans="1:6" ht="30">
      <c r="A582" s="305"/>
      <c r="B582" s="306" t="s">
        <v>1449</v>
      </c>
      <c r="C582" s="1010"/>
      <c r="D582" s="1011"/>
      <c r="E582" s="1012"/>
      <c r="F582" s="1012"/>
    </row>
    <row r="583" spans="1:6" ht="30">
      <c r="A583" s="305"/>
      <c r="B583" s="306" t="s">
        <v>1450</v>
      </c>
      <c r="C583" s="1010"/>
      <c r="D583" s="1011"/>
      <c r="E583" s="1012"/>
      <c r="F583" s="1012"/>
    </row>
    <row r="584" spans="1:6" ht="30">
      <c r="A584" s="305"/>
      <c r="B584" s="306" t="s">
        <v>1451</v>
      </c>
      <c r="C584" s="1010"/>
      <c r="D584" s="1011"/>
      <c r="E584" s="1012"/>
      <c r="F584" s="1012"/>
    </row>
    <row r="585" spans="1:6" ht="15">
      <c r="A585" s="305"/>
      <c r="B585" s="306" t="s">
        <v>1452</v>
      </c>
      <c r="C585" s="1010"/>
      <c r="D585" s="1011"/>
      <c r="E585" s="1012"/>
      <c r="F585" s="1012"/>
    </row>
    <row r="586" spans="1:6" ht="15">
      <c r="A586" s="305"/>
      <c r="B586" s="306" t="s">
        <v>1453</v>
      </c>
      <c r="C586" s="1010"/>
      <c r="D586" s="1011"/>
      <c r="E586" s="1012"/>
      <c r="F586" s="1012"/>
    </row>
    <row r="587" spans="1:6" ht="15">
      <c r="A587" s="305"/>
      <c r="B587" s="306" t="s">
        <v>1454</v>
      </c>
      <c r="C587" s="1010"/>
      <c r="D587" s="1011"/>
      <c r="E587" s="1012"/>
      <c r="F587" s="1012"/>
    </row>
    <row r="588" spans="1:6" ht="15">
      <c r="A588" s="305"/>
      <c r="B588" s="306" t="s">
        <v>1455</v>
      </c>
      <c r="C588" s="1010"/>
      <c r="D588" s="1011"/>
      <c r="E588" s="1012"/>
      <c r="F588" s="1012"/>
    </row>
    <row r="589" spans="1:6" ht="15">
      <c r="A589" s="305"/>
      <c r="B589" s="306" t="s">
        <v>1456</v>
      </c>
      <c r="C589" s="1010"/>
      <c r="D589" s="1011"/>
      <c r="E589" s="1012"/>
      <c r="F589" s="1012"/>
    </row>
    <row r="590" spans="1:6" ht="15">
      <c r="A590" s="305"/>
      <c r="B590" s="306" t="s">
        <v>1457</v>
      </c>
      <c r="C590" s="1010"/>
      <c r="D590" s="1011"/>
      <c r="E590" s="1012"/>
      <c r="F590" s="1012"/>
    </row>
    <row r="591" spans="1:6" ht="45">
      <c r="A591" s="305"/>
      <c r="B591" s="306" t="s">
        <v>1458</v>
      </c>
      <c r="C591" s="1010"/>
      <c r="D591" s="1011"/>
      <c r="E591" s="1012"/>
      <c r="F591" s="1012"/>
    </row>
    <row r="592" spans="1:6" ht="105">
      <c r="A592" s="305" t="s">
        <v>1282</v>
      </c>
      <c r="B592" s="306" t="s">
        <v>1459</v>
      </c>
      <c r="C592" s="1010" t="s">
        <v>1243</v>
      </c>
      <c r="D592" s="1011">
        <v>2</v>
      </c>
      <c r="E592" s="1075"/>
      <c r="F592" s="1075">
        <f t="shared" ref="F592:F593" si="12">D592*E592</f>
        <v>0</v>
      </c>
    </row>
    <row r="593" spans="1:6" ht="30">
      <c r="A593" s="305" t="s">
        <v>1284</v>
      </c>
      <c r="B593" s="306" t="s">
        <v>1377</v>
      </c>
      <c r="C593" s="1010" t="s">
        <v>1243</v>
      </c>
      <c r="D593" s="1011">
        <v>2</v>
      </c>
      <c r="E593" s="1075"/>
      <c r="F593" s="1075">
        <f t="shared" si="12"/>
        <v>0</v>
      </c>
    </row>
    <row r="594" spans="1:6" ht="15">
      <c r="A594" s="305"/>
      <c r="B594" s="306"/>
      <c r="C594" s="1010"/>
      <c r="D594" s="1011"/>
      <c r="E594" s="1012"/>
      <c r="F594" s="1012"/>
    </row>
    <row r="595" spans="1:6" ht="15">
      <c r="A595" s="305" t="s">
        <v>1286</v>
      </c>
      <c r="B595" s="306" t="s">
        <v>1378</v>
      </c>
      <c r="C595" s="1010" t="s">
        <v>1380</v>
      </c>
      <c r="D595" s="1011">
        <v>1</v>
      </c>
      <c r="E595" s="1075"/>
      <c r="F595" s="1075">
        <f>D595*E595</f>
        <v>0</v>
      </c>
    </row>
    <row r="596" spans="1:6" ht="15">
      <c r="A596" s="305"/>
      <c r="B596" s="306"/>
      <c r="C596" s="338"/>
      <c r="D596" s="350"/>
      <c r="E596" s="1012"/>
      <c r="F596" s="312"/>
    </row>
    <row r="597" spans="1:6" ht="30">
      <c r="A597" s="305" t="s">
        <v>1288</v>
      </c>
      <c r="B597" s="306" t="s">
        <v>1379</v>
      </c>
      <c r="C597" s="1010" t="s">
        <v>1380</v>
      </c>
      <c r="D597" s="1011">
        <v>1</v>
      </c>
      <c r="E597" s="1075"/>
      <c r="F597" s="1075">
        <f>D597*E597</f>
        <v>0</v>
      </c>
    </row>
    <row r="598" spans="1:6" ht="15">
      <c r="A598" s="305"/>
      <c r="B598" s="306"/>
      <c r="C598" s="340"/>
      <c r="D598" s="350"/>
      <c r="E598" s="1012"/>
      <c r="F598" s="312"/>
    </row>
    <row r="599" spans="1:6" ht="15">
      <c r="A599" s="305" t="s">
        <v>1290</v>
      </c>
      <c r="B599" s="306" t="s">
        <v>1460</v>
      </c>
      <c r="C599" s="1010"/>
      <c r="D599" s="1011"/>
      <c r="E599" s="1012"/>
      <c r="F599" s="312"/>
    </row>
    <row r="600" spans="1:6" ht="30">
      <c r="A600" s="305"/>
      <c r="B600" s="306" t="s">
        <v>1461</v>
      </c>
      <c r="C600" s="1010"/>
      <c r="D600" s="1011"/>
      <c r="E600" s="1012"/>
      <c r="F600" s="312">
        <f>SUM(F559:F599)</f>
        <v>0</v>
      </c>
    </row>
    <row r="601" spans="1:6" ht="15">
      <c r="A601" s="359"/>
      <c r="B601" s="373"/>
      <c r="C601" s="399"/>
      <c r="D601" s="400"/>
      <c r="E601" s="395"/>
      <c r="F601" s="363"/>
    </row>
    <row r="602" spans="1:6" ht="15">
      <c r="A602" s="359"/>
      <c r="B602" s="368"/>
      <c r="C602" s="361"/>
      <c r="D602" s="362"/>
      <c r="E602" s="363"/>
      <c r="F602" s="395"/>
    </row>
    <row r="603" spans="1:6">
      <c r="A603" s="368"/>
      <c r="B603" s="368"/>
      <c r="C603" s="361"/>
      <c r="D603" s="369"/>
      <c r="E603" s="370"/>
      <c r="F603" s="412"/>
    </row>
    <row r="604" spans="1:6">
      <c r="A604" s="368"/>
      <c r="B604" s="368"/>
      <c r="C604" s="361"/>
      <c r="D604" s="369"/>
      <c r="E604" s="370"/>
      <c r="F604" s="412"/>
    </row>
    <row r="605" spans="1:6" ht="31.5">
      <c r="A605" s="413" t="s">
        <v>1462</v>
      </c>
      <c r="B605" s="414" t="s">
        <v>1463</v>
      </c>
      <c r="C605" s="327"/>
      <c r="D605" s="415"/>
      <c r="E605" s="416"/>
      <c r="F605" s="417"/>
    </row>
    <row r="606" spans="1:6" ht="15.75">
      <c r="A606" s="413"/>
      <c r="B606" s="326"/>
      <c r="C606" s="418"/>
      <c r="D606" s="419"/>
      <c r="E606" s="420"/>
      <c r="F606" s="329"/>
    </row>
    <row r="607" spans="1:6" ht="105">
      <c r="A607" s="325" t="s">
        <v>1369</v>
      </c>
      <c r="B607" s="326" t="s">
        <v>1464</v>
      </c>
      <c r="C607" s="418"/>
      <c r="D607" s="419"/>
      <c r="E607" s="420"/>
      <c r="F607" s="329"/>
    </row>
    <row r="608" spans="1:6" ht="30">
      <c r="A608" s="325"/>
      <c r="B608" s="326" t="s">
        <v>1465</v>
      </c>
      <c r="C608" s="418" t="s">
        <v>1243</v>
      </c>
      <c r="D608" s="419">
        <v>1</v>
      </c>
      <c r="E608" s="1075"/>
      <c r="F608" s="1075">
        <f>D608*E608</f>
        <v>0</v>
      </c>
    </row>
    <row r="609" spans="1:6" ht="30">
      <c r="A609" s="325"/>
      <c r="B609" s="326" t="s">
        <v>1466</v>
      </c>
      <c r="C609" s="418"/>
      <c r="D609" s="419"/>
      <c r="E609" s="420"/>
      <c r="F609" s="329"/>
    </row>
    <row r="610" spans="1:6" ht="45">
      <c r="A610" s="325"/>
      <c r="B610" s="326" t="s">
        <v>1467</v>
      </c>
      <c r="C610" s="418"/>
      <c r="D610" s="419"/>
      <c r="E610" s="420"/>
      <c r="F610" s="329"/>
    </row>
    <row r="611" spans="1:6" ht="30">
      <c r="A611" s="325"/>
      <c r="B611" s="326" t="s">
        <v>1468</v>
      </c>
      <c r="C611" s="418"/>
      <c r="D611" s="419"/>
      <c r="E611" s="420"/>
      <c r="F611" s="420"/>
    </row>
    <row r="612" spans="1:6" ht="30">
      <c r="A612" s="325"/>
      <c r="B612" s="326" t="s">
        <v>1469</v>
      </c>
      <c r="C612" s="418"/>
      <c r="D612" s="419"/>
      <c r="E612" s="420"/>
      <c r="F612" s="420"/>
    </row>
    <row r="613" spans="1:6" ht="15">
      <c r="A613" s="325"/>
      <c r="B613" s="326"/>
      <c r="C613" s="418"/>
      <c r="D613" s="419"/>
      <c r="E613" s="420"/>
      <c r="F613" s="420"/>
    </row>
    <row r="614" spans="1:6" ht="75">
      <c r="A614" s="325" t="s">
        <v>1371</v>
      </c>
      <c r="B614" s="326" t="s">
        <v>1470</v>
      </c>
      <c r="C614" s="418" t="s">
        <v>74</v>
      </c>
      <c r="D614" s="419">
        <v>10</v>
      </c>
      <c r="E614" s="1075"/>
      <c r="F614" s="1075">
        <f>D614*E614</f>
        <v>0</v>
      </c>
    </row>
    <row r="615" spans="1:6" ht="15">
      <c r="A615" s="325"/>
      <c r="B615" s="326"/>
      <c r="C615" s="418"/>
      <c r="D615" s="419"/>
      <c r="E615" s="420"/>
      <c r="F615" s="420"/>
    </row>
    <row r="616" spans="1:6" ht="75">
      <c r="A616" s="325" t="s">
        <v>1282</v>
      </c>
      <c r="B616" s="326" t="s">
        <v>1471</v>
      </c>
      <c r="C616" s="418" t="s">
        <v>74</v>
      </c>
      <c r="D616" s="419">
        <v>10</v>
      </c>
      <c r="E616" s="1075"/>
      <c r="F616" s="1075">
        <f>D616*E616</f>
        <v>0</v>
      </c>
    </row>
    <row r="617" spans="1:6" ht="15">
      <c r="A617" s="325"/>
      <c r="B617" s="326"/>
      <c r="C617" s="418"/>
      <c r="D617" s="419"/>
      <c r="E617" s="420"/>
      <c r="F617" s="420"/>
    </row>
    <row r="618" spans="1:6" ht="60">
      <c r="A618" s="325" t="s">
        <v>1284</v>
      </c>
      <c r="B618" s="326" t="s">
        <v>1472</v>
      </c>
      <c r="C618" s="418" t="s">
        <v>74</v>
      </c>
      <c r="D618" s="419">
        <v>15</v>
      </c>
      <c r="E618" s="1075"/>
      <c r="F618" s="1075">
        <f>D618*E618</f>
        <v>0</v>
      </c>
    </row>
    <row r="619" spans="1:6" ht="15">
      <c r="A619" s="325"/>
      <c r="B619" s="326"/>
      <c r="C619" s="418"/>
      <c r="D619" s="419"/>
      <c r="E619" s="420"/>
      <c r="F619" s="420"/>
    </row>
    <row r="620" spans="1:6" ht="15">
      <c r="A620" s="325" t="s">
        <v>1286</v>
      </c>
      <c r="B620" s="326" t="s">
        <v>1378</v>
      </c>
      <c r="C620" s="418" t="s">
        <v>1380</v>
      </c>
      <c r="D620" s="419">
        <v>1</v>
      </c>
      <c r="E620" s="1075"/>
      <c r="F620" s="1075">
        <f>D620*E620</f>
        <v>0</v>
      </c>
    </row>
    <row r="621" spans="1:6" ht="15.75">
      <c r="A621" s="325"/>
      <c r="B621" s="326"/>
      <c r="C621" s="418"/>
      <c r="D621" s="419"/>
      <c r="E621" s="420"/>
      <c r="F621" s="421"/>
    </row>
    <row r="622" spans="1:6" ht="30">
      <c r="A622" s="325" t="s">
        <v>1288</v>
      </c>
      <c r="B622" s="326" t="s">
        <v>1473</v>
      </c>
      <c r="C622" s="418" t="s">
        <v>1380</v>
      </c>
      <c r="D622" s="419">
        <v>1</v>
      </c>
      <c r="E622" s="1075"/>
      <c r="F622" s="1075">
        <f>D622*E622</f>
        <v>0</v>
      </c>
    </row>
    <row r="623" spans="1:6" ht="15">
      <c r="A623" s="422"/>
      <c r="B623" s="423"/>
      <c r="C623" s="424"/>
      <c r="D623" s="425"/>
      <c r="E623" s="426"/>
      <c r="F623" s="426"/>
    </row>
    <row r="624" spans="1:6" ht="15.75">
      <c r="A624" s="413" t="s">
        <v>1474</v>
      </c>
      <c r="B624" s="414" t="s">
        <v>1475</v>
      </c>
      <c r="C624" s="418"/>
      <c r="D624" s="419"/>
      <c r="E624" s="420"/>
      <c r="F624" s="420"/>
    </row>
    <row r="625" spans="1:6" ht="15.75">
      <c r="A625" s="413"/>
      <c r="B625" s="414"/>
      <c r="C625" s="418"/>
      <c r="D625" s="419"/>
      <c r="E625" s="420"/>
      <c r="F625" s="420"/>
    </row>
    <row r="626" spans="1:6" ht="105">
      <c r="A626" s="413" t="s">
        <v>1369</v>
      </c>
      <c r="B626" s="326" t="s">
        <v>1476</v>
      </c>
      <c r="C626" s="427"/>
      <c r="D626" s="428"/>
      <c r="E626" s="421"/>
      <c r="F626" s="420"/>
    </row>
    <row r="627" spans="1:6" ht="15.75">
      <c r="A627" s="413"/>
      <c r="B627" s="326"/>
      <c r="C627" s="427"/>
      <c r="D627" s="428"/>
      <c r="E627" s="421"/>
      <c r="F627" s="420"/>
    </row>
    <row r="628" spans="1:6" ht="90">
      <c r="A628" s="325" t="s">
        <v>1371</v>
      </c>
      <c r="B628" s="326" t="s">
        <v>1477</v>
      </c>
      <c r="C628" s="418" t="s">
        <v>1352</v>
      </c>
      <c r="D628" s="419">
        <v>35</v>
      </c>
      <c r="E628" s="1075"/>
      <c r="F628" s="1075">
        <f>D628*E628</f>
        <v>0</v>
      </c>
    </row>
    <row r="629" spans="1:6" ht="15">
      <c r="A629" s="325"/>
      <c r="B629" s="326"/>
      <c r="C629" s="418"/>
      <c r="D629" s="419"/>
      <c r="E629" s="420"/>
      <c r="F629" s="420"/>
    </row>
    <row r="630" spans="1:6" ht="90">
      <c r="A630" s="325" t="s">
        <v>1282</v>
      </c>
      <c r="B630" s="326" t="s">
        <v>1478</v>
      </c>
      <c r="C630" s="418" t="s">
        <v>1352</v>
      </c>
      <c r="D630" s="419">
        <v>35</v>
      </c>
      <c r="E630" s="1075"/>
      <c r="F630" s="1075">
        <f>D630*E630</f>
        <v>0</v>
      </c>
    </row>
    <row r="631" spans="1:6" ht="15">
      <c r="A631" s="325"/>
      <c r="B631" s="326"/>
      <c r="C631" s="418"/>
      <c r="D631" s="419"/>
      <c r="E631" s="420"/>
      <c r="F631" s="420"/>
    </row>
    <row r="632" spans="1:6" ht="105">
      <c r="A632" s="325" t="s">
        <v>1284</v>
      </c>
      <c r="B632" s="326" t="s">
        <v>1479</v>
      </c>
      <c r="C632" s="418" t="s">
        <v>1352</v>
      </c>
      <c r="D632" s="419">
        <v>30</v>
      </c>
      <c r="E632" s="1075"/>
      <c r="F632" s="1075">
        <f>D632*E632</f>
        <v>0</v>
      </c>
    </row>
    <row r="633" spans="1:6" ht="15">
      <c r="A633" s="325"/>
      <c r="B633" s="326"/>
      <c r="C633" s="418"/>
      <c r="D633" s="419"/>
      <c r="E633" s="420"/>
      <c r="F633" s="420"/>
    </row>
    <row r="634" spans="1:6" ht="105">
      <c r="A634" s="325" t="s">
        <v>1286</v>
      </c>
      <c r="B634" s="326" t="s">
        <v>1480</v>
      </c>
      <c r="C634" s="418" t="s">
        <v>1352</v>
      </c>
      <c r="D634" s="419">
        <v>20</v>
      </c>
      <c r="E634" s="1075"/>
      <c r="F634" s="1075">
        <f>D634*E634</f>
        <v>0</v>
      </c>
    </row>
    <row r="635" spans="1:6" ht="15">
      <c r="A635" s="325"/>
      <c r="B635" s="326"/>
      <c r="C635" s="418"/>
      <c r="D635" s="419"/>
      <c r="E635" s="420"/>
      <c r="F635" s="420"/>
    </row>
    <row r="636" spans="1:6" ht="90">
      <c r="A636" s="325" t="s">
        <v>1288</v>
      </c>
      <c r="B636" s="326" t="s">
        <v>1481</v>
      </c>
      <c r="C636" s="418" t="s">
        <v>1352</v>
      </c>
      <c r="D636" s="419">
        <v>20</v>
      </c>
      <c r="E636" s="1075"/>
      <c r="F636" s="1075">
        <f>D636*E636</f>
        <v>0</v>
      </c>
    </row>
    <row r="637" spans="1:6" ht="15">
      <c r="A637" s="325"/>
      <c r="B637" s="326"/>
      <c r="C637" s="418"/>
      <c r="D637" s="419"/>
      <c r="E637" s="420"/>
      <c r="F637" s="420"/>
    </row>
    <row r="638" spans="1:6" ht="105">
      <c r="A638" s="325" t="s">
        <v>1290</v>
      </c>
      <c r="B638" s="326" t="s">
        <v>1482</v>
      </c>
      <c r="C638" s="418" t="s">
        <v>1352</v>
      </c>
      <c r="D638" s="419">
        <v>10</v>
      </c>
      <c r="E638" s="1075"/>
      <c r="F638" s="1075">
        <f t="shared" ref="F638:F639" si="13">D638*E638</f>
        <v>0</v>
      </c>
    </row>
    <row r="639" spans="1:6" ht="63">
      <c r="A639" s="325" t="s">
        <v>1293</v>
      </c>
      <c r="B639" s="326" t="s">
        <v>1483</v>
      </c>
      <c r="C639" s="418" t="s">
        <v>1352</v>
      </c>
      <c r="D639" s="419">
        <v>50</v>
      </c>
      <c r="E639" s="1075"/>
      <c r="F639" s="1075">
        <f t="shared" si="13"/>
        <v>0</v>
      </c>
    </row>
    <row r="640" spans="1:6" ht="15">
      <c r="A640" s="325"/>
      <c r="B640" s="326"/>
      <c r="C640" s="418"/>
      <c r="D640" s="419"/>
      <c r="E640" s="420"/>
      <c r="F640" s="420"/>
    </row>
    <row r="641" spans="1:6" ht="15">
      <c r="A641" s="325" t="s">
        <v>1327</v>
      </c>
      <c r="B641" s="326" t="s">
        <v>1378</v>
      </c>
      <c r="C641" s="418" t="s">
        <v>1352</v>
      </c>
      <c r="D641" s="419">
        <v>15</v>
      </c>
      <c r="E641" s="1075"/>
      <c r="F641" s="1075">
        <f>D641*E641</f>
        <v>0</v>
      </c>
    </row>
    <row r="642" spans="1:6" ht="15">
      <c r="A642" s="429"/>
      <c r="B642" s="423" t="s">
        <v>1695</v>
      </c>
      <c r="C642" s="430"/>
      <c r="D642" s="431"/>
      <c r="E642" s="426"/>
      <c r="F642" s="432">
        <f>SUM(F607:F641)</f>
        <v>0</v>
      </c>
    </row>
    <row r="643" spans="1:6" ht="15">
      <c r="A643" s="429"/>
      <c r="B643" s="423"/>
      <c r="C643" s="430"/>
      <c r="D643" s="431"/>
      <c r="E643" s="426"/>
      <c r="F643" s="432"/>
    </row>
    <row r="644" spans="1:6" ht="15.75">
      <c r="A644" s="325" t="s">
        <v>1484</v>
      </c>
      <c r="B644" s="414" t="s">
        <v>1485</v>
      </c>
      <c r="C644" s="418"/>
      <c r="D644" s="419"/>
      <c r="E644" s="420"/>
      <c r="F644" s="329"/>
    </row>
    <row r="645" spans="1:6" ht="45">
      <c r="A645" s="433" t="s">
        <v>1369</v>
      </c>
      <c r="B645" s="434" t="s">
        <v>1486</v>
      </c>
      <c r="C645" s="752" t="s">
        <v>1380</v>
      </c>
      <c r="D645" s="1081">
        <v>1</v>
      </c>
      <c r="E645" s="1075"/>
      <c r="F645" s="1075">
        <f>D645*E645</f>
        <v>0</v>
      </c>
    </row>
    <row r="646" spans="1:6" ht="45">
      <c r="A646" s="433"/>
      <c r="B646" s="435" t="s">
        <v>1487</v>
      </c>
      <c r="C646" s="753"/>
      <c r="D646" s="1082"/>
      <c r="E646" s="1075"/>
      <c r="F646" s="329"/>
    </row>
    <row r="647" spans="1:6" ht="15">
      <c r="A647" s="433"/>
      <c r="B647" s="435" t="s">
        <v>1488</v>
      </c>
      <c r="C647" s="753"/>
      <c r="D647" s="1082"/>
      <c r="E647" s="1075"/>
      <c r="F647" s="329"/>
    </row>
    <row r="648" spans="1:6" ht="30">
      <c r="A648" s="433"/>
      <c r="B648" s="435" t="s">
        <v>1489</v>
      </c>
      <c r="C648" s="753"/>
      <c r="D648" s="1082"/>
      <c r="E648" s="1075"/>
      <c r="F648" s="329"/>
    </row>
    <row r="649" spans="1:6" ht="30">
      <c r="A649" s="433"/>
      <c r="B649" s="435" t="s">
        <v>1490</v>
      </c>
      <c r="C649" s="753"/>
      <c r="D649" s="1082"/>
      <c r="E649" s="1075"/>
      <c r="F649" s="329"/>
    </row>
    <row r="650" spans="1:6" ht="15">
      <c r="A650" s="433"/>
      <c r="B650" s="435" t="s">
        <v>1491</v>
      </c>
      <c r="C650" s="753"/>
      <c r="D650" s="1082"/>
      <c r="E650" s="1075"/>
      <c r="F650" s="329"/>
    </row>
    <row r="651" spans="1:6" ht="60">
      <c r="A651" s="433"/>
      <c r="B651" s="435" t="s">
        <v>1492</v>
      </c>
      <c r="C651" s="753"/>
      <c r="D651" s="1082"/>
      <c r="E651" s="1075"/>
      <c r="F651" s="420"/>
    </row>
    <row r="652" spans="1:6" ht="45">
      <c r="A652" s="433"/>
      <c r="B652" s="436" t="s">
        <v>1493</v>
      </c>
      <c r="C652" s="754"/>
      <c r="D652" s="1083"/>
      <c r="E652" s="1075"/>
      <c r="F652" s="318">
        <f>E652*D645</f>
        <v>0</v>
      </c>
    </row>
    <row r="653" spans="1:6" ht="15.75">
      <c r="A653" s="325"/>
      <c r="B653" s="437" t="s">
        <v>1494</v>
      </c>
      <c r="C653" s="418"/>
      <c r="D653" s="419"/>
      <c r="E653" s="420"/>
      <c r="F653" s="329">
        <f>F652</f>
        <v>0</v>
      </c>
    </row>
    <row r="654" spans="1:6" ht="15.75">
      <c r="A654" s="438"/>
      <c r="B654" s="371" t="s">
        <v>1495</v>
      </c>
      <c r="C654" s="439"/>
      <c r="D654" s="440"/>
      <c r="E654" s="441"/>
      <c r="F654" s="442">
        <f>F653+F642+F600+F552+F537+F520+F478</f>
        <v>0</v>
      </c>
    </row>
    <row r="655" spans="1:6" ht="15.75">
      <c r="A655" s="429"/>
      <c r="B655" s="443"/>
      <c r="C655" s="444"/>
      <c r="D655" s="445"/>
      <c r="E655" s="446"/>
      <c r="F655" s="432"/>
    </row>
    <row r="656" spans="1:6" ht="15.75">
      <c r="A656" s="429"/>
      <c r="B656" s="443"/>
      <c r="C656" s="444"/>
      <c r="D656" s="445"/>
      <c r="E656" s="446"/>
      <c r="F656" s="432"/>
    </row>
    <row r="657" spans="1:6" ht="15.75">
      <c r="A657" s="429"/>
      <c r="B657" s="443"/>
      <c r="C657" s="444"/>
      <c r="D657" s="445"/>
      <c r="E657" s="446"/>
      <c r="F657" s="432"/>
    </row>
    <row r="658" spans="1:6" ht="31.5">
      <c r="A658" s="308" t="s">
        <v>1366</v>
      </c>
      <c r="B658" s="414" t="s">
        <v>1496</v>
      </c>
      <c r="C658" s="447"/>
      <c r="D658" s="448"/>
      <c r="E658" s="442"/>
      <c r="F658" s="442"/>
    </row>
    <row r="659" spans="1:6" ht="15.75">
      <c r="A659" s="449"/>
      <c r="B659" s="315"/>
      <c r="C659" s="450"/>
      <c r="D659" s="451"/>
      <c r="E659" s="334"/>
      <c r="F659" s="318"/>
    </row>
    <row r="660" spans="1:6" ht="63.75">
      <c r="A660" s="320"/>
      <c r="B660" s="452" t="s">
        <v>1497</v>
      </c>
      <c r="C660" s="340"/>
      <c r="D660" s="341"/>
      <c r="E660" s="318"/>
      <c r="F660" s="318"/>
    </row>
    <row r="661" spans="1:6" ht="42.75">
      <c r="A661" s="320"/>
      <c r="B661" s="453" t="s">
        <v>1498</v>
      </c>
      <c r="C661" s="447"/>
      <c r="D661" s="448"/>
      <c r="E661" s="442"/>
      <c r="F661" s="318"/>
    </row>
    <row r="662" spans="1:6" ht="15">
      <c r="A662" s="320"/>
      <c r="B662" s="454" t="s">
        <v>1499</v>
      </c>
      <c r="C662" s="327" t="s">
        <v>1428</v>
      </c>
      <c r="D662" s="327">
        <v>60</v>
      </c>
      <c r="E662" s="1075"/>
      <c r="F662" s="1075">
        <f>D662*E662</f>
        <v>0</v>
      </c>
    </row>
    <row r="663" spans="1:6" ht="15">
      <c r="A663" s="320"/>
      <c r="B663" s="455"/>
      <c r="C663" s="447"/>
      <c r="D663" s="341"/>
      <c r="E663" s="442"/>
      <c r="F663" s="318"/>
    </row>
    <row r="664" spans="1:6" ht="15.75">
      <c r="A664" s="325"/>
      <c r="B664" s="413" t="s">
        <v>1500</v>
      </c>
      <c r="C664" s="327"/>
      <c r="D664" s="327"/>
      <c r="E664" s="329"/>
      <c r="F664" s="329"/>
    </row>
    <row r="665" spans="1:6" ht="15">
      <c r="A665" s="325"/>
      <c r="B665" s="456"/>
      <c r="C665" s="457"/>
      <c r="D665" s="457"/>
      <c r="E665" s="458"/>
      <c r="F665" s="459"/>
    </row>
    <row r="666" spans="1:6" ht="15">
      <c r="A666" s="460"/>
      <c r="B666" s="461" t="s">
        <v>1501</v>
      </c>
      <c r="C666" s="462"/>
      <c r="D666" s="463"/>
      <c r="E666" s="464"/>
      <c r="F666" s="465"/>
    </row>
    <row r="667" spans="1:6" ht="15">
      <c r="A667" s="460"/>
      <c r="B667" s="466" t="s">
        <v>1502</v>
      </c>
      <c r="C667" s="467" t="s">
        <v>1428</v>
      </c>
      <c r="D667" s="468">
        <v>4</v>
      </c>
      <c r="E667" s="1075"/>
      <c r="F667" s="1075">
        <f>D667*E667</f>
        <v>0</v>
      </c>
    </row>
    <row r="668" spans="1:6" ht="15">
      <c r="A668" s="460"/>
      <c r="B668" s="461" t="s">
        <v>1503</v>
      </c>
      <c r="C668" s="469"/>
      <c r="D668" s="469"/>
      <c r="E668" s="464"/>
      <c r="F668" s="465"/>
    </row>
    <row r="669" spans="1:6" ht="15">
      <c r="A669" s="460"/>
      <c r="B669" s="466" t="s">
        <v>1504</v>
      </c>
      <c r="C669" s="467" t="s">
        <v>1428</v>
      </c>
      <c r="D669" s="468">
        <v>6</v>
      </c>
      <c r="E669" s="1075"/>
      <c r="F669" s="1075">
        <f>D669*E669</f>
        <v>0</v>
      </c>
    </row>
    <row r="670" spans="1:6" ht="15">
      <c r="A670" s="325"/>
      <c r="B670" s="470"/>
      <c r="C670" s="348"/>
      <c r="D670" s="471"/>
      <c r="E670" s="478"/>
      <c r="F670" s="465"/>
    </row>
    <row r="671" spans="1:6" ht="15.75">
      <c r="A671" s="325"/>
      <c r="B671" s="413" t="s">
        <v>1505</v>
      </c>
      <c r="C671" s="327"/>
      <c r="D671" s="415"/>
      <c r="E671" s="465"/>
      <c r="F671" s="465"/>
    </row>
    <row r="672" spans="1:6" ht="15">
      <c r="A672" s="325"/>
      <c r="B672" s="461"/>
      <c r="C672" s="472"/>
      <c r="D672" s="473"/>
      <c r="E672" s="465"/>
      <c r="F672" s="465"/>
    </row>
    <row r="673" spans="1:6" ht="15">
      <c r="A673" s="460"/>
      <c r="B673" s="474" t="s">
        <v>1506</v>
      </c>
      <c r="C673" s="472"/>
      <c r="D673" s="473"/>
      <c r="E673" s="464"/>
      <c r="F673" s="465"/>
    </row>
    <row r="674" spans="1:6" ht="15">
      <c r="A674" s="460"/>
      <c r="B674" s="475" t="s">
        <v>1507</v>
      </c>
      <c r="C674" s="462" t="s">
        <v>1428</v>
      </c>
      <c r="D674" s="463">
        <v>30</v>
      </c>
      <c r="E674" s="1075"/>
      <c r="F674" s="1075">
        <f>D674*E674</f>
        <v>0</v>
      </c>
    </row>
    <row r="675" spans="1:6" ht="15">
      <c r="A675" s="325"/>
      <c r="B675" s="476"/>
      <c r="C675" s="467"/>
      <c r="D675" s="468"/>
      <c r="E675" s="477"/>
      <c r="F675" s="465"/>
    </row>
    <row r="676" spans="1:6" ht="15">
      <c r="A676" s="460"/>
      <c r="B676" s="474" t="s">
        <v>1508</v>
      </c>
      <c r="C676" s="472"/>
      <c r="D676" s="473"/>
      <c r="E676" s="464"/>
      <c r="F676" s="465"/>
    </row>
    <row r="677" spans="1:6" ht="15">
      <c r="A677" s="460"/>
      <c r="B677" s="475" t="s">
        <v>1509</v>
      </c>
      <c r="C677" s="467" t="s">
        <v>1428</v>
      </c>
      <c r="D677" s="468">
        <v>8</v>
      </c>
      <c r="E677" s="1075"/>
      <c r="F677" s="1075">
        <f>D677*E677</f>
        <v>0</v>
      </c>
    </row>
    <row r="678" spans="1:6" ht="15">
      <c r="A678" s="325"/>
      <c r="B678" s="470"/>
      <c r="C678" s="467"/>
      <c r="D678" s="468"/>
      <c r="E678" s="478"/>
      <c r="F678" s="465"/>
    </row>
    <row r="679" spans="1:6" ht="15">
      <c r="A679" s="325"/>
      <c r="B679" s="454" t="s">
        <v>1510</v>
      </c>
      <c r="C679" s="327"/>
      <c r="D679" s="415"/>
      <c r="E679" s="465"/>
      <c r="F679" s="465"/>
    </row>
    <row r="680" spans="1:6" ht="15">
      <c r="A680" s="325"/>
      <c r="B680" s="454" t="s">
        <v>1511</v>
      </c>
      <c r="C680" s="327" t="s">
        <v>1428</v>
      </c>
      <c r="D680" s="415">
        <v>8</v>
      </c>
      <c r="E680" s="1075"/>
      <c r="F680" s="1075">
        <f>D680*E680</f>
        <v>0</v>
      </c>
    </row>
    <row r="681" spans="1:6" ht="15">
      <c r="A681" s="325"/>
      <c r="B681" s="453"/>
      <c r="C681" s="327"/>
      <c r="D681" s="415"/>
      <c r="E681" s="478"/>
      <c r="F681" s="465"/>
    </row>
    <row r="682" spans="1:6" ht="15">
      <c r="A682" s="325"/>
      <c r="B682" s="454" t="s">
        <v>1512</v>
      </c>
      <c r="C682" s="327"/>
      <c r="D682" s="415"/>
      <c r="E682" s="465"/>
      <c r="F682" s="465"/>
    </row>
    <row r="683" spans="1:6" ht="15">
      <c r="A683" s="325"/>
      <c r="B683" s="454" t="s">
        <v>1513</v>
      </c>
      <c r="C683" s="327" t="s">
        <v>1428</v>
      </c>
      <c r="D683" s="415">
        <v>8</v>
      </c>
      <c r="E683" s="1075"/>
      <c r="F683" s="1075">
        <f>D683*E683</f>
        <v>0</v>
      </c>
    </row>
    <row r="684" spans="1:6" ht="15">
      <c r="A684" s="325"/>
      <c r="B684" s="479"/>
      <c r="C684" s="472"/>
      <c r="D684" s="473"/>
      <c r="E684" s="478"/>
      <c r="F684" s="465"/>
    </row>
    <row r="685" spans="1:6" ht="15">
      <c r="A685" s="460"/>
      <c r="B685" s="461" t="s">
        <v>1514</v>
      </c>
      <c r="C685" s="480"/>
      <c r="D685" s="473"/>
      <c r="E685" s="464"/>
      <c r="F685" s="465"/>
    </row>
    <row r="686" spans="1:6" ht="15">
      <c r="A686" s="460"/>
      <c r="B686" s="466" t="s">
        <v>1515</v>
      </c>
      <c r="C686" s="481" t="s">
        <v>1428</v>
      </c>
      <c r="D686" s="468">
        <v>9</v>
      </c>
      <c r="E686" s="1075"/>
      <c r="F686" s="1075">
        <f>D686*E686</f>
        <v>0</v>
      </c>
    </row>
    <row r="687" spans="1:6" ht="15">
      <c r="A687" s="325"/>
      <c r="B687" s="482"/>
      <c r="C687" s="462"/>
      <c r="D687" s="463"/>
      <c r="E687" s="478"/>
      <c r="F687" s="465"/>
    </row>
    <row r="688" spans="1:6" ht="15">
      <c r="A688" s="460"/>
      <c r="B688" s="474" t="s">
        <v>1516</v>
      </c>
      <c r="C688" s="483"/>
      <c r="D688" s="473"/>
      <c r="E688" s="464"/>
      <c r="F688" s="465"/>
    </row>
    <row r="689" spans="1:6" ht="15">
      <c r="A689" s="460"/>
      <c r="B689" s="475" t="s">
        <v>1517</v>
      </c>
      <c r="C689" s="484" t="s">
        <v>1428</v>
      </c>
      <c r="D689" s="468">
        <v>8</v>
      </c>
      <c r="E689" s="1075"/>
      <c r="F689" s="1075">
        <f>D689*E689</f>
        <v>0</v>
      </c>
    </row>
    <row r="690" spans="1:6" ht="15">
      <c r="A690" s="325"/>
      <c r="B690" s="485"/>
      <c r="C690" s="462"/>
      <c r="D690" s="463"/>
      <c r="E690" s="478"/>
      <c r="F690" s="465"/>
    </row>
    <row r="691" spans="1:6" ht="28.5">
      <c r="A691" s="460"/>
      <c r="B691" s="479" t="s">
        <v>1518</v>
      </c>
      <c r="C691" s="483"/>
      <c r="D691" s="473"/>
      <c r="E691" s="464"/>
      <c r="F691" s="465"/>
    </row>
    <row r="692" spans="1:6" ht="15">
      <c r="A692" s="460"/>
      <c r="B692" s="466" t="s">
        <v>1519</v>
      </c>
      <c r="C692" s="484" t="s">
        <v>1428</v>
      </c>
      <c r="D692" s="468">
        <v>30</v>
      </c>
      <c r="E692" s="1075"/>
      <c r="F692" s="1075">
        <f>D692*E692</f>
        <v>0</v>
      </c>
    </row>
    <row r="693" spans="1:6" ht="15">
      <c r="A693" s="325"/>
      <c r="B693" s="485"/>
      <c r="C693" s="462"/>
      <c r="D693" s="463"/>
      <c r="E693" s="478"/>
      <c r="F693" s="465"/>
    </row>
    <row r="694" spans="1:6" ht="42.75">
      <c r="A694" s="460"/>
      <c r="B694" s="456" t="s">
        <v>1520</v>
      </c>
      <c r="C694" s="472"/>
      <c r="D694" s="473"/>
      <c r="E694" s="464"/>
      <c r="F694" s="465"/>
    </row>
    <row r="695" spans="1:6" ht="15">
      <c r="A695" s="460"/>
      <c r="B695" s="475" t="s">
        <v>1521</v>
      </c>
      <c r="C695" s="467" t="s">
        <v>1428</v>
      </c>
      <c r="D695" s="468">
        <v>4</v>
      </c>
      <c r="E695" s="1075"/>
      <c r="F695" s="1075">
        <f>D695*E695</f>
        <v>0</v>
      </c>
    </row>
    <row r="696" spans="1:6" ht="15">
      <c r="A696" s="325"/>
      <c r="B696" s="466"/>
      <c r="C696" s="467"/>
      <c r="D696" s="468"/>
      <c r="E696" s="478"/>
      <c r="F696" s="465"/>
    </row>
    <row r="697" spans="1:6" ht="15">
      <c r="A697" s="325"/>
      <c r="B697" s="466"/>
      <c r="C697" s="348"/>
      <c r="D697" s="348"/>
      <c r="E697" s="465"/>
      <c r="F697" s="465"/>
    </row>
    <row r="698" spans="1:6" ht="15.75">
      <c r="A698" s="325"/>
      <c r="B698" s="413" t="s">
        <v>1522</v>
      </c>
      <c r="C698" s="327"/>
      <c r="D698" s="415"/>
      <c r="E698" s="465"/>
      <c r="F698" s="465"/>
    </row>
    <row r="699" spans="1:6" ht="15">
      <c r="A699" s="325"/>
      <c r="B699" s="461"/>
      <c r="C699" s="472"/>
      <c r="D699" s="473"/>
      <c r="E699" s="464"/>
      <c r="F699" s="465"/>
    </row>
    <row r="700" spans="1:6" ht="38.25">
      <c r="A700" s="460"/>
      <c r="B700" s="486" t="s">
        <v>1523</v>
      </c>
      <c r="C700" s="487"/>
      <c r="D700" s="473"/>
      <c r="E700" s="464"/>
      <c r="F700" s="465"/>
    </row>
    <row r="701" spans="1:6" ht="15">
      <c r="A701" s="460"/>
      <c r="B701" s="466" t="s">
        <v>1524</v>
      </c>
      <c r="C701" s="488" t="s">
        <v>335</v>
      </c>
      <c r="D701" s="468">
        <v>60</v>
      </c>
      <c r="E701" s="1075"/>
      <c r="F701" s="1075">
        <f>D701*E701</f>
        <v>0</v>
      </c>
    </row>
    <row r="702" spans="1:6" ht="15.75">
      <c r="A702" s="325"/>
      <c r="B702" s="489"/>
      <c r="C702" s="348"/>
      <c r="D702" s="348"/>
      <c r="E702" s="465"/>
      <c r="F702" s="415"/>
    </row>
    <row r="703" spans="1:6" ht="15.75">
      <c r="A703" s="325"/>
      <c r="B703" s="413" t="s">
        <v>1525</v>
      </c>
      <c r="C703" s="327"/>
      <c r="D703" s="415"/>
      <c r="E703" s="465"/>
      <c r="F703" s="465"/>
    </row>
    <row r="704" spans="1:6" ht="15">
      <c r="A704" s="325"/>
      <c r="B704" s="461"/>
      <c r="C704" s="472"/>
      <c r="D704" s="473"/>
      <c r="E704" s="465"/>
      <c r="F704" s="465"/>
    </row>
    <row r="705" spans="1:6" ht="25.5">
      <c r="A705" s="460"/>
      <c r="B705" s="486" t="s">
        <v>1526</v>
      </c>
      <c r="C705" s="487"/>
      <c r="D705" s="473"/>
      <c r="E705" s="464"/>
      <c r="F705" s="465"/>
    </row>
    <row r="706" spans="1:6" ht="15">
      <c r="A706" s="460"/>
      <c r="B706" s="466" t="s">
        <v>1527</v>
      </c>
      <c r="C706" s="488" t="s">
        <v>74</v>
      </c>
      <c r="D706" s="468">
        <v>110</v>
      </c>
      <c r="E706" s="1075"/>
      <c r="F706" s="1075">
        <f>D706*E706</f>
        <v>0</v>
      </c>
    </row>
    <row r="707" spans="1:6" ht="15">
      <c r="A707" s="325"/>
      <c r="B707" s="485"/>
      <c r="C707" s="348"/>
      <c r="D707" s="348"/>
      <c r="E707" s="465"/>
      <c r="F707" s="415"/>
    </row>
    <row r="708" spans="1:6" ht="15">
      <c r="A708" s="460"/>
      <c r="B708" s="490" t="s">
        <v>1528</v>
      </c>
      <c r="C708" s="483"/>
      <c r="D708" s="473"/>
      <c r="E708" s="464"/>
      <c r="F708" s="465"/>
    </row>
    <row r="709" spans="1:6" ht="15">
      <c r="A709" s="460"/>
      <c r="B709" s="475" t="s">
        <v>1529</v>
      </c>
      <c r="C709" s="484" t="s">
        <v>1292</v>
      </c>
      <c r="D709" s="468">
        <v>80</v>
      </c>
      <c r="E709" s="1075"/>
      <c r="F709" s="1075">
        <f>D709*E709</f>
        <v>0</v>
      </c>
    </row>
    <row r="710" spans="1:6" ht="15">
      <c r="A710" s="325"/>
      <c r="B710" s="485"/>
      <c r="C710" s="348"/>
      <c r="D710" s="348"/>
      <c r="E710" s="465"/>
      <c r="F710" s="465"/>
    </row>
    <row r="711" spans="1:6" ht="15">
      <c r="A711" s="460"/>
      <c r="B711" s="490" t="s">
        <v>1530</v>
      </c>
      <c r="C711" s="472"/>
      <c r="D711" s="473"/>
      <c r="E711" s="464"/>
      <c r="F711" s="465"/>
    </row>
    <row r="712" spans="1:6" ht="15">
      <c r="A712" s="460"/>
      <c r="B712" s="475" t="s">
        <v>1531</v>
      </c>
      <c r="C712" s="467" t="s">
        <v>1292</v>
      </c>
      <c r="D712" s="468">
        <v>80</v>
      </c>
      <c r="E712" s="1075"/>
      <c r="F712" s="1075">
        <f>D712*E712</f>
        <v>0</v>
      </c>
    </row>
    <row r="713" spans="1:6" ht="15">
      <c r="A713" s="325"/>
      <c r="B713" s="466"/>
      <c r="C713" s="348"/>
      <c r="D713" s="348"/>
      <c r="E713" s="478"/>
      <c r="F713" s="465"/>
    </row>
    <row r="714" spans="1:6" ht="15">
      <c r="A714" s="325"/>
      <c r="B714" s="454"/>
      <c r="C714" s="327"/>
      <c r="D714" s="415"/>
      <c r="E714" s="465"/>
      <c r="F714" s="465"/>
    </row>
    <row r="715" spans="1:6" ht="15">
      <c r="A715" s="305"/>
      <c r="B715" s="491" t="s">
        <v>1532</v>
      </c>
      <c r="C715" s="313"/>
      <c r="D715" s="289"/>
      <c r="E715" s="385"/>
      <c r="F715" s="385"/>
    </row>
    <row r="716" spans="1:6" ht="15">
      <c r="A716" s="305"/>
      <c r="B716" s="492" t="s">
        <v>1533</v>
      </c>
      <c r="C716" s="340"/>
      <c r="D716" s="289"/>
      <c r="E716" s="385"/>
      <c r="F716" s="385"/>
    </row>
    <row r="717" spans="1:6" ht="114">
      <c r="A717" s="305"/>
      <c r="B717" s="493" t="s">
        <v>1534</v>
      </c>
      <c r="C717" s="313"/>
      <c r="D717" s="289"/>
      <c r="E717" s="385"/>
      <c r="F717" s="385"/>
    </row>
    <row r="718" spans="1:6" ht="15.75">
      <c r="A718" s="305"/>
      <c r="B718" s="333" t="s">
        <v>1535</v>
      </c>
      <c r="C718" s="313"/>
      <c r="D718" s="289"/>
      <c r="E718" s="385"/>
      <c r="F718" s="385">
        <f>SUM(F660:F716)</f>
        <v>0</v>
      </c>
    </row>
    <row r="719" spans="1:6" ht="15">
      <c r="A719" s="305"/>
      <c r="B719" s="337"/>
      <c r="C719" s="313"/>
      <c r="D719" s="289"/>
      <c r="E719" s="385"/>
      <c r="F719" s="385"/>
    </row>
    <row r="720" spans="1:6" ht="15">
      <c r="A720" s="305"/>
      <c r="B720" s="337"/>
      <c r="C720" s="313"/>
      <c r="D720" s="289"/>
      <c r="E720" s="385"/>
      <c r="F720" s="385"/>
    </row>
    <row r="721" spans="1:6" ht="15.75">
      <c r="A721" s="308" t="s">
        <v>1536</v>
      </c>
      <c r="B721" s="319" t="s">
        <v>1537</v>
      </c>
      <c r="C721" s="313"/>
      <c r="D721" s="311"/>
      <c r="E721" s="312"/>
      <c r="F721" s="312"/>
    </row>
    <row r="722" spans="1:6" ht="15">
      <c r="A722" s="494"/>
      <c r="B722" s="306"/>
      <c r="C722" s="313"/>
      <c r="D722" s="311"/>
      <c r="E722" s="312"/>
      <c r="F722" s="312"/>
    </row>
    <row r="723" spans="1:6" ht="75">
      <c r="A723" s="305">
        <v>1</v>
      </c>
      <c r="B723" s="306" t="s">
        <v>1538</v>
      </c>
      <c r="C723" s="313"/>
      <c r="D723" s="311"/>
      <c r="E723" s="312"/>
      <c r="F723" s="312"/>
    </row>
    <row r="724" spans="1:6" ht="15.75">
      <c r="A724" s="349"/>
      <c r="B724" s="333" t="s">
        <v>1539</v>
      </c>
      <c r="C724" s="313" t="s">
        <v>1292</v>
      </c>
      <c r="D724" s="311">
        <v>1</v>
      </c>
      <c r="E724" s="1075"/>
      <c r="F724" s="1075">
        <f>D724*E724</f>
        <v>0</v>
      </c>
    </row>
    <row r="725" spans="1:6" ht="15.75">
      <c r="A725" s="305"/>
      <c r="B725" s="319"/>
      <c r="C725" s="313"/>
      <c r="D725" s="311"/>
      <c r="E725" s="312"/>
      <c r="F725" s="312"/>
    </row>
    <row r="726" spans="1:6" ht="31.5">
      <c r="A726" s="308" t="s">
        <v>1540</v>
      </c>
      <c r="B726" s="319" t="s">
        <v>1541</v>
      </c>
      <c r="C726" s="313"/>
      <c r="D726" s="311"/>
      <c r="E726" s="312"/>
      <c r="F726" s="312"/>
    </row>
    <row r="727" spans="1:6" ht="15">
      <c r="A727" s="305"/>
      <c r="B727" s="306"/>
      <c r="C727" s="313"/>
      <c r="D727" s="311"/>
      <c r="E727" s="312"/>
      <c r="F727" s="312"/>
    </row>
    <row r="728" spans="1:6" ht="75">
      <c r="A728" s="305">
        <v>1</v>
      </c>
      <c r="B728" s="306" t="s">
        <v>1542</v>
      </c>
      <c r="C728" s="313"/>
      <c r="D728" s="311"/>
      <c r="E728" s="312"/>
      <c r="F728" s="312"/>
    </row>
    <row r="729" spans="1:6" ht="15.75">
      <c r="A729" s="305"/>
      <c r="B729" s="333" t="s">
        <v>1543</v>
      </c>
      <c r="C729" s="313" t="s">
        <v>1292</v>
      </c>
      <c r="D729" s="311">
        <v>1</v>
      </c>
      <c r="E729" s="1075"/>
      <c r="F729" s="1075">
        <f>D729*E729</f>
        <v>0</v>
      </c>
    </row>
    <row r="730" spans="1:6" ht="15.75">
      <c r="A730" s="305"/>
      <c r="B730" s="319"/>
      <c r="C730" s="313"/>
      <c r="D730" s="311"/>
      <c r="E730" s="312"/>
      <c r="F730" s="312"/>
    </row>
    <row r="731" spans="1:6" ht="47.25">
      <c r="A731" s="349"/>
      <c r="B731" s="319" t="s">
        <v>1544</v>
      </c>
      <c r="C731" s="313"/>
      <c r="D731" s="311"/>
      <c r="E731" s="312"/>
      <c r="F731" s="312"/>
    </row>
    <row r="732" spans="1:6" ht="15">
      <c r="A732" s="305"/>
      <c r="B732" s="306"/>
      <c r="C732" s="313"/>
      <c r="D732" s="311"/>
      <c r="E732" s="312"/>
      <c r="F732" s="312"/>
    </row>
    <row r="733" spans="1:6" ht="15.75">
      <c r="A733" s="308" t="s">
        <v>1235</v>
      </c>
      <c r="B733" s="746" t="s">
        <v>1236</v>
      </c>
      <c r="C733" s="747"/>
      <c r="D733" s="747"/>
      <c r="E733" s="748"/>
      <c r="F733" s="312">
        <f>F268</f>
        <v>0</v>
      </c>
    </row>
    <row r="734" spans="1:6" ht="15.75">
      <c r="A734" s="308" t="s">
        <v>1245</v>
      </c>
      <c r="B734" s="746" t="s">
        <v>1246</v>
      </c>
      <c r="C734" s="747"/>
      <c r="D734" s="747"/>
      <c r="E734" s="748"/>
      <c r="F734" s="312">
        <f>F292</f>
        <v>0</v>
      </c>
    </row>
    <row r="735" spans="1:6" ht="21.75" customHeight="1">
      <c r="A735" s="308" t="s">
        <v>1265</v>
      </c>
      <c r="B735" s="746" t="s">
        <v>1545</v>
      </c>
      <c r="C735" s="747"/>
      <c r="D735" s="747"/>
      <c r="E735" s="748"/>
      <c r="F735" s="312">
        <f>F309</f>
        <v>0</v>
      </c>
    </row>
    <row r="736" spans="1:6" ht="15.75">
      <c r="A736" s="308" t="s">
        <v>1277</v>
      </c>
      <c r="B736" s="746" t="s">
        <v>1546</v>
      </c>
      <c r="C736" s="747"/>
      <c r="D736" s="747"/>
      <c r="E736" s="748"/>
      <c r="F736" s="312">
        <f>F330</f>
        <v>0</v>
      </c>
    </row>
    <row r="737" spans="1:6" ht="15.75">
      <c r="A737" s="308" t="s">
        <v>1296</v>
      </c>
      <c r="B737" s="908" t="s">
        <v>1547</v>
      </c>
      <c r="C737" s="909"/>
      <c r="D737" s="909"/>
      <c r="E737" s="910"/>
      <c r="F737" s="312">
        <f>F360</f>
        <v>0</v>
      </c>
    </row>
    <row r="738" spans="1:6" ht="15.75">
      <c r="A738" s="308" t="s">
        <v>1318</v>
      </c>
      <c r="B738" s="908" t="s">
        <v>1548</v>
      </c>
      <c r="C738" s="909"/>
      <c r="D738" s="909"/>
      <c r="E738" s="910"/>
      <c r="F738" s="312">
        <f>F385</f>
        <v>0</v>
      </c>
    </row>
    <row r="739" spans="1:6" ht="15.75">
      <c r="A739" s="308" t="s">
        <v>1329</v>
      </c>
      <c r="B739" s="908" t="s">
        <v>1549</v>
      </c>
      <c r="C739" s="909"/>
      <c r="D739" s="909"/>
      <c r="E739" s="910"/>
      <c r="F739" s="312">
        <f>F409</f>
        <v>0</v>
      </c>
    </row>
    <row r="740" spans="1:6" ht="20.25" customHeight="1">
      <c r="A740" s="308" t="s">
        <v>1341</v>
      </c>
      <c r="B740" s="746" t="s">
        <v>1550</v>
      </c>
      <c r="C740" s="747"/>
      <c r="D740" s="747"/>
      <c r="E740" s="748"/>
      <c r="F740" s="312">
        <f>F435</f>
        <v>0</v>
      </c>
    </row>
    <row r="741" spans="1:6" ht="20.25" customHeight="1">
      <c r="A741" s="308"/>
      <c r="B741" s="308" t="s">
        <v>1360</v>
      </c>
      <c r="C741" s="747"/>
      <c r="D741" s="747"/>
      <c r="E741" s="748"/>
      <c r="F741" s="312">
        <f>F447</f>
        <v>0</v>
      </c>
    </row>
    <row r="742" spans="1:6" ht="15.75">
      <c r="A742" s="308" t="s">
        <v>1359</v>
      </c>
      <c r="B742" s="746" t="s">
        <v>1551</v>
      </c>
      <c r="C742" s="747"/>
      <c r="D742" s="747"/>
      <c r="E742" s="748"/>
      <c r="F742" s="312">
        <f>+F478+F520+F537+F552+F600</f>
        <v>0</v>
      </c>
    </row>
    <row r="743" spans="1:6" ht="18" customHeight="1">
      <c r="A743" s="308" t="s">
        <v>1366</v>
      </c>
      <c r="B743" s="746" t="s">
        <v>1496</v>
      </c>
      <c r="C743" s="747"/>
      <c r="D743" s="747"/>
      <c r="E743" s="748"/>
      <c r="F743" s="312">
        <f>F718</f>
        <v>0</v>
      </c>
    </row>
    <row r="744" spans="1:6" ht="15.75">
      <c r="A744" s="308" t="s">
        <v>1536</v>
      </c>
      <c r="B744" s="746" t="s">
        <v>1552</v>
      </c>
      <c r="C744" s="747"/>
      <c r="D744" s="747"/>
      <c r="E744" s="748"/>
      <c r="F744" s="312">
        <f>F724</f>
        <v>0</v>
      </c>
    </row>
    <row r="745" spans="1:6" ht="15" customHeight="1" thickBot="1">
      <c r="A745" s="308" t="s">
        <v>1540</v>
      </c>
      <c r="B745" s="911" t="s">
        <v>1541</v>
      </c>
      <c r="C745" s="912"/>
      <c r="D745" s="912"/>
      <c r="E745" s="913"/>
      <c r="F745" s="498">
        <f>F729</f>
        <v>0</v>
      </c>
    </row>
    <row r="746" spans="1:6" ht="15.75" customHeight="1" thickTop="1">
      <c r="A746" s="958" t="s">
        <v>1234</v>
      </c>
      <c r="B746" s="958"/>
      <c r="C746" s="958"/>
      <c r="D746" s="958"/>
      <c r="E746" s="959"/>
      <c r="F746" s="501"/>
    </row>
    <row r="747" spans="1:6" ht="15.75">
      <c r="A747" s="830" t="s">
        <v>1553</v>
      </c>
      <c r="B747" s="831"/>
      <c r="C747" s="831"/>
      <c r="D747" s="831"/>
      <c r="E747" s="832"/>
      <c r="F747" s="733"/>
    </row>
  </sheetData>
  <pageMargins left="0.7" right="0.7" top="0.75" bottom="0.75" header="0.3" footer="0.3"/>
  <pageSetup paperSize="9" scale="48" orientation="portrait" r:id="rId1"/>
  <rowBreaks count="16" manualBreakCount="16">
    <brk id="20" max="5" man="1"/>
    <brk id="32" max="5" man="1"/>
    <brk id="43" max="5" man="1"/>
    <brk id="61" max="5" man="1"/>
    <brk id="93" max="5" man="1"/>
    <brk id="131" max="5" man="1"/>
    <brk id="181" max="16383" man="1"/>
    <brk id="205" max="5" man="1"/>
    <brk id="259" max="5" man="1"/>
    <brk id="311" max="5" man="1"/>
    <brk id="326" max="5" man="1"/>
    <brk id="364" max="5" man="1"/>
    <brk id="478" max="5" man="1"/>
    <brk id="537" max="5" man="1"/>
    <brk id="612" max="5" man="1"/>
    <brk id="729"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722"/>
  <sheetViews>
    <sheetView view="pageBreakPreview" topLeftCell="A704" zoomScale="89" zoomScaleNormal="100" zoomScaleSheetLayoutView="89" workbookViewId="0">
      <selection activeCell="J720" sqref="J720"/>
    </sheetView>
  </sheetViews>
  <sheetFormatPr defaultColWidth="9.125" defaultRowHeight="14.25"/>
  <cols>
    <col min="1" max="1" width="9.125" style="1291"/>
    <col min="2" max="2" width="32.125" style="1291" customWidth="1"/>
    <col min="3" max="16384" width="9.125" style="1291"/>
  </cols>
  <sheetData>
    <row r="1" spans="1:6" ht="15.75">
      <c r="A1" s="1461" t="s">
        <v>666</v>
      </c>
      <c r="B1" s="1463"/>
      <c r="C1" s="1463"/>
      <c r="D1" s="1463"/>
      <c r="E1" s="1463"/>
      <c r="F1" s="1464"/>
    </row>
    <row r="2" spans="1:6" ht="28.5">
      <c r="A2" s="71" t="s">
        <v>3</v>
      </c>
      <c r="B2" s="71" t="s">
        <v>3</v>
      </c>
      <c r="C2" s="854" t="s">
        <v>157</v>
      </c>
      <c r="D2" s="854" t="s">
        <v>158</v>
      </c>
      <c r="E2" s="854"/>
      <c r="F2" s="854" t="s">
        <v>159</v>
      </c>
    </row>
    <row r="3" spans="1:6" ht="15">
      <c r="A3" s="892"/>
      <c r="B3" s="72" t="s">
        <v>4</v>
      </c>
      <c r="C3" s="892"/>
      <c r="D3" s="892"/>
      <c r="E3" s="892"/>
      <c r="F3" s="892"/>
    </row>
    <row r="4" spans="1:6" ht="15">
      <c r="A4" s="892"/>
      <c r="B4" s="893" t="s">
        <v>5</v>
      </c>
      <c r="C4" s="892"/>
      <c r="D4" s="892"/>
      <c r="E4" s="892"/>
      <c r="F4" s="892"/>
    </row>
    <row r="5" spans="1:6" ht="71.25">
      <c r="A5" s="851">
        <v>1</v>
      </c>
      <c r="B5" s="880" t="s">
        <v>0</v>
      </c>
      <c r="C5" s="880" t="s">
        <v>2</v>
      </c>
      <c r="D5" s="880">
        <v>2.81</v>
      </c>
      <c r="E5" s="1103"/>
      <c r="F5" s="1103">
        <f>D5*E5</f>
        <v>0</v>
      </c>
    </row>
    <row r="6" spans="1:6" ht="28.5" customHeight="1">
      <c r="A6" s="851"/>
      <c r="B6" s="880" t="s">
        <v>1</v>
      </c>
      <c r="C6" s="880"/>
      <c r="D6" s="880"/>
      <c r="E6" s="892"/>
      <c r="F6" s="892"/>
    </row>
    <row r="7" spans="1:6" ht="42.75">
      <c r="A7" s="851">
        <v>2</v>
      </c>
      <c r="B7" s="880" t="s">
        <v>6</v>
      </c>
      <c r="C7" s="880" t="s">
        <v>2</v>
      </c>
      <c r="D7" s="880">
        <v>0.24</v>
      </c>
      <c r="E7" s="1103"/>
      <c r="F7" s="1103">
        <f>D7*E7</f>
        <v>0</v>
      </c>
    </row>
    <row r="8" spans="1:6" ht="30.75" customHeight="1">
      <c r="A8" s="851"/>
      <c r="B8" s="880" t="s">
        <v>7</v>
      </c>
      <c r="C8" s="880"/>
      <c r="D8" s="880"/>
      <c r="E8" s="892"/>
      <c r="F8" s="892"/>
    </row>
    <row r="9" spans="1:6" ht="42.75">
      <c r="A9" s="851">
        <v>3</v>
      </c>
      <c r="B9" s="880" t="s">
        <v>153</v>
      </c>
      <c r="C9" s="880" t="s">
        <v>15</v>
      </c>
      <c r="D9" s="880">
        <v>3.08</v>
      </c>
      <c r="E9" s="1103"/>
      <c r="F9" s="1103">
        <f>D9*E9</f>
        <v>0</v>
      </c>
    </row>
    <row r="10" spans="1:6" ht="30.75" customHeight="1">
      <c r="A10" s="851"/>
      <c r="B10" s="880" t="s">
        <v>154</v>
      </c>
      <c r="C10" s="880"/>
      <c r="D10" s="880"/>
      <c r="E10" s="892"/>
      <c r="F10" s="892"/>
    </row>
    <row r="11" spans="1:6" ht="15" customHeight="1">
      <c r="A11" s="892"/>
      <c r="B11" s="893" t="s">
        <v>8</v>
      </c>
      <c r="C11" s="892"/>
      <c r="D11" s="892"/>
      <c r="E11" s="892"/>
      <c r="F11" s="892">
        <f>SUM(F5:F10)</f>
        <v>0</v>
      </c>
    </row>
    <row r="12" spans="1:6" ht="15" customHeight="1">
      <c r="A12" s="892"/>
      <c r="B12" s="893" t="s">
        <v>642</v>
      </c>
      <c r="C12" s="892"/>
      <c r="D12" s="892"/>
      <c r="E12" s="892"/>
      <c r="F12" s="892"/>
    </row>
    <row r="13" spans="1:6" ht="85.5">
      <c r="A13" s="851">
        <v>1</v>
      </c>
      <c r="B13" s="880" t="s">
        <v>643</v>
      </c>
      <c r="C13" s="880" t="s">
        <v>2</v>
      </c>
      <c r="D13" s="880">
        <v>1.1000000000000001</v>
      </c>
      <c r="E13" s="1103"/>
      <c r="F13" s="1103">
        <f>D13*E13</f>
        <v>0</v>
      </c>
    </row>
    <row r="14" spans="1:6" ht="14.25" customHeight="1">
      <c r="A14" s="851"/>
      <c r="B14" s="880"/>
      <c r="C14" s="880"/>
      <c r="D14" s="880"/>
      <c r="E14" s="892"/>
      <c r="F14" s="892"/>
    </row>
    <row r="15" spans="1:6" ht="15" customHeight="1">
      <c r="A15" s="851"/>
      <c r="B15" s="880" t="s">
        <v>392</v>
      </c>
      <c r="C15" s="880"/>
      <c r="D15" s="880"/>
      <c r="E15" s="892"/>
      <c r="F15" s="892"/>
    </row>
    <row r="16" spans="1:6" ht="15" customHeight="1">
      <c r="A16" s="892"/>
      <c r="B16" s="893" t="s">
        <v>644</v>
      </c>
      <c r="C16" s="892"/>
      <c r="D16" s="892"/>
      <c r="E16" s="892"/>
      <c r="F16" s="892">
        <f>SUM(F13:F15)</f>
        <v>0</v>
      </c>
    </row>
    <row r="17" spans="1:6" ht="30" customHeight="1">
      <c r="A17" s="892"/>
      <c r="B17" s="893" t="s">
        <v>394</v>
      </c>
      <c r="C17" s="892"/>
      <c r="D17" s="892"/>
      <c r="E17" s="892"/>
      <c r="F17" s="892"/>
    </row>
    <row r="18" spans="1:6" ht="71.25" customHeight="1">
      <c r="A18" s="892"/>
      <c r="B18" s="880" t="s">
        <v>10</v>
      </c>
      <c r="C18" s="892"/>
      <c r="D18" s="892"/>
      <c r="E18" s="892"/>
      <c r="F18" s="892"/>
    </row>
    <row r="19" spans="1:6" ht="85.5">
      <c r="A19" s="851">
        <v>1</v>
      </c>
      <c r="B19" s="880" t="s">
        <v>11</v>
      </c>
      <c r="C19" s="92"/>
      <c r="D19" s="880">
        <v>0</v>
      </c>
      <c r="E19" s="1103"/>
      <c r="F19" s="1103">
        <f>D19*E19</f>
        <v>0</v>
      </c>
    </row>
    <row r="20" spans="1:6" ht="15" customHeight="1">
      <c r="A20" s="851"/>
      <c r="B20" s="880" t="s">
        <v>12</v>
      </c>
      <c r="C20" s="880" t="s">
        <v>13</v>
      </c>
      <c r="D20" s="880"/>
      <c r="E20" s="892"/>
      <c r="F20" s="892"/>
    </row>
    <row r="21" spans="1:6" ht="85.5">
      <c r="A21" s="851">
        <v>2</v>
      </c>
      <c r="B21" s="880" t="s">
        <v>14</v>
      </c>
      <c r="C21" s="880" t="s">
        <v>15</v>
      </c>
      <c r="D21" s="880">
        <v>0</v>
      </c>
      <c r="E21" s="1103"/>
      <c r="F21" s="1103">
        <f>D21*E21</f>
        <v>0</v>
      </c>
    </row>
    <row r="22" spans="1:6" ht="15" customHeight="1">
      <c r="A22" s="851"/>
      <c r="B22" s="880" t="s">
        <v>12</v>
      </c>
      <c r="C22" s="880"/>
      <c r="D22" s="880"/>
      <c r="E22" s="892"/>
      <c r="F22" s="892"/>
    </row>
    <row r="23" spans="1:6" ht="42.75">
      <c r="A23" s="851">
        <v>3</v>
      </c>
      <c r="B23" s="880" t="s">
        <v>645</v>
      </c>
      <c r="C23" s="880" t="s">
        <v>428</v>
      </c>
      <c r="D23" s="880">
        <v>1</v>
      </c>
      <c r="E23" s="1103"/>
      <c r="F23" s="1103">
        <f>D23*E23</f>
        <v>0</v>
      </c>
    </row>
    <row r="24" spans="1:6" ht="21" customHeight="1">
      <c r="A24" s="1348" t="s">
        <v>397</v>
      </c>
      <c r="B24" s="1350"/>
      <c r="C24" s="1350"/>
      <c r="D24" s="1350"/>
      <c r="E24" s="1351"/>
      <c r="F24" s="892">
        <f>SUM(F18:F23)</f>
        <v>0</v>
      </c>
    </row>
    <row r="25" spans="1:6" ht="15" customHeight="1">
      <c r="A25" s="1348" t="s">
        <v>398</v>
      </c>
      <c r="B25" s="1350"/>
      <c r="C25" s="1350"/>
      <c r="D25" s="1350"/>
      <c r="E25" s="1350"/>
      <c r="F25" s="1351"/>
    </row>
    <row r="26" spans="1:6" ht="85.5">
      <c r="A26" s="851">
        <v>1</v>
      </c>
      <c r="B26" s="880" t="s">
        <v>348</v>
      </c>
      <c r="C26" s="880" t="s">
        <v>15</v>
      </c>
      <c r="D26" s="880">
        <v>20.04</v>
      </c>
      <c r="E26" s="1103"/>
      <c r="F26" s="1103">
        <f>D26*E26</f>
        <v>0</v>
      </c>
    </row>
    <row r="27" spans="1:6" ht="15" customHeight="1">
      <c r="A27" s="851"/>
      <c r="B27" s="880" t="s">
        <v>19</v>
      </c>
      <c r="C27" s="880"/>
      <c r="D27" s="880"/>
      <c r="E27" s="892"/>
      <c r="F27" s="892"/>
    </row>
    <row r="28" spans="1:6" ht="99.75">
      <c r="A28" s="851">
        <v>2</v>
      </c>
      <c r="B28" s="880" t="s">
        <v>20</v>
      </c>
      <c r="C28" s="880" t="s">
        <v>15</v>
      </c>
      <c r="D28" s="880">
        <v>0</v>
      </c>
      <c r="E28" s="1103"/>
      <c r="F28" s="1103">
        <f>D28*E28</f>
        <v>0</v>
      </c>
    </row>
    <row r="29" spans="1:6" ht="15" customHeight="1">
      <c r="A29" s="851"/>
      <c r="B29" s="880" t="s">
        <v>19</v>
      </c>
      <c r="C29" s="880"/>
      <c r="D29" s="880"/>
      <c r="E29" s="892"/>
      <c r="F29" s="892"/>
    </row>
    <row r="30" spans="1:6" ht="85.5">
      <c r="A30" s="851">
        <v>3</v>
      </c>
      <c r="B30" s="880" t="s">
        <v>646</v>
      </c>
      <c r="C30" s="880" t="s">
        <v>26</v>
      </c>
      <c r="D30" s="880">
        <v>2</v>
      </c>
      <c r="E30" s="1103"/>
      <c r="F30" s="1103">
        <f>D30*E30</f>
        <v>0</v>
      </c>
    </row>
    <row r="31" spans="1:6" ht="28.5" customHeight="1">
      <c r="A31" s="851"/>
      <c r="B31" s="880" t="s">
        <v>25</v>
      </c>
      <c r="C31" s="880"/>
      <c r="D31" s="880"/>
      <c r="E31" s="892"/>
      <c r="F31" s="892"/>
    </row>
    <row r="32" spans="1:6" ht="28.5">
      <c r="A32" s="851">
        <v>4</v>
      </c>
      <c r="B32" s="880" t="s">
        <v>28</v>
      </c>
      <c r="C32" s="880" t="s">
        <v>26</v>
      </c>
      <c r="D32" s="880">
        <v>1</v>
      </c>
      <c r="E32" s="1103"/>
      <c r="F32" s="1103">
        <f>D32*E32</f>
        <v>0</v>
      </c>
    </row>
    <row r="33" spans="1:6" ht="28.5" customHeight="1">
      <c r="A33" s="851"/>
      <c r="B33" s="880" t="s">
        <v>25</v>
      </c>
      <c r="C33" s="880"/>
      <c r="D33" s="880"/>
      <c r="E33" s="892"/>
      <c r="F33" s="892"/>
    </row>
    <row r="34" spans="1:6" ht="114">
      <c r="A34" s="851">
        <v>5</v>
      </c>
      <c r="B34" s="880" t="s">
        <v>29</v>
      </c>
      <c r="C34" s="880" t="s">
        <v>15</v>
      </c>
      <c r="D34" s="880">
        <v>20.04</v>
      </c>
      <c r="E34" s="1103"/>
      <c r="F34" s="1103">
        <f>D34*E34</f>
        <v>0</v>
      </c>
    </row>
    <row r="35" spans="1:6" ht="15" customHeight="1">
      <c r="A35" s="851"/>
      <c r="B35" s="880" t="s">
        <v>30</v>
      </c>
      <c r="C35" s="880"/>
      <c r="D35" s="880"/>
      <c r="E35" s="892"/>
      <c r="F35" s="892"/>
    </row>
    <row r="36" spans="1:6" ht="15" customHeight="1">
      <c r="A36" s="1348" t="s">
        <v>399</v>
      </c>
      <c r="B36" s="1350"/>
      <c r="C36" s="1350"/>
      <c r="D36" s="1350"/>
      <c r="E36" s="1351"/>
      <c r="F36" s="892">
        <f>SUM(F26:F35)</f>
        <v>0</v>
      </c>
    </row>
    <row r="37" spans="1:6" ht="15" customHeight="1">
      <c r="A37" s="1348" t="s">
        <v>562</v>
      </c>
      <c r="B37" s="1350"/>
      <c r="C37" s="1350"/>
      <c r="D37" s="1350"/>
      <c r="E37" s="1350"/>
      <c r="F37" s="1351"/>
    </row>
    <row r="38" spans="1:6" ht="15" customHeight="1">
      <c r="A38" s="1352" t="s">
        <v>92</v>
      </c>
      <c r="B38" s="1354"/>
      <c r="C38" s="1354"/>
      <c r="D38" s="1354"/>
      <c r="E38" s="1354"/>
      <c r="F38" s="1355"/>
    </row>
    <row r="39" spans="1:6" ht="42.75" customHeight="1">
      <c r="A39" s="892"/>
      <c r="B39" s="880" t="s">
        <v>93</v>
      </c>
      <c r="C39" s="880"/>
      <c r="D39" s="880"/>
      <c r="E39" s="892"/>
      <c r="F39" s="892"/>
    </row>
    <row r="40" spans="1:6" ht="14.25" customHeight="1">
      <c r="A40" s="892"/>
      <c r="B40" s="880"/>
      <c r="C40" s="880"/>
      <c r="D40" s="880"/>
      <c r="E40" s="892"/>
      <c r="F40" s="892"/>
    </row>
    <row r="41" spans="1:6" ht="71.25" customHeight="1">
      <c r="A41" s="851">
        <v>1</v>
      </c>
      <c r="B41" s="880" t="s">
        <v>94</v>
      </c>
      <c r="C41" s="880" t="s">
        <v>2</v>
      </c>
      <c r="D41" s="892"/>
      <c r="E41" s="892"/>
      <c r="F41" s="892"/>
    </row>
    <row r="42" spans="1:6" ht="16.5" customHeight="1">
      <c r="A42" s="851"/>
      <c r="B42" s="880" t="s">
        <v>95</v>
      </c>
      <c r="C42" s="880"/>
      <c r="D42" s="892"/>
      <c r="E42" s="892"/>
      <c r="F42" s="892"/>
    </row>
    <row r="43" spans="1:6" ht="42.75" customHeight="1">
      <c r="A43" s="851">
        <v>2</v>
      </c>
      <c r="B43" s="880" t="s">
        <v>6</v>
      </c>
      <c r="C43" s="880" t="s">
        <v>2</v>
      </c>
      <c r="D43" s="892"/>
      <c r="E43" s="892"/>
      <c r="F43" s="892"/>
    </row>
    <row r="44" spans="1:6" ht="16.5" customHeight="1">
      <c r="A44" s="851"/>
      <c r="B44" s="880" t="s">
        <v>54</v>
      </c>
      <c r="C44" s="880"/>
      <c r="D44" s="892"/>
      <c r="E44" s="892"/>
      <c r="F44" s="892"/>
    </row>
    <row r="45" spans="1:6" ht="42.75" customHeight="1">
      <c r="A45" s="851">
        <v>3</v>
      </c>
      <c r="B45" s="880" t="s">
        <v>57</v>
      </c>
      <c r="C45" s="880" t="s">
        <v>15</v>
      </c>
      <c r="D45" s="892"/>
      <c r="E45" s="892"/>
      <c r="F45" s="892"/>
    </row>
    <row r="46" spans="1:6" ht="16.5" customHeight="1">
      <c r="A46" s="851"/>
      <c r="B46" s="880" t="s">
        <v>54</v>
      </c>
      <c r="C46" s="880"/>
      <c r="D46" s="892"/>
      <c r="E46" s="892"/>
      <c r="F46" s="892"/>
    </row>
    <row r="47" spans="1:6" ht="15" customHeight="1">
      <c r="A47" s="1352" t="s">
        <v>647</v>
      </c>
      <c r="B47" s="1354"/>
      <c r="C47" s="1354"/>
      <c r="D47" s="1354"/>
      <c r="E47" s="1355"/>
      <c r="F47" s="892">
        <f>SUM(F39:F46)</f>
        <v>0</v>
      </c>
    </row>
    <row r="48" spans="1:6" ht="15" customHeight="1">
      <c r="A48" s="1348" t="s">
        <v>60</v>
      </c>
      <c r="B48" s="1350"/>
      <c r="C48" s="1350"/>
      <c r="D48" s="1350"/>
      <c r="E48" s="1350"/>
      <c r="F48" s="1351"/>
    </row>
    <row r="49" spans="1:6" ht="57" customHeight="1">
      <c r="A49" s="892"/>
      <c r="B49" s="880" t="s">
        <v>61</v>
      </c>
      <c r="C49" s="880"/>
      <c r="D49" s="892"/>
      <c r="E49" s="892"/>
      <c r="F49" s="892"/>
    </row>
    <row r="50" spans="1:6" ht="85.5">
      <c r="A50" s="851">
        <v>1</v>
      </c>
      <c r="B50" s="880" t="s">
        <v>62</v>
      </c>
      <c r="C50" s="92"/>
      <c r="D50" s="880">
        <v>0</v>
      </c>
      <c r="E50" s="1103"/>
      <c r="F50" s="1103">
        <f>D50*E50</f>
        <v>0</v>
      </c>
    </row>
    <row r="51" spans="1:6" ht="15" customHeight="1">
      <c r="A51" s="851"/>
      <c r="B51" s="880" t="s">
        <v>12</v>
      </c>
      <c r="C51" s="880" t="s">
        <v>13</v>
      </c>
      <c r="D51" s="880"/>
      <c r="E51" s="880"/>
      <c r="F51" s="892"/>
    </row>
    <row r="52" spans="1:6" ht="85.5">
      <c r="A52" s="851">
        <v>2</v>
      </c>
      <c r="B52" s="880" t="s">
        <v>63</v>
      </c>
      <c r="C52" s="880" t="s">
        <v>15</v>
      </c>
      <c r="D52" s="880">
        <v>0</v>
      </c>
      <c r="E52" s="1103"/>
      <c r="F52" s="1103">
        <f>D52*E52</f>
        <v>0</v>
      </c>
    </row>
    <row r="53" spans="1:6" ht="15" customHeight="1">
      <c r="A53" s="851"/>
      <c r="B53" s="880" t="s">
        <v>12</v>
      </c>
      <c r="C53" s="880"/>
      <c r="D53" s="880"/>
      <c r="E53" s="880"/>
      <c r="F53" s="892"/>
    </row>
    <row r="54" spans="1:6" ht="21.75" customHeight="1">
      <c r="A54" s="1348" t="s">
        <v>66</v>
      </c>
      <c r="B54" s="1350"/>
      <c r="C54" s="1350"/>
      <c r="D54" s="1350"/>
      <c r="E54" s="1351"/>
      <c r="F54" s="892">
        <f>SUM(F49:F53)</f>
        <v>0</v>
      </c>
    </row>
    <row r="55" spans="1:6" ht="15" customHeight="1">
      <c r="A55" s="1348" t="s">
        <v>563</v>
      </c>
      <c r="B55" s="1350"/>
      <c r="C55" s="1350"/>
      <c r="D55" s="1350"/>
      <c r="E55" s="1350"/>
      <c r="F55" s="1351"/>
    </row>
    <row r="56" spans="1:6" ht="85.5">
      <c r="A56" s="851">
        <v>1</v>
      </c>
      <c r="B56" s="880" t="s">
        <v>100</v>
      </c>
      <c r="C56" s="880" t="s">
        <v>15</v>
      </c>
      <c r="D56" s="880">
        <v>10.28</v>
      </c>
      <c r="E56" s="1103"/>
      <c r="F56" s="1103">
        <f t="shared" ref="F56:F69" si="0">D56*E56</f>
        <v>0</v>
      </c>
    </row>
    <row r="57" spans="1:6" ht="99.75">
      <c r="A57" s="851">
        <v>2</v>
      </c>
      <c r="B57" s="880" t="s">
        <v>101</v>
      </c>
      <c r="C57" s="880" t="s">
        <v>15</v>
      </c>
      <c r="D57" s="880">
        <v>3.25</v>
      </c>
      <c r="E57" s="1103"/>
      <c r="F57" s="1103">
        <f t="shared" si="0"/>
        <v>0</v>
      </c>
    </row>
    <row r="58" spans="1:6" ht="99.75">
      <c r="A58" s="851">
        <v>3</v>
      </c>
      <c r="B58" s="880" t="s">
        <v>102</v>
      </c>
      <c r="C58" s="880" t="s">
        <v>15</v>
      </c>
      <c r="D58" s="880">
        <v>15.12</v>
      </c>
      <c r="E58" s="1103"/>
      <c r="F58" s="1103">
        <f t="shared" si="0"/>
        <v>0</v>
      </c>
    </row>
    <row r="59" spans="1:6" ht="99.75">
      <c r="A59" s="851">
        <v>4</v>
      </c>
      <c r="B59" s="880" t="s">
        <v>103</v>
      </c>
      <c r="C59" s="880" t="s">
        <v>15</v>
      </c>
      <c r="D59" s="880">
        <v>11.34</v>
      </c>
      <c r="E59" s="1103"/>
      <c r="F59" s="1103">
        <f t="shared" si="0"/>
        <v>0</v>
      </c>
    </row>
    <row r="60" spans="1:6" ht="99.75">
      <c r="A60" s="851">
        <v>5</v>
      </c>
      <c r="B60" s="880" t="s">
        <v>104</v>
      </c>
      <c r="C60" s="880" t="s">
        <v>15</v>
      </c>
      <c r="D60" s="880">
        <v>3.78</v>
      </c>
      <c r="E60" s="1103"/>
      <c r="F60" s="1103">
        <f t="shared" si="0"/>
        <v>0</v>
      </c>
    </row>
    <row r="61" spans="1:6" ht="99.75">
      <c r="A61" s="851">
        <v>6</v>
      </c>
      <c r="B61" s="880" t="s">
        <v>356</v>
      </c>
      <c r="C61" s="880" t="s">
        <v>15</v>
      </c>
      <c r="D61" s="880">
        <v>1.1299999999999999</v>
      </c>
      <c r="E61" s="1103"/>
      <c r="F61" s="1103">
        <f t="shared" si="0"/>
        <v>0</v>
      </c>
    </row>
    <row r="62" spans="1:6" ht="99.75">
      <c r="A62" s="851">
        <v>7</v>
      </c>
      <c r="B62" s="880" t="s">
        <v>106</v>
      </c>
      <c r="C62" s="880" t="s">
        <v>15</v>
      </c>
      <c r="D62" s="880">
        <v>5.65</v>
      </c>
      <c r="E62" s="1103"/>
      <c r="F62" s="1103">
        <f t="shared" si="0"/>
        <v>0</v>
      </c>
    </row>
    <row r="63" spans="1:6" ht="57">
      <c r="A63" s="851">
        <v>8</v>
      </c>
      <c r="B63" s="880" t="s">
        <v>107</v>
      </c>
      <c r="C63" s="880" t="s">
        <v>15</v>
      </c>
      <c r="D63" s="880">
        <v>19</v>
      </c>
      <c r="E63" s="1103"/>
      <c r="F63" s="1103">
        <f t="shared" si="0"/>
        <v>0</v>
      </c>
    </row>
    <row r="64" spans="1:6" ht="42.75">
      <c r="A64" s="851">
        <v>9</v>
      </c>
      <c r="B64" s="880" t="s">
        <v>108</v>
      </c>
      <c r="C64" s="880" t="s">
        <v>15</v>
      </c>
      <c r="D64" s="880">
        <v>5</v>
      </c>
      <c r="E64" s="1103"/>
      <c r="F64" s="1103">
        <f t="shared" si="0"/>
        <v>0</v>
      </c>
    </row>
    <row r="65" spans="1:6" ht="28.5">
      <c r="A65" s="851">
        <v>10</v>
      </c>
      <c r="B65" s="880" t="s">
        <v>405</v>
      </c>
      <c r="C65" s="880" t="s">
        <v>46</v>
      </c>
      <c r="D65" s="880">
        <v>1</v>
      </c>
      <c r="E65" s="1103"/>
      <c r="F65" s="1103">
        <f t="shared" si="0"/>
        <v>0</v>
      </c>
    </row>
    <row r="66" spans="1:6" ht="42.75">
      <c r="A66" s="851">
        <v>11</v>
      </c>
      <c r="B66" s="854" t="s">
        <v>110</v>
      </c>
      <c r="C66" s="880" t="s">
        <v>46</v>
      </c>
      <c r="D66" s="880">
        <v>1</v>
      </c>
      <c r="E66" s="1103"/>
      <c r="F66" s="1103">
        <f t="shared" si="0"/>
        <v>0</v>
      </c>
    </row>
    <row r="67" spans="1:6" ht="42.75">
      <c r="A67" s="851">
        <v>12</v>
      </c>
      <c r="B67" s="854" t="s">
        <v>111</v>
      </c>
      <c r="C67" s="880" t="s">
        <v>46</v>
      </c>
      <c r="D67" s="880">
        <v>1</v>
      </c>
      <c r="E67" s="1103"/>
      <c r="F67" s="1103">
        <f t="shared" si="0"/>
        <v>0</v>
      </c>
    </row>
    <row r="68" spans="1:6" ht="28.5">
      <c r="A68" s="851">
        <v>13</v>
      </c>
      <c r="B68" s="854" t="s">
        <v>359</v>
      </c>
      <c r="C68" s="880" t="s">
        <v>46</v>
      </c>
      <c r="D68" s="880">
        <v>2</v>
      </c>
      <c r="E68" s="1103"/>
      <c r="F68" s="1103">
        <f t="shared" si="0"/>
        <v>0</v>
      </c>
    </row>
    <row r="69" spans="1:6" ht="28.5">
      <c r="A69" s="851">
        <v>14</v>
      </c>
      <c r="B69" s="854" t="s">
        <v>360</v>
      </c>
      <c r="C69" s="880" t="s">
        <v>46</v>
      </c>
      <c r="D69" s="880">
        <v>1</v>
      </c>
      <c r="E69" s="1103"/>
      <c r="F69" s="1103">
        <f t="shared" si="0"/>
        <v>0</v>
      </c>
    </row>
    <row r="70" spans="1:6" ht="27.75" customHeight="1">
      <c r="A70" s="851">
        <v>15</v>
      </c>
      <c r="B70" s="854" t="s">
        <v>113</v>
      </c>
      <c r="C70" s="854"/>
      <c r="D70" s="854"/>
      <c r="E70" s="892"/>
      <c r="F70" s="892"/>
    </row>
    <row r="71" spans="1:6" ht="14.25" customHeight="1">
      <c r="A71" s="851"/>
      <c r="B71" s="854"/>
      <c r="C71" s="854"/>
      <c r="D71" s="854"/>
      <c r="E71" s="892"/>
      <c r="F71" s="892"/>
    </row>
    <row r="72" spans="1:6" ht="15" customHeight="1">
      <c r="A72" s="851"/>
      <c r="B72" s="854"/>
      <c r="C72" s="854" t="s">
        <v>46</v>
      </c>
      <c r="D72" s="854">
        <v>1</v>
      </c>
      <c r="E72" s="1103"/>
      <c r="F72" s="1103">
        <f t="shared" ref="F72:F73" si="1">D72*E72</f>
        <v>0</v>
      </c>
    </row>
    <row r="73" spans="1:6" ht="28.5">
      <c r="A73" s="851">
        <v>16</v>
      </c>
      <c r="B73" s="880" t="s">
        <v>114</v>
      </c>
      <c r="C73" s="880" t="s">
        <v>74</v>
      </c>
      <c r="D73" s="880">
        <v>7.43</v>
      </c>
      <c r="E73" s="1103"/>
      <c r="F73" s="1103">
        <f t="shared" si="1"/>
        <v>0</v>
      </c>
    </row>
    <row r="74" spans="1:6" ht="39.75" customHeight="1">
      <c r="A74" s="851">
        <v>17</v>
      </c>
      <c r="B74" s="854" t="s">
        <v>115</v>
      </c>
      <c r="C74" s="854"/>
      <c r="D74" s="854"/>
      <c r="E74" s="892"/>
      <c r="F74" s="892"/>
    </row>
    <row r="75" spans="1:6" ht="14.25" customHeight="1">
      <c r="A75" s="851"/>
      <c r="B75" s="854"/>
      <c r="C75" s="854"/>
      <c r="D75" s="854"/>
      <c r="E75" s="892"/>
      <c r="F75" s="892"/>
    </row>
    <row r="76" spans="1:6" ht="15" customHeight="1">
      <c r="A76" s="851"/>
      <c r="B76" s="854"/>
      <c r="C76" s="854" t="s">
        <v>46</v>
      </c>
      <c r="D76" s="854">
        <v>1</v>
      </c>
      <c r="E76" s="1103"/>
      <c r="F76" s="1103">
        <f>D76*E76</f>
        <v>0</v>
      </c>
    </row>
    <row r="77" spans="1:6" ht="55.5" customHeight="1">
      <c r="A77" s="851">
        <v>18</v>
      </c>
      <c r="B77" s="854" t="s">
        <v>116</v>
      </c>
      <c r="C77" s="854"/>
      <c r="D77" s="854"/>
      <c r="E77" s="892"/>
      <c r="F77" s="892"/>
    </row>
    <row r="78" spans="1:6" ht="14.25" customHeight="1">
      <c r="A78" s="851"/>
      <c r="B78" s="854"/>
      <c r="C78" s="854"/>
      <c r="D78" s="854"/>
      <c r="E78" s="892"/>
      <c r="F78" s="892"/>
    </row>
    <row r="79" spans="1:6" ht="15" customHeight="1">
      <c r="A79" s="851"/>
      <c r="B79" s="854"/>
      <c r="C79" s="854" t="s">
        <v>46</v>
      </c>
      <c r="D79" s="854">
        <v>1</v>
      </c>
      <c r="E79" s="1103"/>
      <c r="F79" s="1103">
        <f t="shared" ref="F79:F81" si="2">D79*E79</f>
        <v>0</v>
      </c>
    </row>
    <row r="80" spans="1:6" ht="114">
      <c r="A80" s="851">
        <v>19</v>
      </c>
      <c r="B80" s="880" t="s">
        <v>117</v>
      </c>
      <c r="C80" s="880" t="s">
        <v>26</v>
      </c>
      <c r="D80" s="880">
        <v>1</v>
      </c>
      <c r="E80" s="1103"/>
      <c r="F80" s="1103">
        <f t="shared" si="2"/>
        <v>0</v>
      </c>
    </row>
    <row r="81" spans="1:6" ht="114">
      <c r="A81" s="851">
        <v>23</v>
      </c>
      <c r="B81" s="880" t="s">
        <v>29</v>
      </c>
      <c r="C81" s="880" t="s">
        <v>15</v>
      </c>
      <c r="D81" s="57">
        <v>80.8</v>
      </c>
      <c r="E81" s="1103"/>
      <c r="F81" s="1103">
        <f t="shared" si="2"/>
        <v>0</v>
      </c>
    </row>
    <row r="82" spans="1:6" ht="15" customHeight="1">
      <c r="A82" s="851"/>
      <c r="B82" s="880" t="s">
        <v>22</v>
      </c>
      <c r="C82" s="880"/>
      <c r="D82" s="880"/>
      <c r="E82" s="892"/>
    </row>
    <row r="83" spans="1:6" ht="15" customHeight="1">
      <c r="A83" s="1352" t="s">
        <v>89</v>
      </c>
      <c r="B83" s="1354"/>
      <c r="C83" s="1354"/>
      <c r="D83" s="1354"/>
      <c r="E83" s="1355"/>
      <c r="F83" s="892">
        <f>SUM(F56:F81)</f>
        <v>0</v>
      </c>
    </row>
    <row r="84" spans="1:6" ht="15" customHeight="1">
      <c r="A84" s="1352" t="s">
        <v>443</v>
      </c>
      <c r="B84" s="1354"/>
      <c r="C84" s="1354"/>
      <c r="D84" s="1354"/>
      <c r="E84" s="1355"/>
      <c r="F84" s="915">
        <f>F83+F47+F54</f>
        <v>0</v>
      </c>
    </row>
    <row r="85" spans="1:6" ht="15" customHeight="1">
      <c r="A85" s="1052" t="s">
        <v>565</v>
      </c>
      <c r="B85" s="1053"/>
      <c r="C85" s="1053"/>
      <c r="D85" s="1053"/>
      <c r="E85" s="1053"/>
      <c r="F85" s="1054"/>
    </row>
    <row r="86" spans="1:6" ht="14.25" customHeight="1">
      <c r="A86" s="48" t="s">
        <v>538</v>
      </c>
      <c r="B86" s="1181" t="s">
        <v>126</v>
      </c>
      <c r="C86" s="1182"/>
      <c r="D86" s="1182"/>
      <c r="E86" s="1182"/>
      <c r="F86" s="1183"/>
    </row>
    <row r="87" spans="1:6" ht="71.25">
      <c r="A87" s="851">
        <v>1</v>
      </c>
      <c r="B87" s="854" t="s">
        <v>127</v>
      </c>
      <c r="C87" s="854" t="s">
        <v>2</v>
      </c>
      <c r="D87" s="74">
        <v>31.24</v>
      </c>
      <c r="E87" s="1103"/>
      <c r="F87" s="1103">
        <f t="shared" ref="F87:F89" si="3">D87*E87</f>
        <v>0</v>
      </c>
    </row>
    <row r="88" spans="1:6" ht="28.5">
      <c r="A88" s="851">
        <v>2</v>
      </c>
      <c r="B88" s="854" t="s">
        <v>128</v>
      </c>
      <c r="C88" s="854" t="s">
        <v>2</v>
      </c>
      <c r="D88" s="74">
        <v>18.72</v>
      </c>
      <c r="E88" s="1103"/>
      <c r="F88" s="1103">
        <f t="shared" si="3"/>
        <v>0</v>
      </c>
    </row>
    <row r="89" spans="1:6" ht="28.5">
      <c r="A89" s="851">
        <v>3</v>
      </c>
      <c r="B89" s="854" t="s">
        <v>129</v>
      </c>
      <c r="C89" s="854" t="s">
        <v>2</v>
      </c>
      <c r="D89" s="74">
        <v>15.02</v>
      </c>
      <c r="E89" s="1103"/>
      <c r="F89" s="1103">
        <f t="shared" si="3"/>
        <v>0</v>
      </c>
    </row>
    <row r="90" spans="1:6" ht="15" customHeight="1">
      <c r="A90" s="851"/>
      <c r="B90" s="854" t="s">
        <v>130</v>
      </c>
      <c r="C90" s="854"/>
      <c r="D90" s="74"/>
      <c r="E90" s="892"/>
      <c r="F90" s="892"/>
    </row>
    <row r="91" spans="1:6" ht="42.75">
      <c r="A91" s="851">
        <v>4</v>
      </c>
      <c r="B91" s="854" t="s">
        <v>131</v>
      </c>
      <c r="C91" s="854" t="s">
        <v>2</v>
      </c>
      <c r="D91" s="74">
        <v>2.68</v>
      </c>
      <c r="E91" s="1103"/>
      <c r="F91" s="1103">
        <f>D91*E91</f>
        <v>0</v>
      </c>
    </row>
    <row r="92" spans="1:6" ht="14.25" customHeight="1">
      <c r="A92" s="10"/>
      <c r="B92" s="11" t="s">
        <v>132</v>
      </c>
      <c r="C92" s="892"/>
      <c r="D92" s="892"/>
      <c r="E92" s="892"/>
      <c r="F92" s="892">
        <f>SUM(F87:F91)</f>
        <v>0</v>
      </c>
    </row>
    <row r="93" spans="1:6" ht="14.25" customHeight="1">
      <c r="A93" s="10">
        <v>3.2</v>
      </c>
      <c r="B93" s="10" t="s">
        <v>133</v>
      </c>
      <c r="C93" s="892"/>
      <c r="D93" s="892"/>
      <c r="E93" s="892"/>
      <c r="F93" s="892"/>
    </row>
    <row r="94" spans="1:6" ht="28.5">
      <c r="A94" s="854">
        <v>1</v>
      </c>
      <c r="B94" s="854" t="s">
        <v>134</v>
      </c>
      <c r="C94" s="854" t="s">
        <v>2</v>
      </c>
      <c r="D94" s="74">
        <v>1.08</v>
      </c>
      <c r="E94" s="1103"/>
      <c r="F94" s="1103">
        <f t="shared" ref="F94:F96" si="4">D94*E94</f>
        <v>0</v>
      </c>
    </row>
    <row r="95" spans="1:6" ht="42.75">
      <c r="A95" s="854">
        <v>2</v>
      </c>
      <c r="B95" s="854" t="s">
        <v>135</v>
      </c>
      <c r="C95" s="854" t="s">
        <v>2</v>
      </c>
      <c r="D95" s="74">
        <v>3.86</v>
      </c>
      <c r="E95" s="1103"/>
      <c r="F95" s="1103">
        <f t="shared" si="4"/>
        <v>0</v>
      </c>
    </row>
    <row r="96" spans="1:6" ht="27.75" customHeight="1">
      <c r="A96" s="854">
        <v>3</v>
      </c>
      <c r="B96" s="854" t="s">
        <v>136</v>
      </c>
      <c r="C96" s="854"/>
      <c r="D96" s="74">
        <v>31.24</v>
      </c>
      <c r="E96" s="1103"/>
      <c r="F96" s="1103">
        <f t="shared" si="4"/>
        <v>0</v>
      </c>
    </row>
    <row r="97" spans="1:6" ht="15" customHeight="1">
      <c r="A97" s="854"/>
      <c r="B97" s="854"/>
      <c r="C97" s="854"/>
      <c r="D97" s="74"/>
      <c r="E97" s="892"/>
      <c r="F97" s="892"/>
    </row>
    <row r="98" spans="1:6" ht="14.25" customHeight="1">
      <c r="A98" s="854"/>
      <c r="B98" s="854" t="s">
        <v>137</v>
      </c>
      <c r="C98" s="854" t="s">
        <v>138</v>
      </c>
      <c r="D98" s="854"/>
      <c r="E98" s="892"/>
      <c r="F98" s="892"/>
    </row>
    <row r="99" spans="1:6" ht="14.25" customHeight="1">
      <c r="A99" s="854"/>
      <c r="B99" s="854" t="s">
        <v>139</v>
      </c>
      <c r="C99" s="854" t="s">
        <v>138</v>
      </c>
      <c r="D99" s="854"/>
      <c r="E99" s="892"/>
      <c r="F99" s="892"/>
    </row>
    <row r="100" spans="1:6" ht="14.25" customHeight="1">
      <c r="A100" s="10"/>
      <c r="B100" s="10" t="s">
        <v>140</v>
      </c>
      <c r="C100" s="10"/>
      <c r="D100" s="10"/>
      <c r="E100" s="892"/>
      <c r="F100" s="892">
        <f>SUM(F94:F99)</f>
        <v>0</v>
      </c>
    </row>
    <row r="101" spans="1:6" ht="15" customHeight="1">
      <c r="A101" s="10" t="s">
        <v>543</v>
      </c>
      <c r="B101" s="851" t="s">
        <v>67</v>
      </c>
      <c r="C101" s="854"/>
      <c r="D101" s="854"/>
      <c r="E101" s="892"/>
      <c r="F101" s="892"/>
    </row>
    <row r="102" spans="1:6" ht="28.5">
      <c r="A102" s="854">
        <v>1</v>
      </c>
      <c r="B102" s="854" t="s">
        <v>142</v>
      </c>
      <c r="C102" s="854" t="s">
        <v>13</v>
      </c>
      <c r="D102" s="854">
        <v>6</v>
      </c>
      <c r="E102" s="1103"/>
      <c r="F102" s="1103">
        <f>D102*E102</f>
        <v>0</v>
      </c>
    </row>
    <row r="103" spans="1:6" ht="28.5" customHeight="1">
      <c r="A103" s="854">
        <v>2</v>
      </c>
      <c r="B103" s="854" t="s">
        <v>143</v>
      </c>
      <c r="C103" s="854"/>
      <c r="D103" s="854"/>
      <c r="E103" s="892"/>
      <c r="F103" s="892"/>
    </row>
    <row r="104" spans="1:6">
      <c r="A104" s="854"/>
      <c r="B104" s="854" t="s">
        <v>144</v>
      </c>
      <c r="C104" s="854" t="s">
        <v>13</v>
      </c>
      <c r="D104" s="854">
        <v>2</v>
      </c>
      <c r="E104" s="1103"/>
      <c r="F104" s="1103">
        <f t="shared" ref="F104:F106" si="5">D104*E104</f>
        <v>0</v>
      </c>
    </row>
    <row r="105" spans="1:6">
      <c r="A105" s="854"/>
      <c r="B105" s="854" t="s">
        <v>145</v>
      </c>
      <c r="C105" s="854" t="s">
        <v>13</v>
      </c>
      <c r="D105" s="854">
        <v>2</v>
      </c>
      <c r="E105" s="1103"/>
      <c r="F105" s="1103">
        <f t="shared" si="5"/>
        <v>0</v>
      </c>
    </row>
    <row r="106" spans="1:6">
      <c r="A106" s="854"/>
      <c r="B106" s="854" t="s">
        <v>146</v>
      </c>
      <c r="C106" s="854" t="s">
        <v>13</v>
      </c>
      <c r="D106" s="854">
        <v>2</v>
      </c>
      <c r="E106" s="1103"/>
      <c r="F106" s="1103">
        <f t="shared" si="5"/>
        <v>0</v>
      </c>
    </row>
    <row r="107" spans="1:6" ht="14.25" customHeight="1">
      <c r="A107" s="854">
        <v>3.3</v>
      </c>
      <c r="B107" s="1377" t="s">
        <v>147</v>
      </c>
      <c r="C107" s="1378"/>
      <c r="D107" s="1378"/>
      <c r="E107" s="1379"/>
      <c r="F107" s="892">
        <f>SUM(F102:F106)</f>
        <v>0</v>
      </c>
    </row>
    <row r="108" spans="1:6" ht="15" customHeight="1">
      <c r="A108" s="10">
        <v>3</v>
      </c>
      <c r="B108" s="1358" t="s">
        <v>148</v>
      </c>
      <c r="C108" s="1353"/>
      <c r="D108" s="1353"/>
      <c r="E108" s="1359"/>
      <c r="F108" s="892">
        <f>F107+F100+F92</f>
        <v>0</v>
      </c>
    </row>
    <row r="109" spans="1:6" ht="15.75" customHeight="1">
      <c r="A109" s="892"/>
      <c r="B109" s="1193" t="s">
        <v>149</v>
      </c>
      <c r="C109" s="1194"/>
      <c r="D109" s="1194"/>
      <c r="E109" s="1195"/>
      <c r="F109" s="892"/>
    </row>
    <row r="110" spans="1:6" ht="15" customHeight="1">
      <c r="A110" s="892"/>
      <c r="B110" s="1352" t="s">
        <v>4</v>
      </c>
      <c r="C110" s="1354"/>
      <c r="D110" s="1354"/>
      <c r="E110" s="1355"/>
      <c r="F110" s="892">
        <f>F36</f>
        <v>0</v>
      </c>
    </row>
    <row r="111" spans="1:6" ht="15" customHeight="1">
      <c r="A111" s="892"/>
      <c r="B111" s="1352" t="s">
        <v>150</v>
      </c>
      <c r="C111" s="1354"/>
      <c r="D111" s="1354"/>
      <c r="E111" s="1355"/>
      <c r="F111" s="892">
        <f>F84</f>
        <v>0</v>
      </c>
    </row>
    <row r="112" spans="1:6" ht="15" customHeight="1">
      <c r="A112" s="892"/>
      <c r="B112" s="1352" t="s">
        <v>151</v>
      </c>
      <c r="C112" s="1354"/>
      <c r="D112" s="1354"/>
      <c r="E112" s="1355"/>
      <c r="F112" s="892"/>
    </row>
    <row r="113" spans="1:6" ht="15" customHeight="1">
      <c r="A113" s="892"/>
      <c r="B113" s="1352" t="s">
        <v>124</v>
      </c>
      <c r="C113" s="1354"/>
      <c r="D113" s="1354"/>
      <c r="E113" s="1355"/>
      <c r="F113" s="892">
        <f>F108</f>
        <v>0</v>
      </c>
    </row>
    <row r="114" spans="1:6" ht="15" customHeight="1">
      <c r="A114" s="892"/>
      <c r="B114" s="1352" t="s">
        <v>152</v>
      </c>
      <c r="C114" s="1354"/>
      <c r="D114" s="1354"/>
      <c r="E114" s="1355"/>
      <c r="F114" s="892">
        <f>SUM(F109:F113)</f>
        <v>0</v>
      </c>
    </row>
    <row r="115" spans="1:6" ht="15" customHeight="1">
      <c r="A115" s="225"/>
      <c r="B115" s="20"/>
      <c r="C115" s="21"/>
      <c r="D115" s="225"/>
      <c r="E115" s="225"/>
      <c r="F115" s="225"/>
    </row>
    <row r="116" spans="1:6" ht="14.25" customHeight="1">
      <c r="A116" s="226"/>
      <c r="B116" s="226" t="s">
        <v>566</v>
      </c>
      <c r="C116" s="226"/>
      <c r="D116" s="226"/>
      <c r="E116" s="226"/>
      <c r="F116" s="226"/>
    </row>
    <row r="117" spans="1:6" ht="14.25" customHeight="1">
      <c r="A117" s="226"/>
      <c r="B117" s="226"/>
      <c r="C117" s="226"/>
      <c r="D117" s="226"/>
      <c r="E117" s="226"/>
      <c r="F117" s="226"/>
    </row>
    <row r="118" spans="1:6" ht="43.5" customHeight="1">
      <c r="A118" s="854" t="s">
        <v>155</v>
      </c>
      <c r="B118" s="854" t="s">
        <v>156</v>
      </c>
      <c r="C118" s="854" t="s">
        <v>157</v>
      </c>
      <c r="D118" s="854" t="s">
        <v>158</v>
      </c>
      <c r="E118" s="854"/>
      <c r="F118" s="854" t="s">
        <v>159</v>
      </c>
    </row>
    <row r="119" spans="1:6" ht="59.25" customHeight="1">
      <c r="A119" s="876">
        <v>1</v>
      </c>
      <c r="B119" s="854" t="s">
        <v>648</v>
      </c>
      <c r="C119" s="854"/>
      <c r="D119" s="854"/>
      <c r="E119" s="884"/>
      <c r="F119" s="884"/>
    </row>
    <row r="120" spans="1:6" ht="71.25" customHeight="1">
      <c r="A120" s="876"/>
      <c r="B120" s="854" t="s">
        <v>161</v>
      </c>
      <c r="C120" s="854"/>
      <c r="D120" s="854"/>
      <c r="E120" s="884"/>
      <c r="F120" s="884"/>
    </row>
    <row r="121" spans="1:6" ht="14.25" customHeight="1">
      <c r="A121" s="876"/>
      <c r="B121" s="854" t="s">
        <v>162</v>
      </c>
      <c r="C121" s="854"/>
      <c r="D121" s="854"/>
      <c r="E121" s="884"/>
      <c r="F121" s="884"/>
    </row>
    <row r="122" spans="1:6" ht="33" customHeight="1">
      <c r="A122" s="876"/>
      <c r="B122" s="854" t="s">
        <v>163</v>
      </c>
      <c r="C122" s="854"/>
      <c r="D122" s="854"/>
      <c r="E122" s="884"/>
      <c r="F122" s="884"/>
    </row>
    <row r="123" spans="1:6" ht="14.25" customHeight="1">
      <c r="A123" s="876"/>
      <c r="B123" s="854" t="s">
        <v>164</v>
      </c>
      <c r="C123" s="854"/>
      <c r="D123" s="854"/>
      <c r="E123" s="884"/>
      <c r="F123" s="884"/>
    </row>
    <row r="124" spans="1:6" ht="33" customHeight="1">
      <c r="A124" s="876"/>
      <c r="B124" s="854" t="s">
        <v>165</v>
      </c>
      <c r="C124" s="854"/>
      <c r="D124" s="854"/>
      <c r="E124" s="884"/>
      <c r="F124" s="884"/>
    </row>
    <row r="125" spans="1:6" ht="14.25" customHeight="1">
      <c r="A125" s="876"/>
      <c r="B125" s="854" t="s">
        <v>166</v>
      </c>
      <c r="C125" s="854"/>
      <c r="D125" s="854"/>
      <c r="E125" s="884"/>
      <c r="F125" s="884"/>
    </row>
    <row r="126" spans="1:6" ht="14.25" customHeight="1">
      <c r="A126" s="876"/>
      <c r="B126" s="854" t="s">
        <v>175</v>
      </c>
      <c r="C126" s="854"/>
      <c r="D126" s="854"/>
      <c r="E126" s="884"/>
      <c r="F126" s="884"/>
    </row>
    <row r="127" spans="1:6" ht="14.25" customHeight="1">
      <c r="A127" s="876"/>
      <c r="B127" s="854" t="s">
        <v>168</v>
      </c>
      <c r="C127" s="854"/>
      <c r="D127" s="854"/>
      <c r="E127" s="884"/>
      <c r="F127" s="884"/>
    </row>
    <row r="128" spans="1:6" ht="28.5" customHeight="1">
      <c r="A128" s="876"/>
      <c r="B128" s="854" t="s">
        <v>169</v>
      </c>
      <c r="C128" s="854"/>
      <c r="D128" s="854"/>
      <c r="E128" s="884"/>
      <c r="F128" s="884"/>
    </row>
    <row r="129" spans="1:6" ht="28.5" customHeight="1">
      <c r="A129" s="876"/>
      <c r="B129" s="854" t="s">
        <v>170</v>
      </c>
      <c r="C129" s="854"/>
      <c r="D129" s="854"/>
      <c r="E129" s="884"/>
      <c r="F129" s="884"/>
    </row>
    <row r="130" spans="1:6" ht="45" customHeight="1">
      <c r="A130" s="876"/>
      <c r="B130" s="854" t="s">
        <v>172</v>
      </c>
      <c r="C130" s="854"/>
      <c r="D130" s="854"/>
      <c r="E130" s="884"/>
      <c r="F130" s="884"/>
    </row>
    <row r="131" spans="1:6" ht="28.5" customHeight="1">
      <c r="A131" s="876"/>
      <c r="B131" s="854" t="s">
        <v>649</v>
      </c>
      <c r="C131" s="854"/>
      <c r="D131" s="854"/>
      <c r="E131" s="884"/>
      <c r="F131" s="884"/>
    </row>
    <row r="132" spans="1:6" ht="14.25" customHeight="1">
      <c r="A132" s="876"/>
      <c r="B132" s="854" t="s">
        <v>173</v>
      </c>
      <c r="C132" s="854"/>
      <c r="D132" s="854"/>
      <c r="E132" s="884"/>
      <c r="F132" s="884"/>
    </row>
    <row r="133" spans="1:6" ht="42.75" customHeight="1">
      <c r="A133" s="876"/>
      <c r="B133" s="854" t="s">
        <v>650</v>
      </c>
      <c r="C133" s="854"/>
      <c r="D133" s="854"/>
      <c r="E133" s="884"/>
      <c r="F133" s="884"/>
    </row>
    <row r="134" spans="1:6" ht="15" customHeight="1">
      <c r="A134" s="876"/>
      <c r="B134" s="894"/>
      <c r="C134" s="854" t="s">
        <v>182</v>
      </c>
      <c r="D134" s="854">
        <v>1</v>
      </c>
      <c r="E134" s="1103"/>
      <c r="F134" s="1103">
        <f>D134*E134</f>
        <v>0</v>
      </c>
    </row>
    <row r="135" spans="1:6" ht="57" customHeight="1">
      <c r="A135" s="876">
        <v>2</v>
      </c>
      <c r="B135" s="854" t="s">
        <v>183</v>
      </c>
      <c r="C135" s="854"/>
      <c r="D135" s="854"/>
      <c r="E135" s="884"/>
      <c r="F135" s="884"/>
    </row>
    <row r="136" spans="1:6" ht="30.75" customHeight="1">
      <c r="A136" s="876"/>
      <c r="B136" s="854" t="s">
        <v>184</v>
      </c>
      <c r="C136" s="854"/>
      <c r="D136" s="854"/>
      <c r="E136" s="884"/>
      <c r="F136" s="884"/>
    </row>
    <row r="137" spans="1:6" ht="14.25" customHeight="1">
      <c r="A137" s="876"/>
      <c r="B137" s="854" t="s">
        <v>185</v>
      </c>
      <c r="C137" s="854"/>
      <c r="D137" s="854"/>
      <c r="E137" s="884"/>
      <c r="F137" s="884"/>
    </row>
    <row r="138" spans="1:6" ht="42.75" customHeight="1">
      <c r="A138" s="876"/>
      <c r="B138" s="854" t="s">
        <v>186</v>
      </c>
      <c r="C138" s="854"/>
      <c r="D138" s="854"/>
      <c r="E138" s="884"/>
      <c r="F138" s="884"/>
    </row>
    <row r="139" spans="1:6" ht="45" customHeight="1">
      <c r="A139" s="876"/>
      <c r="B139" s="854" t="s">
        <v>651</v>
      </c>
      <c r="C139" s="854"/>
      <c r="D139" s="854"/>
      <c r="E139" s="884"/>
      <c r="F139" s="884"/>
    </row>
    <row r="140" spans="1:6" ht="30.75" customHeight="1">
      <c r="A140" s="876"/>
      <c r="B140" s="854" t="s">
        <v>368</v>
      </c>
      <c r="C140" s="854"/>
      <c r="D140" s="854"/>
      <c r="E140" s="884"/>
      <c r="F140" s="884"/>
    </row>
    <row r="141" spans="1:6" ht="42.75" customHeight="1">
      <c r="A141" s="876"/>
      <c r="B141" s="854" t="s">
        <v>189</v>
      </c>
      <c r="C141" s="854"/>
      <c r="D141" s="854"/>
      <c r="E141" s="884"/>
      <c r="F141" s="884"/>
    </row>
    <row r="142" spans="1:6" ht="15" customHeight="1">
      <c r="A142" s="876"/>
      <c r="B142" s="894"/>
      <c r="C142" s="854" t="s">
        <v>182</v>
      </c>
      <c r="D142" s="854">
        <v>1</v>
      </c>
      <c r="E142" s="1103"/>
      <c r="F142" s="1103">
        <f>D142*E142</f>
        <v>0</v>
      </c>
    </row>
    <row r="143" spans="1:6" ht="28.5" customHeight="1">
      <c r="A143" s="876">
        <v>3</v>
      </c>
      <c r="B143" s="854" t="s">
        <v>190</v>
      </c>
      <c r="C143" s="854"/>
      <c r="D143" s="854"/>
      <c r="E143" s="884"/>
      <c r="F143" s="884"/>
    </row>
    <row r="144" spans="1:6" ht="14.25" customHeight="1">
      <c r="A144" s="876"/>
      <c r="B144" s="854" t="s">
        <v>191</v>
      </c>
      <c r="C144" s="854"/>
      <c r="D144" s="854"/>
      <c r="E144" s="884"/>
      <c r="F144" s="884"/>
    </row>
    <row r="145" spans="1:6" ht="28.5" customHeight="1">
      <c r="A145" s="876"/>
      <c r="B145" s="854" t="s">
        <v>192</v>
      </c>
      <c r="C145" s="854"/>
      <c r="D145" s="854"/>
      <c r="E145" s="884"/>
      <c r="F145" s="884"/>
    </row>
    <row r="146" spans="1:6" ht="14.25" customHeight="1">
      <c r="A146" s="876"/>
      <c r="B146" s="854" t="s">
        <v>193</v>
      </c>
      <c r="C146" s="854"/>
      <c r="D146" s="854"/>
      <c r="E146" s="884"/>
      <c r="F146" s="884"/>
    </row>
    <row r="147" spans="1:6" ht="14.25" customHeight="1">
      <c r="A147" s="876"/>
      <c r="B147" s="854" t="s">
        <v>194</v>
      </c>
      <c r="C147" s="854"/>
      <c r="D147" s="854"/>
      <c r="E147" s="884"/>
      <c r="F147" s="884"/>
    </row>
    <row r="148" spans="1:6" ht="28.5" customHeight="1">
      <c r="A148" s="876"/>
      <c r="B148" s="854" t="s">
        <v>195</v>
      </c>
      <c r="C148" s="854"/>
      <c r="D148" s="854"/>
      <c r="E148" s="884"/>
      <c r="F148" s="884"/>
    </row>
    <row r="149" spans="1:6" ht="42.75" customHeight="1">
      <c r="A149" s="876"/>
      <c r="B149" s="854" t="s">
        <v>369</v>
      </c>
      <c r="C149" s="854"/>
      <c r="D149" s="854"/>
      <c r="E149" s="884"/>
      <c r="F149" s="884"/>
    </row>
    <row r="150" spans="1:6" ht="15" customHeight="1">
      <c r="A150" s="876"/>
      <c r="B150" s="894"/>
      <c r="C150" s="854" t="s">
        <v>182</v>
      </c>
      <c r="D150" s="854">
        <v>1</v>
      </c>
      <c r="E150" s="1103"/>
      <c r="F150" s="1103">
        <f>D150*E150</f>
        <v>0</v>
      </c>
    </row>
    <row r="151" spans="1:6" ht="14.25" customHeight="1">
      <c r="A151" s="876">
        <v>4</v>
      </c>
      <c r="B151" s="854" t="s">
        <v>652</v>
      </c>
      <c r="C151" s="854"/>
      <c r="D151" s="854"/>
      <c r="E151" s="884"/>
      <c r="F151" s="884"/>
    </row>
    <row r="152" spans="1:6" ht="14.25" customHeight="1">
      <c r="A152" s="876"/>
      <c r="B152" s="854" t="s">
        <v>653</v>
      </c>
      <c r="C152" s="854" t="s">
        <v>201</v>
      </c>
      <c r="D152" s="854">
        <v>2</v>
      </c>
      <c r="E152" s="1103"/>
      <c r="F152" s="1103">
        <f>D152*E152</f>
        <v>0</v>
      </c>
    </row>
    <row r="153" spans="1:6" ht="43.5" customHeight="1">
      <c r="A153" s="876"/>
      <c r="B153" s="854" t="s">
        <v>654</v>
      </c>
      <c r="C153" s="854"/>
      <c r="D153" s="854"/>
      <c r="E153" s="884"/>
      <c r="F153" s="884"/>
    </row>
    <row r="154" spans="1:6" ht="28.5">
      <c r="A154" s="876"/>
      <c r="B154" s="854" t="s">
        <v>655</v>
      </c>
      <c r="C154" s="854" t="s">
        <v>201</v>
      </c>
      <c r="D154" s="854">
        <v>2</v>
      </c>
      <c r="E154" s="1103"/>
      <c r="F154" s="1103">
        <f t="shared" ref="F154:F156" si="6">D154*E154</f>
        <v>0</v>
      </c>
    </row>
    <row r="155" spans="1:6" ht="28.5">
      <c r="A155" s="876"/>
      <c r="B155" s="854" t="s">
        <v>656</v>
      </c>
      <c r="C155" s="854" t="s">
        <v>201</v>
      </c>
      <c r="D155" s="854">
        <v>2</v>
      </c>
      <c r="E155" s="1103"/>
      <c r="F155" s="1103">
        <f t="shared" si="6"/>
        <v>0</v>
      </c>
    </row>
    <row r="156" spans="1:6" ht="15" customHeight="1">
      <c r="A156" s="876"/>
      <c r="B156" s="894"/>
      <c r="C156" s="854" t="s">
        <v>201</v>
      </c>
      <c r="D156" s="854">
        <v>2</v>
      </c>
      <c r="E156" s="1103"/>
      <c r="F156" s="1103">
        <f t="shared" si="6"/>
        <v>0</v>
      </c>
    </row>
    <row r="157" spans="1:6" ht="71.25" customHeight="1">
      <c r="A157" s="876">
        <v>5</v>
      </c>
      <c r="B157" s="854" t="s">
        <v>370</v>
      </c>
      <c r="C157" s="854"/>
      <c r="D157" s="854"/>
      <c r="E157" s="884"/>
      <c r="F157" s="884"/>
    </row>
    <row r="158" spans="1:6" ht="42.75" customHeight="1">
      <c r="A158" s="876"/>
      <c r="B158" s="854" t="s">
        <v>371</v>
      </c>
      <c r="C158" s="854"/>
      <c r="D158" s="854"/>
      <c r="E158" s="884"/>
      <c r="F158" s="884"/>
    </row>
    <row r="159" spans="1:6" ht="15" customHeight="1">
      <c r="A159" s="876"/>
      <c r="B159" s="854" t="s">
        <v>657</v>
      </c>
      <c r="C159" s="854"/>
      <c r="D159" s="854"/>
      <c r="E159" s="884"/>
      <c r="F159" s="884"/>
    </row>
    <row r="160" spans="1:6" ht="15" customHeight="1">
      <c r="A160" s="876"/>
      <c r="B160" s="854" t="s">
        <v>658</v>
      </c>
      <c r="C160" s="854"/>
      <c r="D160" s="854"/>
      <c r="E160" s="884"/>
      <c r="F160" s="884"/>
    </row>
    <row r="161" spans="1:6" ht="28.5" customHeight="1">
      <c r="A161" s="876"/>
      <c r="B161" s="854" t="s">
        <v>659</v>
      </c>
      <c r="C161" s="854"/>
      <c r="D161" s="854"/>
      <c r="E161" s="884"/>
      <c r="F161" s="884"/>
    </row>
    <row r="162" spans="1:6" ht="14.25" customHeight="1">
      <c r="A162" s="876"/>
      <c r="B162" s="854" t="s">
        <v>375</v>
      </c>
      <c r="C162" s="854"/>
      <c r="D162" s="854"/>
      <c r="E162" s="884"/>
      <c r="F162" s="884"/>
    </row>
    <row r="163" spans="1:6" ht="28.5">
      <c r="A163" s="876"/>
      <c r="B163" s="854" t="s">
        <v>660</v>
      </c>
      <c r="C163" s="854" t="s">
        <v>201</v>
      </c>
      <c r="D163" s="854">
        <v>1</v>
      </c>
      <c r="E163" s="1103"/>
      <c r="F163" s="1103">
        <f>D163*E163</f>
        <v>0</v>
      </c>
    </row>
    <row r="164" spans="1:6" ht="14.25" customHeight="1">
      <c r="A164" s="876"/>
      <c r="B164" s="854" t="s">
        <v>661</v>
      </c>
      <c r="C164" s="854"/>
      <c r="D164" s="854"/>
      <c r="E164" s="884"/>
      <c r="F164" s="884"/>
    </row>
    <row r="165" spans="1:6" ht="14.25" customHeight="1">
      <c r="A165" s="876"/>
      <c r="B165" s="854" t="s">
        <v>662</v>
      </c>
      <c r="C165" s="854" t="s">
        <v>201</v>
      </c>
      <c r="D165" s="854">
        <v>3</v>
      </c>
      <c r="E165" s="1103"/>
      <c r="F165" s="1103">
        <f>D165*E165</f>
        <v>0</v>
      </c>
    </row>
    <row r="166" spans="1:6" ht="14.25" customHeight="1">
      <c r="A166" s="876"/>
      <c r="B166" s="854" t="s">
        <v>225</v>
      </c>
      <c r="C166" s="854"/>
      <c r="D166" s="854"/>
      <c r="E166" s="884"/>
      <c r="F166" s="884"/>
    </row>
    <row r="167" spans="1:6" ht="14.25" customHeight="1">
      <c r="A167" s="876"/>
      <c r="B167" s="854" t="s">
        <v>663</v>
      </c>
      <c r="C167" s="854" t="s">
        <v>664</v>
      </c>
      <c r="D167" s="854">
        <v>3</v>
      </c>
      <c r="E167" s="1103"/>
      <c r="F167" s="1103">
        <f t="shared" ref="F167:F168" si="7">D167*E167</f>
        <v>0</v>
      </c>
    </row>
    <row r="168" spans="1:6" ht="15" customHeight="1">
      <c r="A168" s="876"/>
      <c r="B168" s="894"/>
      <c r="C168" s="854" t="s">
        <v>201</v>
      </c>
      <c r="D168" s="854">
        <v>1</v>
      </c>
      <c r="E168" s="1103"/>
      <c r="F168" s="1103">
        <f t="shared" si="7"/>
        <v>0</v>
      </c>
    </row>
    <row r="169" spans="1:6" ht="56.25" customHeight="1">
      <c r="A169" s="876">
        <v>6</v>
      </c>
      <c r="B169" s="854" t="s">
        <v>387</v>
      </c>
      <c r="C169" s="854"/>
      <c r="D169" s="75"/>
      <c r="E169" s="884"/>
      <c r="F169" s="884"/>
    </row>
    <row r="170" spans="1:6" ht="14.25" customHeight="1">
      <c r="A170" s="876"/>
      <c r="B170" s="854"/>
      <c r="C170" s="854"/>
      <c r="D170" s="75"/>
      <c r="E170" s="884"/>
      <c r="F170" s="884"/>
    </row>
    <row r="171" spans="1:6" ht="14.25" customHeight="1">
      <c r="A171" s="876"/>
      <c r="B171" s="854"/>
      <c r="C171" s="854"/>
      <c r="D171" s="75"/>
      <c r="E171" s="884"/>
      <c r="F171" s="884"/>
    </row>
    <row r="172" spans="1:6" ht="14.25" customHeight="1">
      <c r="A172" s="876"/>
      <c r="B172" s="854"/>
      <c r="C172" s="854"/>
      <c r="D172" s="75"/>
      <c r="E172" s="884"/>
      <c r="F172" s="884"/>
    </row>
    <row r="173" spans="1:6" ht="15" customHeight="1">
      <c r="A173" s="876"/>
      <c r="B173" s="854"/>
      <c r="C173" s="854" t="s">
        <v>244</v>
      </c>
      <c r="D173" s="76">
        <v>200</v>
      </c>
      <c r="E173" s="1103"/>
      <c r="F173" s="1103">
        <f>D173*E173</f>
        <v>0</v>
      </c>
    </row>
    <row r="174" spans="1:6" ht="85.5" customHeight="1">
      <c r="A174" s="876">
        <v>7</v>
      </c>
      <c r="B174" s="854" t="s">
        <v>245</v>
      </c>
      <c r="C174" s="854"/>
      <c r="D174" s="854"/>
      <c r="E174" s="884"/>
      <c r="F174" s="884"/>
    </row>
    <row r="175" spans="1:6" ht="16.5" customHeight="1">
      <c r="A175" s="876"/>
      <c r="B175" s="854" t="s">
        <v>246</v>
      </c>
      <c r="C175" s="854"/>
      <c r="D175" s="854"/>
      <c r="E175" s="884"/>
      <c r="F175" s="884"/>
    </row>
    <row r="176" spans="1:6" ht="14.25" customHeight="1">
      <c r="A176" s="876"/>
      <c r="B176" s="894"/>
      <c r="C176" s="854"/>
      <c r="D176" s="854"/>
      <c r="E176" s="884"/>
      <c r="F176" s="884"/>
    </row>
    <row r="177" spans="1:6" ht="14.25" customHeight="1">
      <c r="A177" s="876"/>
      <c r="B177" s="894"/>
      <c r="C177" s="854"/>
      <c r="D177" s="854"/>
      <c r="E177" s="884"/>
      <c r="F177" s="884"/>
    </row>
    <row r="178" spans="1:6" ht="16.5">
      <c r="A178" s="876"/>
      <c r="B178" s="894"/>
      <c r="C178" s="854" t="s">
        <v>247</v>
      </c>
      <c r="D178" s="76">
        <v>30</v>
      </c>
      <c r="E178" s="1103"/>
      <c r="F178" s="1103">
        <f>D178*E178</f>
        <v>0</v>
      </c>
    </row>
    <row r="179" spans="1:6" ht="14.25" customHeight="1">
      <c r="A179" s="876">
        <v>7</v>
      </c>
      <c r="B179" s="854" t="s">
        <v>248</v>
      </c>
      <c r="C179" s="854" t="s">
        <v>249</v>
      </c>
      <c r="D179" s="854"/>
      <c r="E179" s="884"/>
      <c r="F179" s="884"/>
    </row>
    <row r="180" spans="1:6" ht="15" customHeight="1">
      <c r="A180" s="876"/>
      <c r="B180" s="854"/>
      <c r="C180" s="854"/>
      <c r="D180" s="854">
        <v>1</v>
      </c>
      <c r="E180" s="1103"/>
      <c r="F180" s="1103">
        <f>D180*E180</f>
        <v>0</v>
      </c>
    </row>
    <row r="181" spans="1:6" ht="24.75" customHeight="1">
      <c r="A181" s="1542" t="s">
        <v>388</v>
      </c>
      <c r="B181" s="1543"/>
      <c r="C181" s="1442"/>
      <c r="D181" s="1442"/>
      <c r="E181" s="1443"/>
      <c r="F181" s="854">
        <f>SUM(F134:F180)</f>
        <v>0</v>
      </c>
    </row>
    <row r="182" spans="1:6" ht="43.5" customHeight="1">
      <c r="A182" s="854" t="s">
        <v>155</v>
      </c>
      <c r="B182" s="854" t="s">
        <v>252</v>
      </c>
      <c r="C182" s="854" t="s">
        <v>157</v>
      </c>
      <c r="D182" s="854" t="s">
        <v>158</v>
      </c>
      <c r="E182" s="854"/>
      <c r="F182" s="854" t="s">
        <v>159</v>
      </c>
    </row>
    <row r="183" spans="1:6" ht="57" customHeight="1">
      <c r="A183" s="854">
        <v>1</v>
      </c>
      <c r="B183" s="854" t="s">
        <v>253</v>
      </c>
      <c r="C183" s="854"/>
      <c r="D183" s="854"/>
      <c r="E183" s="854"/>
      <c r="F183" s="854"/>
    </row>
    <row r="184" spans="1:6" ht="14.25" customHeight="1">
      <c r="A184" s="854"/>
      <c r="B184" s="854" t="s">
        <v>254</v>
      </c>
      <c r="C184" s="854"/>
      <c r="D184" s="854"/>
      <c r="E184" s="854"/>
      <c r="F184" s="854"/>
    </row>
    <row r="185" spans="1:6" ht="14.25" customHeight="1">
      <c r="A185" s="854"/>
      <c r="B185" s="854" t="s">
        <v>255</v>
      </c>
      <c r="C185" s="854"/>
      <c r="D185" s="854"/>
      <c r="E185" s="854"/>
      <c r="F185" s="854"/>
    </row>
    <row r="186" spans="1:6" ht="14.25" customHeight="1">
      <c r="A186" s="854"/>
      <c r="B186" s="854" t="s">
        <v>256</v>
      </c>
      <c r="C186" s="854"/>
      <c r="D186" s="854"/>
      <c r="E186" s="854"/>
      <c r="F186" s="854"/>
    </row>
    <row r="187" spans="1:6" ht="16.5" customHeight="1">
      <c r="A187" s="854"/>
      <c r="B187" s="854" t="s">
        <v>257</v>
      </c>
      <c r="C187" s="854"/>
      <c r="D187" s="854"/>
      <c r="E187" s="854"/>
      <c r="F187" s="854"/>
    </row>
    <row r="188" spans="1:6" ht="14.25" customHeight="1">
      <c r="A188" s="854"/>
      <c r="B188" s="854" t="s">
        <v>258</v>
      </c>
      <c r="C188" s="854"/>
      <c r="D188" s="854"/>
      <c r="E188" s="854"/>
      <c r="F188" s="854"/>
    </row>
    <row r="189" spans="1:6" ht="14.25" customHeight="1">
      <c r="A189" s="854"/>
      <c r="B189" s="854" t="s">
        <v>259</v>
      </c>
      <c r="C189" s="854"/>
      <c r="D189" s="854"/>
      <c r="E189" s="854"/>
      <c r="F189" s="854"/>
    </row>
    <row r="190" spans="1:6" ht="14.25" customHeight="1">
      <c r="A190" s="854"/>
      <c r="B190" s="854" t="s">
        <v>260</v>
      </c>
      <c r="C190" s="854"/>
      <c r="D190" s="854"/>
      <c r="E190" s="854"/>
      <c r="F190" s="854"/>
    </row>
    <row r="191" spans="1:6" ht="14.25" customHeight="1">
      <c r="A191" s="854"/>
      <c r="B191" s="894"/>
      <c r="C191" s="854"/>
      <c r="D191" s="854"/>
      <c r="E191" s="854"/>
      <c r="F191" s="854"/>
    </row>
    <row r="192" spans="1:6">
      <c r="A192" s="854"/>
      <c r="B192" s="894"/>
      <c r="C192" s="854" t="s">
        <v>182</v>
      </c>
      <c r="D192" s="854">
        <v>1</v>
      </c>
      <c r="E192" s="1103"/>
      <c r="F192" s="1103">
        <f>D192*E192</f>
        <v>0</v>
      </c>
    </row>
    <row r="193" spans="1:6" ht="14.25" customHeight="1">
      <c r="A193" s="854">
        <v>2</v>
      </c>
      <c r="B193" s="854" t="s">
        <v>261</v>
      </c>
      <c r="C193" s="854" t="s">
        <v>201</v>
      </c>
      <c r="D193" s="854"/>
      <c r="E193" s="854"/>
      <c r="F193" s="854"/>
    </row>
    <row r="194" spans="1:6">
      <c r="A194" s="854"/>
      <c r="B194" s="854"/>
      <c r="C194" s="854"/>
      <c r="D194" s="854">
        <v>1</v>
      </c>
      <c r="E194" s="1103"/>
      <c r="F194" s="1103">
        <f>D194*E194</f>
        <v>0</v>
      </c>
    </row>
    <row r="195" spans="1:6" ht="14.25" customHeight="1">
      <c r="A195" s="854">
        <v>3</v>
      </c>
      <c r="B195" s="854" t="s">
        <v>262</v>
      </c>
      <c r="C195" s="854"/>
      <c r="D195" s="854"/>
      <c r="E195" s="854"/>
      <c r="F195" s="854"/>
    </row>
    <row r="196" spans="1:6">
      <c r="A196" s="854"/>
      <c r="B196" s="854"/>
      <c r="C196" s="854" t="s">
        <v>74</v>
      </c>
      <c r="D196" s="854">
        <v>12</v>
      </c>
      <c r="E196" s="1103"/>
      <c r="F196" s="1103">
        <f>D196*E196</f>
        <v>0</v>
      </c>
    </row>
    <row r="197" spans="1:6" ht="14.25" customHeight="1">
      <c r="A197" s="854">
        <v>4</v>
      </c>
      <c r="B197" s="854" t="s">
        <v>263</v>
      </c>
      <c r="C197" s="854"/>
      <c r="D197" s="854"/>
      <c r="E197" s="854"/>
      <c r="F197" s="854"/>
    </row>
    <row r="198" spans="1:6">
      <c r="A198" s="854"/>
      <c r="B198" s="854"/>
      <c r="C198" s="854" t="s">
        <v>264</v>
      </c>
      <c r="D198" s="854">
        <v>6</v>
      </c>
      <c r="E198" s="1103"/>
      <c r="F198" s="1103">
        <f>D198*E198</f>
        <v>0</v>
      </c>
    </row>
    <row r="199" spans="1:6" ht="14.25" customHeight="1">
      <c r="A199" s="854">
        <v>5</v>
      </c>
      <c r="B199" s="854" t="s">
        <v>389</v>
      </c>
      <c r="C199" s="854"/>
      <c r="D199" s="854"/>
      <c r="E199" s="854"/>
      <c r="F199" s="854"/>
    </row>
    <row r="200" spans="1:6" ht="14.25" customHeight="1">
      <c r="A200" s="854"/>
      <c r="B200" s="854"/>
      <c r="C200" s="854"/>
      <c r="D200" s="854"/>
      <c r="E200" s="854"/>
      <c r="F200" s="854"/>
    </row>
    <row r="201" spans="1:6">
      <c r="A201" s="854"/>
      <c r="B201" s="854"/>
      <c r="C201" s="854" t="s">
        <v>201</v>
      </c>
      <c r="D201" s="854">
        <v>2</v>
      </c>
      <c r="E201" s="1103"/>
      <c r="F201" s="1103">
        <f>D201*E201</f>
        <v>0</v>
      </c>
    </row>
    <row r="202" spans="1:6" ht="42.75" customHeight="1">
      <c r="A202" s="854">
        <v>6</v>
      </c>
      <c r="B202" s="854" t="s">
        <v>421</v>
      </c>
      <c r="C202" s="854"/>
      <c r="D202" s="854"/>
      <c r="E202" s="854"/>
      <c r="F202" s="854"/>
    </row>
    <row r="203" spans="1:6" ht="14.25" customHeight="1">
      <c r="A203" s="854"/>
      <c r="B203" s="854" t="s">
        <v>267</v>
      </c>
      <c r="C203" s="854"/>
      <c r="D203" s="854"/>
      <c r="E203" s="854"/>
      <c r="F203" s="854"/>
    </row>
    <row r="204" spans="1:6">
      <c r="A204" s="854"/>
      <c r="B204" s="894"/>
      <c r="C204" s="854" t="s">
        <v>201</v>
      </c>
      <c r="D204" s="854">
        <v>2</v>
      </c>
      <c r="E204" s="1103"/>
      <c r="F204" s="1103">
        <f>D204*E204</f>
        <v>0</v>
      </c>
    </row>
    <row r="205" spans="1:6" ht="27.75" customHeight="1">
      <c r="A205" s="854">
        <v>7</v>
      </c>
      <c r="B205" s="854" t="s">
        <v>268</v>
      </c>
      <c r="C205" s="854"/>
      <c r="D205" s="854"/>
      <c r="E205" s="854"/>
      <c r="F205" s="854"/>
    </row>
    <row r="206" spans="1:6">
      <c r="A206" s="854"/>
      <c r="B206" s="854"/>
      <c r="C206" s="854" t="s">
        <v>201</v>
      </c>
      <c r="D206" s="854">
        <v>1</v>
      </c>
      <c r="E206" s="1103"/>
      <c r="F206" s="1103">
        <f>D206*E206</f>
        <v>0</v>
      </c>
    </row>
    <row r="207" spans="1:6" ht="14.25" customHeight="1">
      <c r="A207" s="854">
        <v>8</v>
      </c>
      <c r="B207" s="854" t="s">
        <v>269</v>
      </c>
      <c r="C207" s="854"/>
      <c r="D207" s="854"/>
      <c r="E207" s="854"/>
      <c r="F207" s="854"/>
    </row>
    <row r="208" spans="1:6">
      <c r="A208" s="854"/>
      <c r="B208" s="854"/>
      <c r="C208" s="854" t="s">
        <v>201</v>
      </c>
      <c r="D208" s="854">
        <v>5</v>
      </c>
      <c r="E208" s="1103"/>
      <c r="F208" s="1103">
        <f t="shared" ref="F208:F209" si="8">D208*E208</f>
        <v>0</v>
      </c>
    </row>
    <row r="209" spans="1:6" ht="28.5">
      <c r="A209" s="854">
        <v>9</v>
      </c>
      <c r="B209" s="854" t="s">
        <v>390</v>
      </c>
      <c r="C209" s="854" t="s">
        <v>271</v>
      </c>
      <c r="D209" s="854">
        <v>1</v>
      </c>
      <c r="E209" s="1103"/>
      <c r="F209" s="1103">
        <f t="shared" si="8"/>
        <v>0</v>
      </c>
    </row>
    <row r="210" spans="1:6" ht="27.75" customHeight="1">
      <c r="A210" s="854">
        <v>10</v>
      </c>
      <c r="B210" s="854" t="s">
        <v>272</v>
      </c>
      <c r="C210" s="854" t="s">
        <v>271</v>
      </c>
      <c r="D210" s="854"/>
      <c r="E210" s="854"/>
      <c r="F210" s="854"/>
    </row>
    <row r="211" spans="1:6">
      <c r="A211" s="854"/>
      <c r="B211" s="854"/>
      <c r="C211" s="854"/>
      <c r="D211" s="854">
        <v>1</v>
      </c>
      <c r="E211" s="1103"/>
      <c r="F211" s="1103">
        <f>D211*E211</f>
        <v>0</v>
      </c>
    </row>
    <row r="212" spans="1:6" ht="18.75" customHeight="1">
      <c r="A212" s="1356" t="s">
        <v>274</v>
      </c>
      <c r="B212" s="1349"/>
      <c r="C212" s="1349"/>
      <c r="D212" s="1349"/>
      <c r="E212" s="1357"/>
      <c r="F212" s="854">
        <f>SUM(F192:F211)</f>
        <v>0</v>
      </c>
    </row>
    <row r="213" spans="1:6" ht="15" customHeight="1">
      <c r="A213" s="1370" t="s">
        <v>1221</v>
      </c>
      <c r="B213" s="1370"/>
      <c r="C213" s="1370"/>
      <c r="D213" s="1370"/>
      <c r="E213" s="1370"/>
      <c r="F213" s="1291">
        <v>302507.87</v>
      </c>
    </row>
    <row r="214" spans="1:6" ht="15.75" customHeight="1">
      <c r="A214" s="702" t="s">
        <v>1223</v>
      </c>
      <c r="B214" s="697"/>
      <c r="C214" s="703"/>
      <c r="D214" s="704"/>
      <c r="E214" s="705"/>
      <c r="F214" s="706"/>
    </row>
    <row r="215" spans="1:6" ht="15" customHeight="1">
      <c r="A215" s="286"/>
      <c r="B215" s="288"/>
      <c r="C215" s="1189"/>
      <c r="D215" s="289"/>
      <c r="E215" s="286"/>
      <c r="F215" s="286"/>
    </row>
    <row r="216" spans="1:6" ht="15.75" customHeight="1">
      <c r="A216" s="290" t="s">
        <v>1224</v>
      </c>
      <c r="B216" s="1338" t="s">
        <v>1225</v>
      </c>
      <c r="C216" s="1339"/>
      <c r="D216" s="1339"/>
      <c r="E216" s="1339"/>
      <c r="F216" s="1340"/>
    </row>
    <row r="217" spans="1:6" ht="15" customHeight="1">
      <c r="A217" s="286"/>
      <c r="B217" s="288"/>
      <c r="C217" s="1189"/>
      <c r="D217" s="289"/>
      <c r="E217" s="286"/>
      <c r="F217" s="286"/>
    </row>
    <row r="218" spans="1:6" ht="270" customHeight="1">
      <c r="A218" s="291"/>
      <c r="B218" s="292" t="s">
        <v>1226</v>
      </c>
      <c r="C218" s="293"/>
      <c r="D218" s="294"/>
      <c r="E218" s="295"/>
      <c r="F218" s="296"/>
    </row>
    <row r="219" spans="1:6" ht="15.75" customHeight="1">
      <c r="A219" s="297" t="s">
        <v>1227</v>
      </c>
      <c r="B219" s="1341" t="s">
        <v>1228</v>
      </c>
      <c r="C219" s="1342"/>
      <c r="D219" s="1342"/>
      <c r="E219" s="298"/>
      <c r="F219" s="299"/>
    </row>
    <row r="220" spans="1:6" ht="15.75" customHeight="1">
      <c r="A220" s="1292"/>
      <c r="B220" s="300"/>
      <c r="C220" s="301"/>
      <c r="D220" s="302"/>
      <c r="E220" s="300"/>
      <c r="F220" s="303"/>
    </row>
    <row r="221" spans="1:6" ht="15" customHeight="1">
      <c r="A221" s="304" t="s">
        <v>1229</v>
      </c>
      <c r="B221" s="304" t="s">
        <v>1230</v>
      </c>
      <c r="C221" s="1343" t="s">
        <v>1231</v>
      </c>
      <c r="D221" s="1345" t="s">
        <v>1232</v>
      </c>
      <c r="E221" s="1089"/>
      <c r="F221" s="1090"/>
    </row>
    <row r="222" spans="1:6" ht="15" customHeight="1">
      <c r="A222" s="305"/>
      <c r="B222" s="306"/>
      <c r="C222" s="1344"/>
      <c r="D222" s="1346"/>
      <c r="E222" s="307"/>
      <c r="F222" s="307" t="s">
        <v>1234</v>
      </c>
    </row>
    <row r="223" spans="1:6" ht="15.75" customHeight="1">
      <c r="A223" s="308" t="s">
        <v>1235</v>
      </c>
      <c r="B223" s="309" t="s">
        <v>1236</v>
      </c>
      <c r="C223" s="310"/>
      <c r="D223" s="311"/>
      <c r="E223" s="312"/>
      <c r="F223" s="312"/>
    </row>
    <row r="224" spans="1:6" ht="60" customHeight="1">
      <c r="A224" s="308"/>
      <c r="B224" s="306" t="s">
        <v>1237</v>
      </c>
      <c r="C224" s="313"/>
      <c r="D224" s="311"/>
      <c r="E224" s="312"/>
      <c r="F224" s="312"/>
    </row>
    <row r="225" spans="1:6" ht="15.75" customHeight="1">
      <c r="A225" s="314"/>
      <c r="B225" s="315"/>
      <c r="C225" s="316"/>
      <c r="D225" s="317"/>
      <c r="E225" s="318"/>
      <c r="F225" s="318"/>
    </row>
    <row r="226" spans="1:6" ht="31.5" customHeight="1">
      <c r="A226" s="308" t="s">
        <v>1238</v>
      </c>
      <c r="B226" s="319" t="s">
        <v>1604</v>
      </c>
      <c r="C226" s="316"/>
      <c r="D226" s="317"/>
      <c r="E226" s="318"/>
      <c r="F226" s="318"/>
    </row>
    <row r="227" spans="1:6" ht="150" customHeight="1">
      <c r="A227" s="320"/>
      <c r="B227" s="306" t="s">
        <v>1605</v>
      </c>
      <c r="C227" s="316"/>
      <c r="D227" s="317"/>
      <c r="E227" s="318"/>
      <c r="F227" s="318"/>
    </row>
    <row r="228" spans="1:6" ht="94.5" customHeight="1">
      <c r="A228" s="320"/>
      <c r="B228" s="319" t="s">
        <v>1241</v>
      </c>
      <c r="C228" s="316"/>
      <c r="D228" s="317"/>
      <c r="E228" s="318"/>
      <c r="F228" s="318"/>
    </row>
    <row r="229" spans="1:6" ht="15">
      <c r="A229" s="320"/>
      <c r="B229" s="306" t="s">
        <v>1242</v>
      </c>
      <c r="C229" s="313" t="s">
        <v>1243</v>
      </c>
      <c r="D229" s="311">
        <v>1</v>
      </c>
      <c r="E229" s="1103"/>
      <c r="F229" s="1103">
        <f>D229*E229</f>
        <v>0</v>
      </c>
    </row>
    <row r="230" spans="1:6" ht="15.75" customHeight="1">
      <c r="A230" s="320"/>
      <c r="B230" s="319" t="s">
        <v>1244</v>
      </c>
      <c r="C230" s="316"/>
      <c r="D230" s="317"/>
      <c r="E230" s="318"/>
      <c r="F230" s="318">
        <f>F229</f>
        <v>0</v>
      </c>
    </row>
    <row r="231" spans="1:6" ht="15" customHeight="1">
      <c r="A231" s="320"/>
      <c r="B231" s="321"/>
      <c r="C231" s="316"/>
      <c r="D231" s="317"/>
      <c r="E231" s="318"/>
      <c r="F231" s="318"/>
    </row>
    <row r="232" spans="1:6" ht="15" customHeight="1">
      <c r="A232" s="320"/>
      <c r="B232" s="279"/>
      <c r="C232" s="316"/>
      <c r="D232" s="317"/>
      <c r="E232" s="318"/>
      <c r="F232" s="318"/>
    </row>
    <row r="233" spans="1:6" ht="15.75" customHeight="1">
      <c r="A233" s="320"/>
      <c r="B233" s="321"/>
      <c r="C233" s="316"/>
      <c r="D233" s="317"/>
      <c r="E233" s="290"/>
      <c r="F233" s="290"/>
    </row>
    <row r="234" spans="1:6" ht="15.75" customHeight="1">
      <c r="A234" s="308" t="s">
        <v>1245</v>
      </c>
      <c r="B234" s="309" t="s">
        <v>1246</v>
      </c>
      <c r="C234" s="323"/>
      <c r="D234" s="324"/>
      <c r="E234" s="290"/>
      <c r="F234" s="290"/>
    </row>
    <row r="235" spans="1:6" ht="15.75" customHeight="1">
      <c r="A235" s="308"/>
      <c r="B235" s="319"/>
      <c r="C235" s="323"/>
      <c r="D235" s="324"/>
      <c r="E235" s="312"/>
      <c r="F235" s="312"/>
    </row>
    <row r="236" spans="1:6" ht="75.75" customHeight="1">
      <c r="A236" s="305">
        <v>1</v>
      </c>
      <c r="B236" s="306" t="s">
        <v>1247</v>
      </c>
      <c r="C236" s="313"/>
      <c r="D236" s="311"/>
      <c r="E236" s="318"/>
      <c r="F236" s="318"/>
    </row>
    <row r="237" spans="1:6" ht="15" customHeight="1">
      <c r="A237" s="320"/>
      <c r="B237" s="321"/>
      <c r="C237" s="316"/>
      <c r="D237" s="317"/>
      <c r="E237" s="318"/>
      <c r="F237" s="318"/>
    </row>
    <row r="238" spans="1:6" ht="15">
      <c r="A238" s="320"/>
      <c r="B238" s="306" t="s">
        <v>1606</v>
      </c>
      <c r="C238" s="313" t="s">
        <v>74</v>
      </c>
      <c r="D238" s="311">
        <v>50</v>
      </c>
      <c r="E238" s="1103"/>
      <c r="F238" s="1103">
        <f t="shared" ref="F238:F245" si="9">D238*E238</f>
        <v>0</v>
      </c>
    </row>
    <row r="239" spans="1:6" ht="15">
      <c r="A239" s="320"/>
      <c r="B239" s="306" t="s">
        <v>1607</v>
      </c>
      <c r="C239" s="313" t="s">
        <v>74</v>
      </c>
      <c r="D239" s="311">
        <v>20</v>
      </c>
      <c r="E239" s="1103"/>
      <c r="F239" s="1103">
        <f t="shared" si="9"/>
        <v>0</v>
      </c>
    </row>
    <row r="240" spans="1:6" ht="15">
      <c r="A240" s="320"/>
      <c r="B240" s="306" t="s">
        <v>1252</v>
      </c>
      <c r="C240" s="313" t="s">
        <v>74</v>
      </c>
      <c r="D240" s="311">
        <v>15</v>
      </c>
      <c r="E240" s="1103"/>
      <c r="F240" s="1103">
        <f t="shared" si="9"/>
        <v>0</v>
      </c>
    </row>
    <row r="241" spans="1:6" ht="15">
      <c r="A241" s="320"/>
      <c r="B241" s="306" t="s">
        <v>1608</v>
      </c>
      <c r="C241" s="313" t="s">
        <v>74</v>
      </c>
      <c r="D241" s="311">
        <v>10</v>
      </c>
      <c r="E241" s="1103"/>
      <c r="F241" s="1103">
        <f t="shared" si="9"/>
        <v>0</v>
      </c>
    </row>
    <row r="242" spans="1:6" ht="15">
      <c r="A242" s="320"/>
      <c r="B242" s="306" t="s">
        <v>1254</v>
      </c>
      <c r="C242" s="313" t="s">
        <v>74</v>
      </c>
      <c r="D242" s="311">
        <v>10</v>
      </c>
      <c r="E242" s="1103"/>
      <c r="F242" s="1103">
        <f t="shared" si="9"/>
        <v>0</v>
      </c>
    </row>
    <row r="243" spans="1:6" ht="15">
      <c r="A243" s="320"/>
      <c r="B243" s="306" t="s">
        <v>1255</v>
      </c>
      <c r="C243" s="313" t="s">
        <v>74</v>
      </c>
      <c r="D243" s="311">
        <v>25</v>
      </c>
      <c r="E243" s="1103"/>
      <c r="F243" s="1103">
        <f t="shared" si="9"/>
        <v>0</v>
      </c>
    </row>
    <row r="244" spans="1:6" ht="15">
      <c r="A244" s="320"/>
      <c r="B244" s="306" t="s">
        <v>1256</v>
      </c>
      <c r="C244" s="313" t="s">
        <v>74</v>
      </c>
      <c r="D244" s="311">
        <v>25</v>
      </c>
      <c r="E244" s="1103"/>
      <c r="F244" s="1103">
        <f t="shared" si="9"/>
        <v>0</v>
      </c>
    </row>
    <row r="245" spans="1:6" ht="15">
      <c r="A245" s="320"/>
      <c r="B245" s="306" t="s">
        <v>1257</v>
      </c>
      <c r="C245" s="313" t="s">
        <v>74</v>
      </c>
      <c r="D245" s="311">
        <v>25</v>
      </c>
      <c r="E245" s="1103"/>
      <c r="F245" s="1103">
        <f t="shared" si="9"/>
        <v>0</v>
      </c>
    </row>
    <row r="246" spans="1:6" ht="15" customHeight="1">
      <c r="A246" s="320"/>
      <c r="B246" s="321"/>
      <c r="C246" s="316"/>
      <c r="D246" s="317"/>
      <c r="E246" s="318"/>
      <c r="F246" s="318"/>
    </row>
    <row r="247" spans="1:6" ht="120" customHeight="1">
      <c r="A247" s="325">
        <v>2</v>
      </c>
      <c r="B247" s="326" t="s">
        <v>1258</v>
      </c>
      <c r="C247" s="327"/>
      <c r="D247" s="328"/>
      <c r="E247" s="329"/>
      <c r="F247" s="329"/>
    </row>
    <row r="248" spans="1:6" ht="15" customHeight="1">
      <c r="A248" s="325"/>
      <c r="B248" s="325"/>
      <c r="C248" s="327"/>
      <c r="D248" s="328"/>
      <c r="E248" s="329"/>
      <c r="F248" s="329"/>
    </row>
    <row r="249" spans="1:6" ht="15">
      <c r="A249" s="325"/>
      <c r="B249" s="325" t="s">
        <v>1259</v>
      </c>
      <c r="C249" s="327" t="s">
        <v>74</v>
      </c>
      <c r="D249" s="328">
        <v>45</v>
      </c>
      <c r="E249" s="1103"/>
      <c r="F249" s="1103">
        <f>D249*E249</f>
        <v>0</v>
      </c>
    </row>
    <row r="250" spans="1:6" ht="15" customHeight="1">
      <c r="A250" s="320"/>
      <c r="B250" s="321"/>
      <c r="C250" s="316"/>
      <c r="D250" s="317"/>
      <c r="E250" s="318"/>
      <c r="F250" s="318"/>
    </row>
    <row r="251" spans="1:6" ht="30">
      <c r="A251" s="305">
        <v>3</v>
      </c>
      <c r="B251" s="306" t="s">
        <v>1260</v>
      </c>
      <c r="C251" s="1189" t="s">
        <v>474</v>
      </c>
      <c r="D251" s="1191">
        <v>20</v>
      </c>
      <c r="E251" s="1103"/>
      <c r="F251" s="1103">
        <f>D251*E251</f>
        <v>0</v>
      </c>
    </row>
    <row r="252" spans="1:6" ht="15" customHeight="1">
      <c r="A252" s="320"/>
      <c r="B252" s="321"/>
      <c r="C252" s="331"/>
      <c r="D252" s="332"/>
      <c r="E252" s="318"/>
      <c r="F252" s="318"/>
    </row>
    <row r="253" spans="1:6" ht="30">
      <c r="A253" s="305">
        <v>4</v>
      </c>
      <c r="B253" s="306" t="s">
        <v>1261</v>
      </c>
      <c r="C253" s="313" t="s">
        <v>1262</v>
      </c>
      <c r="D253" s="311">
        <v>1</v>
      </c>
      <c r="E253" s="1103"/>
      <c r="F253" s="1103">
        <f>D253*E253</f>
        <v>0</v>
      </c>
    </row>
    <row r="254" spans="1:6" ht="15" customHeight="1">
      <c r="A254" s="305"/>
      <c r="B254" s="306"/>
      <c r="C254" s="313"/>
      <c r="D254" s="311"/>
      <c r="E254" s="312"/>
      <c r="F254" s="318"/>
    </row>
    <row r="255" spans="1:6" ht="45">
      <c r="A255" s="305">
        <v>5</v>
      </c>
      <c r="B255" s="306" t="s">
        <v>1263</v>
      </c>
      <c r="C255" s="313" t="s">
        <v>1262</v>
      </c>
      <c r="D255" s="311">
        <v>1</v>
      </c>
      <c r="E255" s="1103"/>
      <c r="F255" s="1103">
        <f>D255*E255</f>
        <v>0</v>
      </c>
    </row>
    <row r="256" spans="1:6" ht="15.75" customHeight="1">
      <c r="A256" s="320"/>
      <c r="B256" s="333" t="s">
        <v>1264</v>
      </c>
      <c r="C256" s="316"/>
      <c r="D256" s="317"/>
      <c r="E256" s="318"/>
      <c r="F256" s="334">
        <f>SUM(F237:F255)</f>
        <v>0</v>
      </c>
    </row>
    <row r="257" spans="1:6" ht="15.75" customHeight="1">
      <c r="A257" s="320"/>
      <c r="B257" s="315"/>
      <c r="C257" s="316"/>
      <c r="D257" s="317"/>
      <c r="E257" s="318"/>
      <c r="F257" s="334"/>
    </row>
    <row r="258" spans="1:6" ht="15.75" customHeight="1">
      <c r="A258" s="320"/>
      <c r="B258" s="314"/>
      <c r="C258" s="316"/>
      <c r="D258" s="317"/>
      <c r="E258" s="318"/>
      <c r="F258" s="318"/>
    </row>
    <row r="259" spans="1:6" ht="31.5" customHeight="1">
      <c r="A259" s="308" t="s">
        <v>1265</v>
      </c>
      <c r="B259" s="309" t="s">
        <v>1266</v>
      </c>
      <c r="C259" s="323"/>
      <c r="D259" s="324"/>
      <c r="E259" s="290"/>
      <c r="F259" s="312"/>
    </row>
    <row r="260" spans="1:6" ht="15.75" customHeight="1">
      <c r="A260" s="308"/>
      <c r="B260" s="319"/>
      <c r="C260" s="323"/>
      <c r="D260" s="324"/>
      <c r="E260" s="290"/>
      <c r="F260" s="312"/>
    </row>
    <row r="261" spans="1:6" ht="135" customHeight="1">
      <c r="A261" s="305"/>
      <c r="B261" s="306" t="s">
        <v>1267</v>
      </c>
      <c r="C261" s="313"/>
      <c r="D261" s="311"/>
      <c r="E261" s="312"/>
      <c r="F261" s="312"/>
    </row>
    <row r="262" spans="1:6" ht="90.75" customHeight="1">
      <c r="A262" s="305">
        <v>1</v>
      </c>
      <c r="B262" s="306" t="s">
        <v>1268</v>
      </c>
      <c r="C262" s="313"/>
      <c r="D262" s="311"/>
      <c r="E262" s="312"/>
      <c r="F262" s="312"/>
    </row>
    <row r="263" spans="1:6" ht="15">
      <c r="A263" s="305"/>
      <c r="B263" s="306" t="s">
        <v>1269</v>
      </c>
      <c r="C263" s="313" t="s">
        <v>74</v>
      </c>
      <c r="D263" s="311">
        <v>10</v>
      </c>
      <c r="E263" s="1103"/>
      <c r="F263" s="1103">
        <f t="shared" ref="F263:F265" si="10">D263*E263</f>
        <v>0</v>
      </c>
    </row>
    <row r="264" spans="1:6" ht="15">
      <c r="A264" s="305"/>
      <c r="B264" s="306" t="s">
        <v>1270</v>
      </c>
      <c r="C264" s="313" t="s">
        <v>74</v>
      </c>
      <c r="D264" s="311">
        <v>17</v>
      </c>
      <c r="E264" s="1103"/>
      <c r="F264" s="1103">
        <f t="shared" si="10"/>
        <v>0</v>
      </c>
    </row>
    <row r="265" spans="1:6" ht="15">
      <c r="A265" s="320"/>
      <c r="B265" s="306" t="s">
        <v>1271</v>
      </c>
      <c r="C265" s="313" t="s">
        <v>74</v>
      </c>
      <c r="D265" s="311">
        <v>17</v>
      </c>
      <c r="E265" s="1103"/>
      <c r="F265" s="1103">
        <f t="shared" si="10"/>
        <v>0</v>
      </c>
    </row>
    <row r="266" spans="1:6" ht="15" customHeight="1">
      <c r="A266" s="320"/>
      <c r="B266" s="321"/>
      <c r="C266" s="316"/>
      <c r="D266" s="317"/>
      <c r="E266" s="318"/>
      <c r="F266" s="318"/>
    </row>
    <row r="267" spans="1:6" ht="75" customHeight="1">
      <c r="A267" s="305">
        <v>2</v>
      </c>
      <c r="B267" s="306" t="s">
        <v>1272</v>
      </c>
      <c r="C267" s="313"/>
      <c r="D267" s="311"/>
      <c r="E267" s="312"/>
      <c r="F267" s="312"/>
    </row>
    <row r="268" spans="1:6" ht="15">
      <c r="A268" s="305"/>
      <c r="B268" s="306" t="s">
        <v>1273</v>
      </c>
      <c r="C268" s="313" t="s">
        <v>74</v>
      </c>
      <c r="D268" s="311">
        <v>25</v>
      </c>
      <c r="E268" s="1103"/>
      <c r="F268" s="1103">
        <f>D268*E268</f>
        <v>0</v>
      </c>
    </row>
    <row r="269" spans="1:6" ht="15.75" customHeight="1">
      <c r="A269" s="305"/>
      <c r="B269" s="306"/>
      <c r="C269" s="313"/>
      <c r="D269" s="311"/>
      <c r="E269" s="312"/>
      <c r="F269" s="312"/>
    </row>
    <row r="270" spans="1:6" ht="15">
      <c r="A270" s="305">
        <v>3</v>
      </c>
      <c r="B270" s="306" t="s">
        <v>1274</v>
      </c>
      <c r="C270" s="313" t="s">
        <v>1275</v>
      </c>
      <c r="D270" s="311">
        <v>1</v>
      </c>
      <c r="E270" s="1103"/>
      <c r="F270" s="1103">
        <f>D270*E270</f>
        <v>0</v>
      </c>
    </row>
    <row r="271" spans="1:6" ht="15.75" customHeight="1">
      <c r="A271" s="305"/>
      <c r="B271" s="333" t="s">
        <v>1276</v>
      </c>
      <c r="C271" s="313"/>
      <c r="D271" s="311"/>
      <c r="E271" s="312"/>
      <c r="F271" s="312">
        <f>SUM(F261:F270)</f>
        <v>0</v>
      </c>
    </row>
    <row r="272" spans="1:6" ht="15" customHeight="1">
      <c r="A272" s="320"/>
      <c r="B272" s="321"/>
      <c r="C272" s="316"/>
      <c r="D272" s="317"/>
      <c r="E272" s="318"/>
      <c r="F272" s="318"/>
    </row>
    <row r="273" spans="1:6" ht="15.75" customHeight="1">
      <c r="A273" s="308" t="s">
        <v>1277</v>
      </c>
      <c r="B273" s="309" t="s">
        <v>1278</v>
      </c>
      <c r="C273" s="313"/>
      <c r="D273" s="311"/>
      <c r="E273" s="312"/>
      <c r="F273" s="312"/>
    </row>
    <row r="274" spans="1:6" ht="15.75" customHeight="1">
      <c r="A274" s="308"/>
      <c r="B274" s="319"/>
      <c r="C274" s="313"/>
      <c r="D274" s="311"/>
      <c r="E274" s="312"/>
      <c r="F274" s="312"/>
    </row>
    <row r="275" spans="1:6" ht="30" customHeight="1">
      <c r="A275" s="305"/>
      <c r="B275" s="306" t="s">
        <v>1279</v>
      </c>
      <c r="C275" s="313"/>
      <c r="D275" s="311"/>
      <c r="E275" s="312"/>
      <c r="F275" s="312"/>
    </row>
    <row r="276" spans="1:6" ht="15.75" customHeight="1">
      <c r="A276" s="305"/>
      <c r="B276" s="306"/>
      <c r="C276" s="313"/>
      <c r="D276" s="311"/>
      <c r="E276" s="312"/>
      <c r="F276" s="312"/>
    </row>
    <row r="277" spans="1:6" ht="210.75" customHeight="1">
      <c r="A277" s="305">
        <v>1</v>
      </c>
      <c r="B277" s="306" t="s">
        <v>1280</v>
      </c>
      <c r="C277" s="313" t="s">
        <v>1243</v>
      </c>
      <c r="D277" s="311">
        <v>16</v>
      </c>
      <c r="E277" s="1103"/>
      <c r="F277" s="1103">
        <f>D277*E277</f>
        <v>0</v>
      </c>
    </row>
    <row r="278" spans="1:6" ht="15" customHeight="1">
      <c r="A278" s="305"/>
      <c r="B278" s="306"/>
      <c r="C278" s="313"/>
      <c r="D278" s="311"/>
      <c r="E278" s="312"/>
      <c r="F278" s="318"/>
    </row>
    <row r="279" spans="1:6" ht="225.75">
      <c r="A279" s="305">
        <v>2</v>
      </c>
      <c r="B279" s="319" t="s">
        <v>1281</v>
      </c>
      <c r="C279" s="313" t="s">
        <v>1243</v>
      </c>
      <c r="D279" s="311">
        <v>9</v>
      </c>
      <c r="E279" s="1103"/>
      <c r="F279" s="1103">
        <f>D279*E279</f>
        <v>0</v>
      </c>
    </row>
    <row r="280" spans="1:6" ht="15" customHeight="1">
      <c r="A280" s="320"/>
      <c r="B280" s="321"/>
      <c r="C280" s="316"/>
      <c r="D280" s="317"/>
      <c r="E280" s="318"/>
      <c r="F280" s="318"/>
    </row>
    <row r="281" spans="1:6" ht="211.5">
      <c r="A281" s="305" t="s">
        <v>1282</v>
      </c>
      <c r="B281" s="306" t="s">
        <v>1283</v>
      </c>
      <c r="C281" s="313" t="s">
        <v>1243</v>
      </c>
      <c r="D281" s="311">
        <v>1</v>
      </c>
      <c r="E281" s="1103"/>
      <c r="F281" s="1103">
        <f>D281*E281</f>
        <v>0</v>
      </c>
    </row>
    <row r="282" spans="1:6" ht="15" customHeight="1">
      <c r="A282" s="320"/>
      <c r="B282" s="335"/>
      <c r="C282" s="316"/>
      <c r="D282" s="317"/>
      <c r="E282" s="318"/>
      <c r="F282" s="318"/>
    </row>
    <row r="283" spans="1:6" ht="360.75">
      <c r="A283" s="305" t="s">
        <v>1284</v>
      </c>
      <c r="B283" s="336" t="s">
        <v>1285</v>
      </c>
      <c r="C283" s="313" t="s">
        <v>1243</v>
      </c>
      <c r="D283" s="311">
        <v>5</v>
      </c>
      <c r="E283" s="1103"/>
      <c r="F283" s="1103">
        <f>D283*E283</f>
        <v>0</v>
      </c>
    </row>
    <row r="284" spans="1:6" ht="15" customHeight="1">
      <c r="A284" s="305"/>
      <c r="B284" s="336"/>
      <c r="C284" s="313"/>
      <c r="D284" s="311"/>
      <c r="E284" s="312"/>
      <c r="F284" s="312"/>
    </row>
    <row r="285" spans="1:6" ht="240.75">
      <c r="A285" s="305" t="s">
        <v>1286</v>
      </c>
      <c r="B285" s="336" t="s">
        <v>1287</v>
      </c>
      <c r="C285" s="313" t="s">
        <v>1243</v>
      </c>
      <c r="D285" s="311">
        <v>10</v>
      </c>
      <c r="E285" s="1103"/>
      <c r="F285" s="1103">
        <f>D285*E285</f>
        <v>0</v>
      </c>
    </row>
    <row r="286" spans="1:6" ht="15" customHeight="1">
      <c r="A286" s="320"/>
      <c r="B286" s="335"/>
      <c r="C286" s="316"/>
      <c r="D286" s="317"/>
      <c r="E286" s="318"/>
      <c r="F286" s="318"/>
    </row>
    <row r="287" spans="1:6" ht="75">
      <c r="A287" s="305" t="s">
        <v>1288</v>
      </c>
      <c r="B287" s="306" t="s">
        <v>1289</v>
      </c>
      <c r="C287" s="313" t="s">
        <v>1243</v>
      </c>
      <c r="D287" s="311">
        <v>2</v>
      </c>
      <c r="E287" s="1103"/>
      <c r="F287" s="1103">
        <f>D287*E287</f>
        <v>0</v>
      </c>
    </row>
    <row r="288" spans="1:6" ht="15" customHeight="1">
      <c r="A288" s="305"/>
      <c r="B288" s="306"/>
      <c r="C288" s="313"/>
      <c r="D288" s="311"/>
      <c r="E288" s="312"/>
      <c r="F288" s="312"/>
    </row>
    <row r="289" spans="1:6" ht="30">
      <c r="A289" s="305" t="s">
        <v>1290</v>
      </c>
      <c r="B289" s="306" t="s">
        <v>1291</v>
      </c>
      <c r="C289" s="313" t="s">
        <v>1292</v>
      </c>
      <c r="D289" s="311">
        <v>1</v>
      </c>
      <c r="E289" s="1103"/>
      <c r="F289" s="1103">
        <f>D289*E289</f>
        <v>0</v>
      </c>
    </row>
    <row r="290" spans="1:6" ht="15.75" customHeight="1">
      <c r="A290" s="305"/>
      <c r="B290" s="306"/>
      <c r="C290" s="313"/>
      <c r="D290" s="311"/>
      <c r="E290" s="312"/>
      <c r="F290" s="312"/>
    </row>
    <row r="291" spans="1:6" ht="45">
      <c r="A291" s="305" t="s">
        <v>1293</v>
      </c>
      <c r="B291" s="306" t="s">
        <v>1294</v>
      </c>
      <c r="C291" s="313" t="s">
        <v>1292</v>
      </c>
      <c r="D291" s="311">
        <v>1</v>
      </c>
      <c r="E291" s="1103"/>
      <c r="F291" s="1103">
        <f>D291*E291</f>
        <v>0</v>
      </c>
    </row>
    <row r="292" spans="1:6" ht="15.75" customHeight="1">
      <c r="A292" s="337"/>
      <c r="B292" s="333" t="s">
        <v>1295</v>
      </c>
      <c r="C292" s="338"/>
      <c r="D292" s="339"/>
      <c r="E292" s="3"/>
      <c r="F292" s="312">
        <f>SUM(F277:F291)</f>
        <v>0</v>
      </c>
    </row>
    <row r="293" spans="1:6" ht="15" customHeight="1">
      <c r="A293" s="320"/>
      <c r="B293" s="321"/>
      <c r="C293" s="316"/>
      <c r="D293" s="317"/>
      <c r="E293" s="318"/>
      <c r="F293" s="318"/>
    </row>
    <row r="294" spans="1:6" ht="15" customHeight="1">
      <c r="A294" s="320"/>
      <c r="B294" s="321"/>
      <c r="C294" s="316"/>
      <c r="D294" s="317"/>
      <c r="E294" s="318"/>
      <c r="F294" s="318"/>
    </row>
    <row r="295" spans="1:6" ht="15.75" customHeight="1">
      <c r="A295" s="308" t="s">
        <v>1296</v>
      </c>
      <c r="B295" s="309" t="s">
        <v>1297</v>
      </c>
      <c r="C295" s="313"/>
      <c r="D295" s="311"/>
      <c r="E295" s="312"/>
      <c r="F295" s="312"/>
    </row>
    <row r="296" spans="1:6" ht="15.75" customHeight="1">
      <c r="A296" s="337"/>
      <c r="B296" s="308"/>
      <c r="C296" s="323"/>
      <c r="D296" s="324"/>
      <c r="E296" s="312"/>
      <c r="F296" s="312"/>
    </row>
    <row r="297" spans="1:6" ht="15.75" customHeight="1">
      <c r="A297" s="308" t="s">
        <v>1298</v>
      </c>
      <c r="B297" s="308" t="s">
        <v>1299</v>
      </c>
      <c r="C297" s="323"/>
      <c r="D297" s="324"/>
      <c r="E297" s="312"/>
      <c r="F297" s="312"/>
    </row>
    <row r="298" spans="1:6" ht="165">
      <c r="A298" s="305" t="s">
        <v>1300</v>
      </c>
      <c r="B298" s="306" t="s">
        <v>1301</v>
      </c>
      <c r="C298" s="313" t="s">
        <v>1243</v>
      </c>
      <c r="D298" s="311">
        <v>36</v>
      </c>
      <c r="E298" s="1103"/>
      <c r="F298" s="1103">
        <f>D298*E298</f>
        <v>0</v>
      </c>
    </row>
    <row r="299" spans="1:6" ht="15" customHeight="1">
      <c r="A299" s="320"/>
      <c r="B299" s="321"/>
      <c r="C299" s="316"/>
      <c r="D299" s="317"/>
      <c r="E299" s="318"/>
      <c r="F299" s="318"/>
    </row>
    <row r="300" spans="1:6" ht="165">
      <c r="A300" s="305" t="s">
        <v>1302</v>
      </c>
      <c r="B300" s="306" t="s">
        <v>1303</v>
      </c>
      <c r="C300" s="313" t="s">
        <v>1243</v>
      </c>
      <c r="D300" s="311">
        <v>7</v>
      </c>
      <c r="E300" s="1103"/>
      <c r="F300" s="1103">
        <f>D300*E300</f>
        <v>0</v>
      </c>
    </row>
    <row r="301" spans="1:6" ht="15" customHeight="1">
      <c r="A301" s="337"/>
      <c r="B301" s="321"/>
      <c r="C301" s="313"/>
      <c r="D301" s="289"/>
      <c r="E301" s="318"/>
      <c r="F301" s="318"/>
    </row>
    <row r="302" spans="1:6" ht="90">
      <c r="A302" s="305" t="s">
        <v>1304</v>
      </c>
      <c r="B302" s="306" t="s">
        <v>1305</v>
      </c>
      <c r="C302" s="313" t="s">
        <v>1306</v>
      </c>
      <c r="D302" s="311">
        <v>30</v>
      </c>
      <c r="E302" s="1103"/>
      <c r="F302" s="1103">
        <f>D302*E302</f>
        <v>0</v>
      </c>
    </row>
    <row r="303" spans="1:6" ht="15" customHeight="1">
      <c r="A303" s="320"/>
      <c r="B303" s="321"/>
      <c r="C303" s="316"/>
      <c r="D303" s="317"/>
      <c r="E303" s="318"/>
      <c r="F303" s="318"/>
    </row>
    <row r="304" spans="1:6" ht="90">
      <c r="A304" s="305" t="s">
        <v>1307</v>
      </c>
      <c r="B304" s="306" t="s">
        <v>1308</v>
      </c>
      <c r="C304" s="313" t="s">
        <v>1306</v>
      </c>
      <c r="D304" s="311">
        <v>45</v>
      </c>
      <c r="E304" s="1103"/>
      <c r="F304" s="1103">
        <f>D304*E304</f>
        <v>0</v>
      </c>
    </row>
    <row r="305" spans="1:6" ht="15" customHeight="1">
      <c r="A305" s="337"/>
      <c r="B305" s="321"/>
      <c r="C305" s="316"/>
      <c r="D305" s="317"/>
      <c r="E305" s="318"/>
      <c r="F305" s="318"/>
    </row>
    <row r="306" spans="1:6" ht="30" customHeight="1">
      <c r="A306" s="325" t="s">
        <v>1309</v>
      </c>
      <c r="B306" s="326" t="s">
        <v>1310</v>
      </c>
      <c r="C306" s="327"/>
      <c r="D306" s="328"/>
      <c r="E306" s="329"/>
      <c r="F306" s="329"/>
    </row>
    <row r="307" spans="1:6" ht="15">
      <c r="A307" s="325"/>
      <c r="B307" s="326" t="s">
        <v>1311</v>
      </c>
      <c r="C307" s="327" t="s">
        <v>1243</v>
      </c>
      <c r="D307" s="328">
        <v>1</v>
      </c>
      <c r="E307" s="1103"/>
      <c r="F307" s="1103">
        <f t="shared" ref="F307:F308" si="11">D307*E307</f>
        <v>0</v>
      </c>
    </row>
    <row r="308" spans="1:6" ht="15">
      <c r="A308" s="325"/>
      <c r="B308" s="326" t="s">
        <v>1312</v>
      </c>
      <c r="C308" s="327" t="s">
        <v>1243</v>
      </c>
      <c r="D308" s="328">
        <v>1</v>
      </c>
      <c r="E308" s="1103"/>
      <c r="F308" s="1103">
        <f t="shared" si="11"/>
        <v>0</v>
      </c>
    </row>
    <row r="309" spans="1:6" ht="15" customHeight="1">
      <c r="A309" s="305"/>
      <c r="B309" s="306"/>
      <c r="C309" s="313"/>
      <c r="D309" s="311"/>
      <c r="E309" s="312"/>
      <c r="F309" s="318"/>
    </row>
    <row r="310" spans="1:6" ht="15" customHeight="1">
      <c r="A310" s="305"/>
      <c r="B310" s="306"/>
      <c r="C310" s="313"/>
      <c r="D310" s="311"/>
      <c r="E310" s="312"/>
      <c r="F310" s="318"/>
    </row>
    <row r="311" spans="1:6" ht="60">
      <c r="A311" s="305"/>
      <c r="B311" s="306" t="s">
        <v>1313</v>
      </c>
      <c r="C311" s="313" t="s">
        <v>1243</v>
      </c>
      <c r="D311" s="311">
        <v>1</v>
      </c>
      <c r="E311" s="1103"/>
      <c r="F311" s="1103">
        <f>D311*E311</f>
        <v>0</v>
      </c>
    </row>
    <row r="312" spans="1:6" ht="15" customHeight="1">
      <c r="A312" s="305"/>
      <c r="B312" s="306"/>
      <c r="C312" s="313"/>
      <c r="D312" s="311"/>
      <c r="E312" s="312"/>
      <c r="F312" s="318"/>
    </row>
    <row r="313" spans="1:6" ht="15" customHeight="1">
      <c r="A313" s="305"/>
      <c r="B313" s="306"/>
      <c r="C313" s="313"/>
      <c r="D313" s="311"/>
      <c r="E313" s="312"/>
      <c r="F313" s="318"/>
    </row>
    <row r="314" spans="1:6" ht="60">
      <c r="A314" s="305"/>
      <c r="B314" s="306" t="s">
        <v>1314</v>
      </c>
      <c r="C314" s="313" t="s">
        <v>1243</v>
      </c>
      <c r="D314" s="311">
        <v>6</v>
      </c>
      <c r="E314" s="1103"/>
      <c r="F314" s="1103">
        <f>D314*E314</f>
        <v>0</v>
      </c>
    </row>
    <row r="315" spans="1:6" ht="15" customHeight="1">
      <c r="A315" s="305"/>
      <c r="B315" s="306"/>
      <c r="C315" s="313"/>
      <c r="D315" s="311"/>
      <c r="E315" s="312"/>
      <c r="F315" s="318"/>
    </row>
    <row r="316" spans="1:6" ht="60">
      <c r="A316" s="305"/>
      <c r="B316" s="306" t="s">
        <v>1315</v>
      </c>
      <c r="C316" s="313" t="s">
        <v>1243</v>
      </c>
      <c r="D316" s="311">
        <v>3</v>
      </c>
      <c r="E316" s="1103"/>
      <c r="F316" s="1103">
        <f>D316*E316</f>
        <v>0</v>
      </c>
    </row>
    <row r="317" spans="1:6" ht="15" customHeight="1">
      <c r="A317" s="320"/>
      <c r="B317" s="321"/>
      <c r="C317" s="316"/>
      <c r="D317" s="317"/>
      <c r="E317" s="318"/>
      <c r="F317" s="318"/>
    </row>
    <row r="318" spans="1:6" ht="15">
      <c r="A318" s="305">
        <v>11</v>
      </c>
      <c r="B318" s="306" t="s">
        <v>1274</v>
      </c>
      <c r="C318" s="313" t="s">
        <v>1275</v>
      </c>
      <c r="D318" s="311">
        <v>1</v>
      </c>
      <c r="E318" s="1103"/>
      <c r="F318" s="1103">
        <f>D318*E318</f>
        <v>0</v>
      </c>
    </row>
    <row r="319" spans="1:6" ht="15" customHeight="1">
      <c r="A319" s="305"/>
      <c r="B319" s="306"/>
      <c r="C319" s="313"/>
      <c r="D319" s="311"/>
      <c r="E319" s="312"/>
      <c r="F319" s="312"/>
    </row>
    <row r="320" spans="1:6" ht="45">
      <c r="A320" s="305">
        <v>12</v>
      </c>
      <c r="B320" s="306" t="s">
        <v>1316</v>
      </c>
      <c r="C320" s="313" t="s">
        <v>1275</v>
      </c>
      <c r="D320" s="311">
        <v>1</v>
      </c>
      <c r="E320" s="1103"/>
      <c r="F320" s="1103">
        <f>D320*E320</f>
        <v>0</v>
      </c>
    </row>
    <row r="321" spans="1:6" ht="15.75" customHeight="1">
      <c r="A321" s="337"/>
      <c r="B321" s="333" t="s">
        <v>1317</v>
      </c>
      <c r="C321" s="313"/>
      <c r="D321" s="289"/>
      <c r="E321" s="318"/>
      <c r="F321" s="318">
        <f>SUM(F298:F320)</f>
        <v>0</v>
      </c>
    </row>
    <row r="322" spans="1:6" ht="15.75" customHeight="1">
      <c r="A322" s="320"/>
      <c r="B322" s="315"/>
      <c r="C322" s="316"/>
      <c r="D322" s="317"/>
      <c r="E322" s="318"/>
      <c r="F322" s="318"/>
    </row>
    <row r="323" spans="1:6" ht="14.25" customHeight="1">
      <c r="A323" s="279"/>
      <c r="B323" s="279"/>
      <c r="C323" s="340"/>
      <c r="D323" s="341"/>
    </row>
    <row r="324" spans="1:6" ht="14.25" customHeight="1">
      <c r="A324" s="279"/>
      <c r="B324" s="279"/>
      <c r="C324" s="340"/>
      <c r="D324" s="341"/>
    </row>
    <row r="325" spans="1:6" ht="14.25" customHeight="1">
      <c r="A325" s="279"/>
      <c r="B325" s="279"/>
      <c r="C325" s="340"/>
      <c r="D325" s="341"/>
    </row>
    <row r="326" spans="1:6" ht="15.75" customHeight="1">
      <c r="A326" s="314"/>
      <c r="B326" s="342"/>
      <c r="C326" s="316"/>
      <c r="D326" s="317"/>
      <c r="E326" s="318"/>
      <c r="F326" s="318"/>
    </row>
    <row r="327" spans="1:6" ht="31.5" customHeight="1">
      <c r="A327" s="308" t="s">
        <v>1318</v>
      </c>
      <c r="B327" s="309" t="s">
        <v>1319</v>
      </c>
      <c r="C327" s="316"/>
      <c r="D327" s="343"/>
      <c r="E327" s="344"/>
      <c r="F327" s="344"/>
    </row>
    <row r="328" spans="1:6" ht="15.75" customHeight="1">
      <c r="A328" s="320"/>
      <c r="B328" s="315"/>
      <c r="C328" s="316"/>
      <c r="D328" s="317"/>
      <c r="E328" s="318"/>
      <c r="F328" s="318"/>
    </row>
    <row r="329" spans="1:6" ht="150">
      <c r="A329" s="325">
        <v>1</v>
      </c>
      <c r="B329" s="326" t="s">
        <v>1320</v>
      </c>
      <c r="C329" s="327" t="s">
        <v>1306</v>
      </c>
      <c r="D329" s="328">
        <v>45</v>
      </c>
      <c r="E329" s="1103"/>
      <c r="F329" s="1103">
        <f>D329*E329</f>
        <v>0</v>
      </c>
    </row>
    <row r="330" spans="1:6" ht="15" customHeight="1">
      <c r="A330" s="345"/>
      <c r="B330" s="326"/>
      <c r="C330" s="346"/>
      <c r="D330" s="347"/>
      <c r="E330" s="329"/>
      <c r="F330" s="329"/>
    </row>
    <row r="331" spans="1:6" ht="135">
      <c r="A331" s="325">
        <v>2</v>
      </c>
      <c r="B331" s="326" t="s">
        <v>1321</v>
      </c>
      <c r="C331" s="327" t="s">
        <v>1306</v>
      </c>
      <c r="D331" s="328">
        <v>50</v>
      </c>
      <c r="E331" s="1103"/>
      <c r="F331" s="1103">
        <f>D331*E331</f>
        <v>0</v>
      </c>
    </row>
    <row r="332" spans="1:6" ht="15.75" customHeight="1">
      <c r="A332" s="279"/>
      <c r="B332" s="315"/>
      <c r="C332" s="340"/>
      <c r="D332" s="341"/>
      <c r="E332" s="318"/>
      <c r="F332" s="318"/>
    </row>
    <row r="333" spans="1:6" ht="90">
      <c r="A333" s="305" t="s">
        <v>1282</v>
      </c>
      <c r="B333" s="306" t="s">
        <v>1322</v>
      </c>
      <c r="C333" s="313" t="s">
        <v>1306</v>
      </c>
      <c r="D333" s="311">
        <v>3</v>
      </c>
      <c r="E333" s="1103"/>
      <c r="F333" s="1103">
        <f>D333*E333</f>
        <v>0</v>
      </c>
    </row>
    <row r="334" spans="1:6" ht="15" customHeight="1">
      <c r="A334" s="279"/>
      <c r="B334" s="321"/>
      <c r="C334" s="316"/>
      <c r="D334" s="317"/>
      <c r="E334" s="318"/>
      <c r="F334" s="318"/>
    </row>
    <row r="335" spans="1:6" ht="90">
      <c r="A335" s="305" t="s">
        <v>1284</v>
      </c>
      <c r="B335" s="306" t="s">
        <v>1323</v>
      </c>
      <c r="C335" s="313" t="s">
        <v>1306</v>
      </c>
      <c r="D335" s="311">
        <v>30</v>
      </c>
      <c r="E335" s="1103"/>
      <c r="F335" s="1103">
        <f>D335*E335</f>
        <v>0</v>
      </c>
    </row>
    <row r="336" spans="1:6" ht="15" customHeight="1">
      <c r="A336" s="320"/>
      <c r="B336" s="321"/>
      <c r="C336" s="340"/>
      <c r="D336" s="341"/>
      <c r="E336" s="318"/>
      <c r="F336" s="318"/>
    </row>
    <row r="337" spans="1:6" ht="45">
      <c r="A337" s="305" t="s">
        <v>1286</v>
      </c>
      <c r="B337" s="306" t="s">
        <v>1324</v>
      </c>
      <c r="C337" s="313" t="s">
        <v>1243</v>
      </c>
      <c r="D337" s="311">
        <v>2</v>
      </c>
      <c r="E337" s="1103"/>
      <c r="F337" s="1103">
        <f>D337*E337</f>
        <v>0</v>
      </c>
    </row>
    <row r="338" spans="1:6" ht="15" customHeight="1">
      <c r="A338" s="305"/>
      <c r="B338" s="306"/>
      <c r="C338" s="313"/>
      <c r="D338" s="311"/>
      <c r="E338" s="312"/>
      <c r="F338" s="312"/>
    </row>
    <row r="339" spans="1:6" ht="45">
      <c r="A339" s="305" t="s">
        <v>1288</v>
      </c>
      <c r="B339" s="306" t="s">
        <v>1325</v>
      </c>
      <c r="C339" s="313" t="s">
        <v>1243</v>
      </c>
      <c r="D339" s="311">
        <v>4</v>
      </c>
      <c r="E339" s="1103"/>
      <c r="F339" s="1103">
        <f>D339*E339</f>
        <v>0</v>
      </c>
    </row>
    <row r="340" spans="1:6" ht="15" customHeight="1">
      <c r="A340" s="349"/>
      <c r="B340" s="306"/>
      <c r="C340" s="313"/>
      <c r="D340" s="311"/>
      <c r="E340" s="312"/>
      <c r="F340" s="312"/>
    </row>
    <row r="341" spans="1:6" ht="60">
      <c r="A341" s="305" t="s">
        <v>1290</v>
      </c>
      <c r="B341" s="306" t="s">
        <v>1326</v>
      </c>
      <c r="C341" s="313" t="s">
        <v>1243</v>
      </c>
      <c r="D341" s="311">
        <v>4</v>
      </c>
      <c r="E341" s="1103"/>
      <c r="F341" s="1103">
        <f>D341*E341</f>
        <v>0</v>
      </c>
    </row>
    <row r="342" spans="1:6" ht="15" customHeight="1">
      <c r="A342" s="305"/>
      <c r="B342" s="306"/>
      <c r="C342" s="340"/>
      <c r="D342" s="350"/>
      <c r="E342" s="312"/>
      <c r="F342" s="312"/>
    </row>
    <row r="343" spans="1:6" ht="15">
      <c r="A343" s="305" t="s">
        <v>1293</v>
      </c>
      <c r="B343" s="306" t="s">
        <v>1274</v>
      </c>
      <c r="C343" s="313" t="s">
        <v>1275</v>
      </c>
      <c r="D343" s="311">
        <v>1</v>
      </c>
      <c r="E343" s="1103"/>
      <c r="F343" s="1103">
        <f>D343*E343</f>
        <v>0</v>
      </c>
    </row>
    <row r="344" spans="1:6" ht="15" customHeight="1">
      <c r="A344" s="305"/>
      <c r="B344" s="306"/>
      <c r="C344" s="340"/>
      <c r="D344" s="351"/>
      <c r="E344" s="312"/>
      <c r="F344" s="312"/>
    </row>
    <row r="345" spans="1:6" ht="45">
      <c r="A345" s="305" t="s">
        <v>1327</v>
      </c>
      <c r="B345" s="306" t="s">
        <v>1316</v>
      </c>
      <c r="C345" s="313" t="s">
        <v>1275</v>
      </c>
      <c r="D345" s="311">
        <v>1</v>
      </c>
      <c r="E345" s="1103"/>
      <c r="F345" s="1103">
        <f>D345*E345</f>
        <v>0</v>
      </c>
    </row>
    <row r="346" spans="1:6" ht="15.75" customHeight="1">
      <c r="A346" s="305"/>
      <c r="B346" s="333" t="s">
        <v>1328</v>
      </c>
      <c r="C346" s="352"/>
      <c r="D346" s="353"/>
      <c r="E346" s="312"/>
      <c r="F346" s="312">
        <f>SUM(F329:F345)</f>
        <v>0</v>
      </c>
    </row>
    <row r="347" spans="1:6" ht="15.75" customHeight="1">
      <c r="A347" s="354"/>
      <c r="B347" s="355"/>
      <c r="C347" s="356"/>
      <c r="D347" s="357"/>
      <c r="E347" s="358"/>
      <c r="F347" s="358"/>
    </row>
    <row r="348" spans="1:6" ht="15.75" customHeight="1">
      <c r="A348" s="354"/>
      <c r="B348" s="355"/>
      <c r="C348" s="356"/>
      <c r="D348" s="357"/>
      <c r="E348" s="358"/>
      <c r="F348" s="358"/>
    </row>
    <row r="349" spans="1:6" ht="15.75" customHeight="1">
      <c r="A349" s="354"/>
      <c r="B349" s="355"/>
      <c r="C349" s="356"/>
      <c r="D349" s="357"/>
      <c r="E349" s="358"/>
      <c r="F349" s="358"/>
    </row>
    <row r="350" spans="1:6" ht="15.75" customHeight="1">
      <c r="A350" s="354"/>
      <c r="B350" s="355"/>
      <c r="C350" s="356"/>
      <c r="D350" s="357"/>
      <c r="E350" s="358"/>
      <c r="F350" s="358"/>
    </row>
    <row r="351" spans="1:6" ht="15.75" customHeight="1">
      <c r="A351" s="354"/>
      <c r="B351" s="355"/>
      <c r="C351" s="356"/>
      <c r="D351" s="357"/>
      <c r="E351" s="358"/>
      <c r="F351" s="358"/>
    </row>
    <row r="352" spans="1:6" ht="15.75" customHeight="1">
      <c r="A352" s="359"/>
      <c r="B352" s="360"/>
      <c r="C352" s="361"/>
      <c r="D352" s="362"/>
      <c r="E352" s="363"/>
      <c r="F352" s="364"/>
    </row>
    <row r="353" spans="1:6" ht="31.5" customHeight="1">
      <c r="A353" s="308" t="s">
        <v>1329</v>
      </c>
      <c r="B353" s="319" t="s">
        <v>1330</v>
      </c>
      <c r="C353" s="323"/>
      <c r="D353" s="324"/>
      <c r="E353" s="290"/>
      <c r="F353" s="312"/>
    </row>
    <row r="354" spans="1:6" ht="15.75" customHeight="1">
      <c r="A354" s="308"/>
      <c r="B354" s="319"/>
      <c r="C354" s="323"/>
      <c r="D354" s="324"/>
      <c r="E354" s="290"/>
      <c r="F354" s="312"/>
    </row>
    <row r="355" spans="1:6" ht="165">
      <c r="A355" s="305">
        <v>1</v>
      </c>
      <c r="B355" s="306" t="s">
        <v>1331</v>
      </c>
      <c r="C355" s="313" t="s">
        <v>1243</v>
      </c>
      <c r="D355" s="311">
        <v>2</v>
      </c>
      <c r="E355" s="1103"/>
      <c r="F355" s="1103">
        <f>D355*E355</f>
        <v>0</v>
      </c>
    </row>
    <row r="356" spans="1:6" ht="15" customHeight="1">
      <c r="A356" s="320"/>
      <c r="B356" s="321"/>
      <c r="C356" s="316"/>
      <c r="D356" s="317"/>
      <c r="E356" s="318"/>
      <c r="F356" s="318"/>
    </row>
    <row r="357" spans="1:6" ht="105">
      <c r="A357" s="305">
        <v>2</v>
      </c>
      <c r="B357" s="306" t="s">
        <v>1332</v>
      </c>
      <c r="C357" s="313" t="s">
        <v>1243</v>
      </c>
      <c r="D357" s="311">
        <v>5</v>
      </c>
      <c r="E357" s="1103"/>
      <c r="F357" s="1103">
        <f>D357*E357</f>
        <v>0</v>
      </c>
    </row>
    <row r="358" spans="1:6" ht="15" customHeight="1">
      <c r="A358" s="320"/>
      <c r="B358" s="321"/>
      <c r="C358" s="313"/>
      <c r="D358" s="289"/>
      <c r="E358" s="318"/>
      <c r="F358" s="318"/>
    </row>
    <row r="359" spans="1:6" ht="45">
      <c r="A359" s="305">
        <v>3</v>
      </c>
      <c r="B359" s="306" t="s">
        <v>1333</v>
      </c>
      <c r="C359" s="313" t="s">
        <v>1243</v>
      </c>
      <c r="D359" s="311">
        <v>5</v>
      </c>
      <c r="E359" s="1103"/>
      <c r="F359" s="1103">
        <f>D359*E359</f>
        <v>0</v>
      </c>
    </row>
    <row r="360" spans="1:6" ht="15" customHeight="1">
      <c r="A360" s="305"/>
      <c r="B360" s="306"/>
      <c r="C360" s="313"/>
      <c r="D360" s="311"/>
      <c r="E360" s="312"/>
      <c r="F360" s="312"/>
    </row>
    <row r="361" spans="1:6" ht="90">
      <c r="A361" s="305">
        <v>4</v>
      </c>
      <c r="B361" s="306" t="s">
        <v>1334</v>
      </c>
      <c r="C361" s="313" t="s">
        <v>1306</v>
      </c>
      <c r="D361" s="311">
        <v>5</v>
      </c>
      <c r="E361" s="1103"/>
      <c r="F361" s="1103">
        <f>D361*E361</f>
        <v>0</v>
      </c>
    </row>
    <row r="362" spans="1:6" ht="15" customHeight="1">
      <c r="A362" s="320"/>
      <c r="B362" s="321"/>
      <c r="C362" s="313"/>
      <c r="D362" s="289"/>
      <c r="E362" s="318"/>
      <c r="F362" s="318"/>
    </row>
    <row r="363" spans="1:6" ht="81">
      <c r="A363" s="305">
        <v>5</v>
      </c>
      <c r="B363" s="306" t="s">
        <v>1335</v>
      </c>
      <c r="C363" s="313" t="s">
        <v>1243</v>
      </c>
      <c r="D363" s="311">
        <v>6</v>
      </c>
      <c r="E363" s="1103"/>
      <c r="F363" s="1103">
        <f>D363*E363</f>
        <v>0</v>
      </c>
    </row>
    <row r="364" spans="1:6" ht="15" customHeight="1">
      <c r="A364" s="305"/>
      <c r="B364" s="306"/>
      <c r="C364" s="313"/>
      <c r="D364" s="289"/>
      <c r="E364" s="312"/>
      <c r="F364" s="312"/>
    </row>
    <row r="365" spans="1:6" ht="15">
      <c r="A365" s="305">
        <v>6</v>
      </c>
      <c r="B365" s="306" t="s">
        <v>1336</v>
      </c>
      <c r="C365" s="313" t="s">
        <v>1243</v>
      </c>
      <c r="D365" s="311">
        <v>1</v>
      </c>
      <c r="E365" s="1103"/>
      <c r="F365" s="1103">
        <f>D365*E365</f>
        <v>0</v>
      </c>
    </row>
    <row r="366" spans="1:6" ht="15" customHeight="1">
      <c r="A366" s="305"/>
      <c r="B366" s="306"/>
      <c r="C366" s="313"/>
      <c r="D366" s="311"/>
      <c r="E366" s="312"/>
      <c r="F366" s="312"/>
    </row>
    <row r="367" spans="1:6" ht="30">
      <c r="A367" s="305">
        <v>7</v>
      </c>
      <c r="B367" s="306" t="s">
        <v>1337</v>
      </c>
      <c r="C367" s="313" t="s">
        <v>1338</v>
      </c>
      <c r="D367" s="311">
        <v>1</v>
      </c>
      <c r="E367" s="1103"/>
      <c r="F367" s="1103">
        <f>D367*E367</f>
        <v>0</v>
      </c>
    </row>
    <row r="368" spans="1:6" ht="15" customHeight="1">
      <c r="A368" s="337"/>
      <c r="B368" s="306"/>
      <c r="C368" s="313"/>
      <c r="D368" s="311"/>
      <c r="E368" s="312"/>
      <c r="F368" s="312"/>
    </row>
    <row r="369" spans="1:6" ht="15">
      <c r="A369" s="305">
        <v>8</v>
      </c>
      <c r="B369" s="306" t="s">
        <v>1339</v>
      </c>
      <c r="C369" s="313" t="s">
        <v>1338</v>
      </c>
      <c r="D369" s="311">
        <v>1</v>
      </c>
      <c r="E369" s="1103"/>
      <c r="F369" s="1103">
        <f>D369*E369</f>
        <v>0</v>
      </c>
    </row>
    <row r="370" spans="1:6" ht="15.75" customHeight="1">
      <c r="A370" s="337"/>
      <c r="B370" s="333" t="s">
        <v>1340</v>
      </c>
      <c r="C370" s="313"/>
      <c r="D370" s="311"/>
      <c r="E370" s="312"/>
      <c r="F370" s="312">
        <f>SUM(F355:F369)</f>
        <v>0</v>
      </c>
    </row>
    <row r="371" spans="1:6" ht="15.75" customHeight="1">
      <c r="A371" s="365"/>
      <c r="B371" s="366"/>
      <c r="C371" s="361"/>
      <c r="D371" s="362"/>
      <c r="E371" s="363"/>
      <c r="F371" s="363"/>
    </row>
    <row r="372" spans="1:6" ht="15.75" customHeight="1">
      <c r="A372" s="308" t="s">
        <v>1341</v>
      </c>
      <c r="B372" s="308" t="s">
        <v>1342</v>
      </c>
      <c r="C372" s="313"/>
      <c r="D372" s="311"/>
      <c r="E372" s="312"/>
      <c r="F372" s="312"/>
    </row>
    <row r="373" spans="1:6" ht="75" customHeight="1">
      <c r="A373" s="279"/>
      <c r="B373" s="306" t="s">
        <v>1343</v>
      </c>
      <c r="C373" s="313"/>
      <c r="D373" s="311"/>
      <c r="E373" s="312"/>
      <c r="F373" s="312"/>
    </row>
    <row r="374" spans="1:6" ht="75">
      <c r="A374" s="305">
        <v>1</v>
      </c>
      <c r="B374" s="306" t="s">
        <v>1344</v>
      </c>
      <c r="C374" s="313" t="s">
        <v>1243</v>
      </c>
      <c r="D374" s="311">
        <v>110</v>
      </c>
      <c r="E374" s="1103"/>
      <c r="F374" s="1103">
        <f>D374*E374</f>
        <v>0</v>
      </c>
    </row>
    <row r="375" spans="1:6" ht="15" customHeight="1">
      <c r="A375" s="305"/>
      <c r="B375" s="306"/>
      <c r="C375" s="313"/>
      <c r="D375" s="311"/>
      <c r="E375" s="312"/>
      <c r="F375" s="312"/>
    </row>
    <row r="376" spans="1:6" ht="60">
      <c r="A376" s="305">
        <v>2</v>
      </c>
      <c r="B376" s="306" t="s">
        <v>1345</v>
      </c>
      <c r="C376" s="313" t="s">
        <v>74</v>
      </c>
      <c r="D376" s="311">
        <v>10</v>
      </c>
      <c r="E376" s="1103"/>
      <c r="F376" s="1103">
        <f>D376*E376</f>
        <v>0</v>
      </c>
    </row>
    <row r="377" spans="1:6" ht="15.75" customHeight="1">
      <c r="A377" s="305"/>
      <c r="B377" s="306"/>
      <c r="C377" s="313"/>
      <c r="D377" s="311"/>
      <c r="E377" s="312"/>
      <c r="F377" s="312"/>
    </row>
    <row r="378" spans="1:6" ht="150.75">
      <c r="A378" s="305" t="s">
        <v>1282</v>
      </c>
      <c r="B378" s="306" t="s">
        <v>1346</v>
      </c>
      <c r="C378" s="313" t="s">
        <v>1243</v>
      </c>
      <c r="D378" s="311">
        <v>4</v>
      </c>
      <c r="E378" s="1103"/>
      <c r="F378" s="1103">
        <f>D378*E378</f>
        <v>0</v>
      </c>
    </row>
    <row r="379" spans="1:6" ht="15.75" customHeight="1">
      <c r="A379" s="354"/>
      <c r="B379" s="306"/>
      <c r="C379" s="316"/>
      <c r="D379" s="317"/>
      <c r="E379" s="312"/>
      <c r="F379" s="312"/>
    </row>
    <row r="380" spans="1:6" ht="30">
      <c r="A380" s="305" t="s">
        <v>1284</v>
      </c>
      <c r="B380" s="306" t="s">
        <v>1347</v>
      </c>
      <c r="C380" s="313" t="s">
        <v>74</v>
      </c>
      <c r="D380" s="311">
        <v>120</v>
      </c>
      <c r="E380" s="1103"/>
      <c r="F380" s="1103">
        <f>D380*E380</f>
        <v>0</v>
      </c>
    </row>
    <row r="381" spans="1:6" ht="15" customHeight="1">
      <c r="A381" s="320"/>
      <c r="B381" s="321"/>
      <c r="C381" s="316"/>
      <c r="D381" s="317"/>
      <c r="E381" s="318"/>
      <c r="F381" s="318"/>
    </row>
    <row r="382" spans="1:6" ht="409.5">
      <c r="A382" s="305" t="s">
        <v>1286</v>
      </c>
      <c r="B382" s="306" t="s">
        <v>1348</v>
      </c>
      <c r="C382" s="313" t="s">
        <v>1243</v>
      </c>
      <c r="D382" s="311">
        <v>4</v>
      </c>
      <c r="E382" s="1103"/>
      <c r="F382" s="1103">
        <f>D382*E382</f>
        <v>0</v>
      </c>
    </row>
    <row r="383" spans="1:6" ht="15.75" customHeight="1">
      <c r="A383" s="320"/>
      <c r="B383" s="367"/>
      <c r="C383" s="313"/>
      <c r="D383" s="311"/>
      <c r="E383" s="312"/>
      <c r="F383" s="312"/>
    </row>
    <row r="384" spans="1:6" ht="180" customHeight="1">
      <c r="A384" s="305" t="s">
        <v>1288</v>
      </c>
      <c r="B384" s="306" t="s">
        <v>1349</v>
      </c>
      <c r="C384" s="313"/>
      <c r="D384" s="311"/>
      <c r="E384" s="312"/>
      <c r="F384" s="312"/>
    </row>
    <row r="385" spans="1:6" ht="15">
      <c r="A385" s="305"/>
      <c r="B385" s="306" t="s">
        <v>1350</v>
      </c>
      <c r="C385" s="313" t="s">
        <v>335</v>
      </c>
      <c r="D385" s="311">
        <v>120</v>
      </c>
      <c r="E385" s="1103"/>
      <c r="F385" s="1103">
        <f t="shared" ref="F385:F386" si="12">D385*E385</f>
        <v>0</v>
      </c>
    </row>
    <row r="386" spans="1:6" ht="15">
      <c r="A386" s="305"/>
      <c r="B386" s="306" t="s">
        <v>1351</v>
      </c>
      <c r="C386" s="313" t="s">
        <v>1352</v>
      </c>
      <c r="D386" s="311">
        <v>25</v>
      </c>
      <c r="E386" s="1103"/>
      <c r="F386" s="1103">
        <f t="shared" si="12"/>
        <v>0</v>
      </c>
    </row>
    <row r="387" spans="1:6" ht="15" customHeight="1">
      <c r="A387" s="320"/>
      <c r="B387" s="321"/>
      <c r="C387" s="316"/>
      <c r="D387" s="317"/>
      <c r="E387" s="318"/>
      <c r="F387" s="318"/>
    </row>
    <row r="388" spans="1:6" ht="30" customHeight="1">
      <c r="A388" s="305">
        <v>7</v>
      </c>
      <c r="B388" s="306" t="s">
        <v>1353</v>
      </c>
      <c r="C388" s="313"/>
      <c r="D388" s="311"/>
      <c r="E388" s="318"/>
      <c r="F388" s="318"/>
    </row>
    <row r="389" spans="1:6" ht="15">
      <c r="A389" s="320"/>
      <c r="B389" s="306" t="s">
        <v>1354</v>
      </c>
      <c r="C389" s="313" t="s">
        <v>1243</v>
      </c>
      <c r="D389" s="311">
        <v>30</v>
      </c>
      <c r="E389" s="1103"/>
      <c r="F389" s="1103">
        <f t="shared" ref="F389:F390" si="13">D389*E389</f>
        <v>0</v>
      </c>
    </row>
    <row r="390" spans="1:6" ht="15">
      <c r="A390" s="320"/>
      <c r="B390" s="306" t="s">
        <v>1355</v>
      </c>
      <c r="C390" s="313" t="s">
        <v>1306</v>
      </c>
      <c r="D390" s="311">
        <v>30</v>
      </c>
      <c r="E390" s="1103"/>
      <c r="F390" s="1103">
        <f t="shared" si="13"/>
        <v>0</v>
      </c>
    </row>
    <row r="391" spans="1:6" ht="15" customHeight="1">
      <c r="A391" s="320"/>
      <c r="B391" s="321"/>
      <c r="C391" s="316"/>
      <c r="D391" s="317"/>
      <c r="E391" s="318"/>
      <c r="F391" s="318"/>
    </row>
    <row r="392" spans="1:6" ht="30">
      <c r="A392" s="305">
        <v>9</v>
      </c>
      <c r="B392" s="306" t="s">
        <v>1356</v>
      </c>
      <c r="C392" s="313" t="s">
        <v>1275</v>
      </c>
      <c r="D392" s="311">
        <v>1</v>
      </c>
      <c r="E392" s="1103"/>
      <c r="F392" s="1103">
        <f>D392*E392</f>
        <v>0</v>
      </c>
    </row>
    <row r="393" spans="1:6" ht="15" customHeight="1">
      <c r="A393" s="305"/>
      <c r="B393" s="306"/>
      <c r="C393" s="313"/>
      <c r="D393" s="311"/>
      <c r="E393" s="312"/>
      <c r="F393" s="312"/>
    </row>
    <row r="394" spans="1:6" ht="45">
      <c r="A394" s="305">
        <v>10</v>
      </c>
      <c r="B394" s="306" t="s">
        <v>1316</v>
      </c>
      <c r="C394" s="313" t="s">
        <v>1275</v>
      </c>
      <c r="D394" s="311">
        <v>1</v>
      </c>
      <c r="E394" s="1103"/>
      <c r="F394" s="1103">
        <f>D394*E394</f>
        <v>0</v>
      </c>
    </row>
    <row r="395" spans="1:6" ht="60" customHeight="1">
      <c r="A395" s="337"/>
      <c r="B395" s="306" t="s">
        <v>1357</v>
      </c>
      <c r="C395" s="313"/>
      <c r="D395" s="311"/>
      <c r="E395" s="312"/>
      <c r="F395" s="312"/>
    </row>
    <row r="396" spans="1:6" ht="15.75" customHeight="1">
      <c r="A396" s="305"/>
      <c r="B396" s="333" t="s">
        <v>1358</v>
      </c>
      <c r="C396" s="313"/>
      <c r="D396" s="289"/>
      <c r="E396" s="312"/>
      <c r="F396" s="312">
        <f>SUM(F372:F395)</f>
        <v>0</v>
      </c>
    </row>
    <row r="397" spans="1:6" ht="15.75" customHeight="1">
      <c r="A397" s="365"/>
      <c r="B397" s="366"/>
      <c r="C397" s="361"/>
      <c r="D397" s="362"/>
      <c r="E397" s="363"/>
      <c r="F397" s="363"/>
    </row>
    <row r="398" spans="1:6" ht="15.75" customHeight="1">
      <c r="A398" s="368"/>
      <c r="B398" s="366"/>
      <c r="C398" s="361"/>
      <c r="D398" s="369"/>
      <c r="E398" s="370"/>
      <c r="F398" s="370"/>
    </row>
    <row r="399" spans="1:6" ht="15.75" customHeight="1">
      <c r="A399" s="308" t="s">
        <v>1359</v>
      </c>
      <c r="B399" s="308" t="s">
        <v>1360</v>
      </c>
      <c r="C399" s="313"/>
      <c r="D399" s="311"/>
      <c r="E399" s="312"/>
      <c r="F399" s="312"/>
    </row>
    <row r="400" spans="1:6" ht="15.75" customHeight="1">
      <c r="A400" s="308"/>
      <c r="B400" s="305"/>
      <c r="C400" s="313"/>
      <c r="D400" s="311"/>
      <c r="E400" s="312"/>
      <c r="F400" s="312"/>
    </row>
    <row r="401" spans="1:6" ht="45">
      <c r="A401" s="305">
        <v>1</v>
      </c>
      <c r="B401" s="306" t="s">
        <v>1361</v>
      </c>
      <c r="C401" s="1189" t="s">
        <v>74</v>
      </c>
      <c r="D401" s="311">
        <v>1</v>
      </c>
      <c r="E401" s="1103"/>
      <c r="F401" s="1103">
        <f>D401*E401</f>
        <v>0</v>
      </c>
    </row>
    <row r="402" spans="1:6" ht="15" customHeight="1">
      <c r="A402" s="305"/>
      <c r="B402" s="305"/>
      <c r="C402" s="1189"/>
      <c r="D402" s="311"/>
      <c r="E402" s="1192"/>
      <c r="F402" s="312"/>
    </row>
    <row r="403" spans="1:6" ht="75">
      <c r="A403" s="305">
        <v>2</v>
      </c>
      <c r="B403" s="306" t="s">
        <v>1362</v>
      </c>
      <c r="C403" s="1189" t="s">
        <v>1243</v>
      </c>
      <c r="D403" s="311">
        <v>1</v>
      </c>
      <c r="E403" s="1103"/>
      <c r="F403" s="1103">
        <f>D403*E403</f>
        <v>0</v>
      </c>
    </row>
    <row r="404" spans="1:6" ht="15" customHeight="1">
      <c r="A404" s="305"/>
      <c r="B404" s="305"/>
      <c r="C404" s="1189"/>
      <c r="D404" s="311"/>
      <c r="E404" s="1192"/>
      <c r="F404" s="312"/>
    </row>
    <row r="405" spans="1:6" ht="60">
      <c r="A405" s="305">
        <v>3</v>
      </c>
      <c r="B405" s="306" t="s">
        <v>1363</v>
      </c>
      <c r="C405" s="1189" t="s">
        <v>1243</v>
      </c>
      <c r="D405" s="311">
        <v>1</v>
      </c>
      <c r="E405" s="1103"/>
      <c r="F405" s="1103">
        <f>D405*E405</f>
        <v>0</v>
      </c>
    </row>
    <row r="406" spans="1:6" ht="15" customHeight="1">
      <c r="A406" s="305"/>
      <c r="B406" s="305"/>
      <c r="C406" s="1189"/>
      <c r="D406" s="1191"/>
      <c r="E406" s="1192"/>
      <c r="F406" s="312"/>
    </row>
    <row r="407" spans="1:6" ht="60">
      <c r="A407" s="305">
        <v>4</v>
      </c>
      <c r="B407" s="306" t="s">
        <v>1364</v>
      </c>
      <c r="C407" s="1189" t="s">
        <v>1243</v>
      </c>
      <c r="D407" s="311">
        <v>1</v>
      </c>
      <c r="E407" s="1103"/>
      <c r="F407" s="1103">
        <f>D407*E407</f>
        <v>0</v>
      </c>
    </row>
    <row r="408" spans="1:6" ht="15.75" customHeight="1">
      <c r="A408" s="337"/>
      <c r="B408" s="371" t="s">
        <v>1365</v>
      </c>
      <c r="C408" s="1189"/>
      <c r="D408" s="1191"/>
      <c r="E408" s="1192"/>
      <c r="F408" s="312">
        <f>SUM(F401:F407)</f>
        <v>0</v>
      </c>
    </row>
    <row r="409" spans="1:6" ht="15.75" customHeight="1">
      <c r="A409" s="372"/>
      <c r="B409" s="373"/>
      <c r="C409" s="356"/>
      <c r="D409" s="374"/>
      <c r="E409" s="18"/>
      <c r="F409" s="18"/>
    </row>
    <row r="410" spans="1:6" ht="15.75" customHeight="1">
      <c r="A410" s="372"/>
      <c r="B410" s="360"/>
      <c r="C410" s="375"/>
      <c r="D410" s="376"/>
      <c r="E410" s="377"/>
      <c r="F410" s="363"/>
    </row>
    <row r="411" spans="1:6" ht="14.25" customHeight="1">
      <c r="A411" s="368"/>
      <c r="B411" s="360"/>
      <c r="C411" s="361"/>
      <c r="D411" s="369"/>
      <c r="E411" s="370"/>
      <c r="F411" s="370"/>
    </row>
    <row r="412" spans="1:6" ht="14.25" customHeight="1">
      <c r="A412" s="368"/>
      <c r="B412" s="360"/>
      <c r="C412" s="361"/>
      <c r="D412" s="369"/>
      <c r="E412" s="370"/>
      <c r="F412" s="370"/>
    </row>
    <row r="413" spans="1:6" ht="14.25" customHeight="1">
      <c r="A413" s="368"/>
      <c r="B413" s="360"/>
      <c r="C413" s="361"/>
      <c r="D413" s="369"/>
      <c r="E413" s="370"/>
      <c r="F413" s="370"/>
    </row>
    <row r="414" spans="1:6" ht="14.25" customHeight="1">
      <c r="A414" s="368"/>
      <c r="B414" s="360"/>
      <c r="C414" s="361"/>
      <c r="D414" s="369"/>
      <c r="E414" s="370"/>
      <c r="F414" s="370"/>
    </row>
    <row r="415" spans="1:6" ht="14.25" customHeight="1">
      <c r="A415" s="368"/>
      <c r="B415" s="360"/>
      <c r="C415" s="361"/>
      <c r="D415" s="369"/>
      <c r="E415" s="370"/>
      <c r="F415" s="370"/>
    </row>
    <row r="416" spans="1:6" ht="14.25" customHeight="1">
      <c r="A416" s="368"/>
      <c r="B416" s="360"/>
      <c r="C416" s="361"/>
      <c r="D416" s="369"/>
      <c r="E416" s="370"/>
      <c r="F416" s="370"/>
    </row>
    <row r="417" spans="1:6" ht="14.25" customHeight="1">
      <c r="A417" s="368"/>
      <c r="B417" s="360"/>
      <c r="C417" s="361"/>
      <c r="D417" s="369"/>
      <c r="E417" s="370"/>
      <c r="F417" s="370"/>
    </row>
    <row r="418" spans="1:6" ht="14.25" customHeight="1">
      <c r="A418" s="368"/>
      <c r="B418" s="360"/>
      <c r="C418" s="361"/>
      <c r="D418" s="369"/>
      <c r="E418" s="370"/>
      <c r="F418" s="370"/>
    </row>
    <row r="419" spans="1:6" ht="14.25" customHeight="1">
      <c r="A419" s="368"/>
      <c r="B419" s="360"/>
      <c r="C419" s="361"/>
      <c r="D419" s="369"/>
      <c r="E419" s="370"/>
      <c r="F419" s="370"/>
    </row>
    <row r="420" spans="1:6" ht="14.25" customHeight="1">
      <c r="A420" s="368"/>
      <c r="B420" s="360"/>
      <c r="C420" s="361"/>
      <c r="D420" s="369"/>
      <c r="E420" s="370"/>
      <c r="F420" s="370"/>
    </row>
    <row r="421" spans="1:6" ht="14.25" customHeight="1">
      <c r="A421" s="368"/>
      <c r="B421" s="360"/>
      <c r="C421" s="361"/>
      <c r="D421" s="369"/>
      <c r="E421" s="370"/>
      <c r="F421" s="370"/>
    </row>
    <row r="422" spans="1:6" ht="14.25" customHeight="1">
      <c r="A422" s="368"/>
      <c r="B422" s="360"/>
      <c r="C422" s="361"/>
      <c r="D422" s="369"/>
      <c r="E422" s="370"/>
      <c r="F422" s="370"/>
    </row>
    <row r="423" spans="1:6" ht="31.5" customHeight="1">
      <c r="A423" s="735" t="s">
        <v>1366</v>
      </c>
      <c r="B423" s="319" t="s">
        <v>1367</v>
      </c>
      <c r="C423" s="313"/>
      <c r="D423" s="289"/>
      <c r="E423" s="286"/>
      <c r="F423" s="286"/>
    </row>
    <row r="424" spans="1:6" ht="15.75" customHeight="1">
      <c r="A424" s="308"/>
      <c r="B424" s="319"/>
      <c r="C424" s="1189"/>
      <c r="D424" s="1191"/>
      <c r="E424" s="312"/>
      <c r="F424" s="312"/>
    </row>
    <row r="425" spans="1:6" ht="15.75" customHeight="1">
      <c r="A425" s="305"/>
      <c r="B425" s="319" t="s">
        <v>1368</v>
      </c>
      <c r="C425" s="1189"/>
      <c r="D425" s="1191"/>
      <c r="E425" s="312"/>
      <c r="F425" s="312"/>
    </row>
    <row r="426" spans="1:6" ht="210">
      <c r="A426" s="337" t="s">
        <v>1369</v>
      </c>
      <c r="B426" s="306" t="s">
        <v>1370</v>
      </c>
      <c r="C426" s="1189" t="s">
        <v>1243</v>
      </c>
      <c r="D426" s="1191">
        <v>4</v>
      </c>
      <c r="E426" s="1103"/>
      <c r="F426" s="1103">
        <f>D426*E426</f>
        <v>0</v>
      </c>
    </row>
    <row r="427" spans="1:6" ht="15" customHeight="1">
      <c r="A427" s="305"/>
      <c r="B427" s="306"/>
      <c r="C427" s="1189"/>
      <c r="D427" s="1191"/>
      <c r="E427" s="312"/>
      <c r="F427" s="1192"/>
    </row>
    <row r="428" spans="1:6" ht="30">
      <c r="A428" s="305" t="s">
        <v>1371</v>
      </c>
      <c r="B428" s="306" t="s">
        <v>1372</v>
      </c>
      <c r="C428" s="1189" t="s">
        <v>1243</v>
      </c>
      <c r="D428" s="1191">
        <v>4</v>
      </c>
      <c r="E428" s="1103"/>
      <c r="F428" s="1103">
        <f>D428*E428</f>
        <v>0</v>
      </c>
    </row>
    <row r="429" spans="1:6" ht="15" customHeight="1">
      <c r="A429" s="305"/>
      <c r="B429" s="306"/>
      <c r="C429" s="1189"/>
      <c r="D429" s="1191"/>
      <c r="E429" s="312"/>
      <c r="F429" s="1192"/>
    </row>
    <row r="430" spans="1:6" ht="30">
      <c r="A430" s="305" t="s">
        <v>1282</v>
      </c>
      <c r="B430" s="306" t="s">
        <v>1373</v>
      </c>
      <c r="C430" s="1189" t="s">
        <v>1243</v>
      </c>
      <c r="D430" s="1191">
        <v>4</v>
      </c>
      <c r="E430" s="1103"/>
      <c r="F430" s="1103">
        <f>D430*E430</f>
        <v>0</v>
      </c>
    </row>
    <row r="431" spans="1:6" ht="15" customHeight="1">
      <c r="A431" s="305"/>
      <c r="B431" s="306"/>
      <c r="C431" s="1189"/>
      <c r="D431" s="1191"/>
      <c r="E431" s="1192"/>
      <c r="F431" s="1192"/>
    </row>
    <row r="432" spans="1:6" ht="105">
      <c r="A432" s="305" t="s">
        <v>1284</v>
      </c>
      <c r="B432" s="306" t="s">
        <v>1374</v>
      </c>
      <c r="C432" s="1189" t="s">
        <v>1243</v>
      </c>
      <c r="D432" s="1191">
        <v>1</v>
      </c>
      <c r="E432" s="1103"/>
      <c r="F432" s="1103">
        <f>D432*E432</f>
        <v>0</v>
      </c>
    </row>
    <row r="433" spans="1:6" ht="15" customHeight="1">
      <c r="A433" s="305"/>
      <c r="B433" s="306"/>
      <c r="C433" s="1189"/>
      <c r="D433" s="1191"/>
      <c r="E433" s="1192"/>
      <c r="F433" s="1192"/>
    </row>
    <row r="434" spans="1:6" ht="30">
      <c r="A434" s="305" t="s">
        <v>1286</v>
      </c>
      <c r="B434" s="306" t="s">
        <v>1375</v>
      </c>
      <c r="C434" s="1189" t="s">
        <v>1243</v>
      </c>
      <c r="D434" s="1191">
        <v>3</v>
      </c>
      <c r="E434" s="1103"/>
      <c r="F434" s="1103">
        <f>D434*E434</f>
        <v>0</v>
      </c>
    </row>
    <row r="435" spans="1:6" ht="15" customHeight="1">
      <c r="A435" s="305"/>
      <c r="B435" s="306"/>
      <c r="C435" s="1189"/>
      <c r="D435" s="1191"/>
      <c r="E435" s="1192"/>
      <c r="F435" s="1192"/>
    </row>
    <row r="436" spans="1:6" ht="30">
      <c r="A436" s="305" t="s">
        <v>1288</v>
      </c>
      <c r="B436" s="306" t="s">
        <v>1376</v>
      </c>
      <c r="C436" s="1189" t="s">
        <v>1243</v>
      </c>
      <c r="D436" s="1191">
        <v>3</v>
      </c>
      <c r="E436" s="1103"/>
      <c r="F436" s="1103">
        <f>D436*E436</f>
        <v>0</v>
      </c>
    </row>
    <row r="437" spans="1:6" ht="15" customHeight="1">
      <c r="A437" s="305"/>
      <c r="B437" s="306"/>
      <c r="C437" s="1189"/>
      <c r="D437" s="1191"/>
      <c r="E437" s="1192"/>
      <c r="F437" s="1192"/>
    </row>
    <row r="438" spans="1:6" ht="30">
      <c r="A438" s="305" t="s">
        <v>1290</v>
      </c>
      <c r="B438" s="306" t="s">
        <v>1377</v>
      </c>
      <c r="C438" s="1189" t="s">
        <v>1243</v>
      </c>
      <c r="D438" s="1191">
        <v>3</v>
      </c>
      <c r="E438" s="1103"/>
      <c r="F438" s="1103">
        <f>D438*E438</f>
        <v>0</v>
      </c>
    </row>
    <row r="439" spans="1:6" ht="15" customHeight="1">
      <c r="A439" s="305"/>
      <c r="B439" s="306" t="s">
        <v>1378</v>
      </c>
      <c r="C439" s="1189"/>
      <c r="D439" s="1191"/>
      <c r="E439" s="1192"/>
      <c r="F439" s="1192"/>
    </row>
    <row r="440" spans="1:6" ht="15" customHeight="1">
      <c r="A440" s="305"/>
      <c r="B440" s="306"/>
      <c r="C440" s="1189"/>
      <c r="D440" s="378"/>
      <c r="E440" s="1192"/>
      <c r="F440" s="379"/>
    </row>
    <row r="441" spans="1:6" ht="30">
      <c r="A441" s="305" t="s">
        <v>1293</v>
      </c>
      <c r="B441" s="306" t="s">
        <v>1379</v>
      </c>
      <c r="C441" s="1189" t="s">
        <v>1380</v>
      </c>
      <c r="D441" s="1191">
        <v>1</v>
      </c>
      <c r="E441" s="1103"/>
      <c r="F441" s="1103">
        <f>D441*E441</f>
        <v>0</v>
      </c>
    </row>
    <row r="442" spans="1:6" ht="15.75" customHeight="1">
      <c r="A442" s="305"/>
      <c r="B442" s="380" t="s">
        <v>1381</v>
      </c>
      <c r="C442" s="1189"/>
      <c r="D442" s="1191"/>
      <c r="E442" s="1192"/>
      <c r="F442" s="1192">
        <f>SUM(F426:F441)</f>
        <v>0</v>
      </c>
    </row>
    <row r="443" spans="1:6" ht="15.75" customHeight="1">
      <c r="A443" s="334"/>
      <c r="B443" s="381"/>
      <c r="C443" s="382"/>
      <c r="D443" s="383"/>
      <c r="E443" s="384"/>
      <c r="F443" s="318"/>
    </row>
    <row r="444" spans="1:6" ht="15.75" customHeight="1">
      <c r="A444" s="334"/>
      <c r="B444" s="381"/>
      <c r="C444" s="382"/>
      <c r="D444" s="383"/>
      <c r="E444" s="384"/>
      <c r="F444" s="318"/>
    </row>
    <row r="445" spans="1:6" ht="15.75" customHeight="1">
      <c r="A445" s="334"/>
      <c r="B445" s="381"/>
      <c r="C445" s="382"/>
      <c r="D445" s="383"/>
      <c r="E445" s="384"/>
      <c r="F445" s="318"/>
    </row>
    <row r="446" spans="1:6" ht="15.75" customHeight="1">
      <c r="A446" s="334"/>
      <c r="B446" s="381"/>
      <c r="C446" s="382"/>
      <c r="D446" s="383"/>
      <c r="E446" s="384"/>
      <c r="F446" s="318"/>
    </row>
    <row r="447" spans="1:6" ht="15.75" customHeight="1">
      <c r="A447" s="334"/>
      <c r="B447" s="381"/>
      <c r="C447" s="382"/>
      <c r="D447" s="383"/>
      <c r="E447" s="384"/>
      <c r="F447" s="318"/>
    </row>
    <row r="448" spans="1:6" ht="15.75" customHeight="1">
      <c r="A448" s="334"/>
      <c r="B448" s="381"/>
      <c r="C448" s="382"/>
      <c r="D448" s="383"/>
      <c r="E448" s="384"/>
      <c r="F448" s="318"/>
    </row>
    <row r="449" spans="1:6" ht="15.75" customHeight="1">
      <c r="A449" s="334"/>
      <c r="B449" s="381"/>
      <c r="C449" s="382"/>
      <c r="D449" s="383"/>
      <c r="E449" s="384"/>
      <c r="F449" s="318"/>
    </row>
    <row r="450" spans="1:6" ht="15.75" customHeight="1">
      <c r="A450" s="337" t="s">
        <v>1382</v>
      </c>
      <c r="B450" s="319" t="s">
        <v>1383</v>
      </c>
      <c r="C450" s="313"/>
      <c r="D450" s="289"/>
      <c r="E450" s="286"/>
      <c r="F450" s="286"/>
    </row>
    <row r="451" spans="1:6" ht="15.75" customHeight="1">
      <c r="A451" s="308"/>
      <c r="B451" s="319"/>
      <c r="C451" s="1189"/>
      <c r="D451" s="1191"/>
      <c r="E451" s="1192"/>
      <c r="F451" s="312"/>
    </row>
    <row r="452" spans="1:6" ht="240">
      <c r="A452" s="305">
        <v>1</v>
      </c>
      <c r="B452" s="306" t="s">
        <v>1384</v>
      </c>
      <c r="C452" s="1189" t="s">
        <v>1243</v>
      </c>
      <c r="D452" s="1191">
        <v>7</v>
      </c>
      <c r="E452" s="1103"/>
      <c r="F452" s="1103">
        <f>D452*E452</f>
        <v>0</v>
      </c>
    </row>
    <row r="453" spans="1:6" ht="15" customHeight="1">
      <c r="A453" s="305"/>
      <c r="B453" s="306"/>
      <c r="C453" s="1189"/>
      <c r="D453" s="1191"/>
      <c r="E453" s="1192"/>
      <c r="F453" s="1192"/>
    </row>
    <row r="454" spans="1:6" ht="195">
      <c r="A454" s="305">
        <v>2</v>
      </c>
      <c r="B454" s="306" t="s">
        <v>1385</v>
      </c>
      <c r="C454" s="1189" t="s">
        <v>1243</v>
      </c>
      <c r="D454" s="1191">
        <v>1</v>
      </c>
      <c r="E454" s="1103"/>
      <c r="F454" s="1103">
        <f>D454*E454</f>
        <v>0</v>
      </c>
    </row>
    <row r="455" spans="1:6" ht="15" customHeight="1">
      <c r="A455" s="354"/>
      <c r="B455" s="306"/>
      <c r="C455" s="1189"/>
      <c r="D455" s="1191"/>
      <c r="E455" s="1192"/>
      <c r="F455" s="1192"/>
    </row>
    <row r="456" spans="1:6" ht="120">
      <c r="A456" s="305" t="s">
        <v>1282</v>
      </c>
      <c r="B456" s="306" t="s">
        <v>1386</v>
      </c>
      <c r="C456" s="1189" t="s">
        <v>1243</v>
      </c>
      <c r="D456" s="1191">
        <v>4</v>
      </c>
      <c r="E456" s="1103"/>
      <c r="F456" s="1103">
        <f>D456*E456</f>
        <v>0</v>
      </c>
    </row>
    <row r="457" spans="1:6" ht="15" customHeight="1">
      <c r="A457" s="305"/>
      <c r="B457" s="306"/>
      <c r="C457" s="1189"/>
      <c r="D457" s="1191"/>
      <c r="E457" s="1192"/>
      <c r="F457" s="385"/>
    </row>
    <row r="458" spans="1:6" ht="90">
      <c r="A458" s="305" t="s">
        <v>1284</v>
      </c>
      <c r="B458" s="306" t="s">
        <v>1387</v>
      </c>
      <c r="C458" s="1189" t="s">
        <v>1243</v>
      </c>
      <c r="D458" s="1191">
        <v>2</v>
      </c>
      <c r="E458" s="1103"/>
      <c r="F458" s="1103">
        <f>D458*E458</f>
        <v>0</v>
      </c>
    </row>
    <row r="459" spans="1:6" ht="15" customHeight="1">
      <c r="A459" s="305"/>
      <c r="B459" s="306"/>
      <c r="C459" s="1189"/>
      <c r="D459" s="1191"/>
      <c r="E459" s="1192"/>
      <c r="F459" s="385"/>
    </row>
    <row r="460" spans="1:6" ht="90">
      <c r="A460" s="305" t="s">
        <v>1286</v>
      </c>
      <c r="B460" s="306" t="s">
        <v>1388</v>
      </c>
      <c r="C460" s="1189" t="s">
        <v>1243</v>
      </c>
      <c r="D460" s="1191">
        <v>2</v>
      </c>
      <c r="E460" s="1103"/>
      <c r="F460" s="1103">
        <f>D460*E460</f>
        <v>0</v>
      </c>
    </row>
    <row r="461" spans="1:6" ht="15" customHeight="1">
      <c r="A461" s="305"/>
      <c r="B461" s="306"/>
      <c r="C461" s="1189"/>
      <c r="D461" s="1191"/>
      <c r="E461" s="1192"/>
      <c r="F461" s="385"/>
    </row>
    <row r="462" spans="1:6" ht="15" customHeight="1">
      <c r="A462" s="305"/>
      <c r="B462" s="306"/>
      <c r="C462" s="1189"/>
      <c r="D462" s="1191"/>
      <c r="E462" s="1192"/>
      <c r="F462" s="385"/>
    </row>
    <row r="463" spans="1:6" ht="105">
      <c r="A463" s="305" t="s">
        <v>1288</v>
      </c>
      <c r="B463" s="306" t="s">
        <v>1389</v>
      </c>
      <c r="C463" s="1189" t="s">
        <v>1243</v>
      </c>
      <c r="D463" s="1191">
        <v>3</v>
      </c>
      <c r="E463" s="1103"/>
      <c r="F463" s="1103">
        <f>D463*E463</f>
        <v>0</v>
      </c>
    </row>
    <row r="464" spans="1:6" ht="15" customHeight="1">
      <c r="A464" s="305"/>
      <c r="B464" s="306"/>
      <c r="C464" s="1189"/>
      <c r="D464" s="1191"/>
      <c r="E464" s="1192"/>
      <c r="F464" s="385"/>
    </row>
    <row r="465" spans="1:6" ht="240">
      <c r="A465" s="305" t="s">
        <v>1290</v>
      </c>
      <c r="B465" s="386" t="s">
        <v>1390</v>
      </c>
      <c r="C465" s="1189" t="s">
        <v>1243</v>
      </c>
      <c r="D465" s="1191">
        <v>3</v>
      </c>
      <c r="E465" s="1103"/>
      <c r="F465" s="1103">
        <f>D465*E465</f>
        <v>0</v>
      </c>
    </row>
    <row r="466" spans="1:6" ht="15" customHeight="1">
      <c r="A466" s="305"/>
      <c r="B466" s="306"/>
      <c r="C466" s="1189"/>
      <c r="D466" s="1191"/>
      <c r="E466" s="1192"/>
      <c r="F466" s="385"/>
    </row>
    <row r="467" spans="1:6" ht="180">
      <c r="A467" s="305" t="s">
        <v>1293</v>
      </c>
      <c r="B467" s="306" t="s">
        <v>1391</v>
      </c>
      <c r="C467" s="1189" t="s">
        <v>1243</v>
      </c>
      <c r="D467" s="1191">
        <v>2</v>
      </c>
      <c r="E467" s="1103"/>
      <c r="F467" s="1103">
        <f>D467*E467</f>
        <v>0</v>
      </c>
    </row>
    <row r="468" spans="1:6" ht="15" customHeight="1">
      <c r="A468" s="305"/>
      <c r="B468" s="306"/>
      <c r="C468" s="1189"/>
      <c r="D468" s="1191"/>
      <c r="E468" s="1192"/>
      <c r="F468" s="385"/>
    </row>
    <row r="469" spans="1:6" ht="60">
      <c r="A469" s="305" t="s">
        <v>1327</v>
      </c>
      <c r="B469" s="306" t="s">
        <v>1392</v>
      </c>
      <c r="C469" s="1189" t="s">
        <v>1243</v>
      </c>
      <c r="D469" s="1191">
        <v>1</v>
      </c>
      <c r="E469" s="1103"/>
      <c r="F469" s="1103">
        <f>D469*E469</f>
        <v>0</v>
      </c>
    </row>
    <row r="470" spans="1:6" ht="15" customHeight="1">
      <c r="A470" s="305"/>
      <c r="B470" s="306"/>
      <c r="C470" s="1189"/>
      <c r="D470" s="1191"/>
      <c r="E470" s="1192"/>
      <c r="F470" s="385"/>
    </row>
    <row r="471" spans="1:6" ht="105">
      <c r="A471" s="305" t="s">
        <v>1393</v>
      </c>
      <c r="B471" s="306" t="s">
        <v>1394</v>
      </c>
      <c r="C471" s="1189" t="s">
        <v>1243</v>
      </c>
      <c r="D471" s="1191">
        <v>15</v>
      </c>
      <c r="E471" s="1103"/>
      <c r="F471" s="1103">
        <f>D471*E471</f>
        <v>0</v>
      </c>
    </row>
    <row r="472" spans="1:6" ht="15" customHeight="1">
      <c r="A472" s="305"/>
      <c r="B472" s="306"/>
      <c r="C472" s="1189"/>
      <c r="D472" s="1191"/>
      <c r="E472" s="1192"/>
      <c r="F472" s="385"/>
    </row>
    <row r="473" spans="1:6" ht="30">
      <c r="A473" s="305" t="s">
        <v>1395</v>
      </c>
      <c r="B473" s="306" t="s">
        <v>1396</v>
      </c>
      <c r="C473" s="1189" t="s">
        <v>1243</v>
      </c>
      <c r="D473" s="1191">
        <v>6</v>
      </c>
      <c r="E473" s="1103"/>
      <c r="F473" s="1103">
        <f>D473*E473</f>
        <v>0</v>
      </c>
    </row>
    <row r="474" spans="1:6" ht="15" customHeight="1">
      <c r="A474" s="305"/>
      <c r="B474" s="306"/>
      <c r="C474" s="1189"/>
      <c r="D474" s="1191"/>
      <c r="E474" s="1192"/>
      <c r="F474" s="385"/>
    </row>
    <row r="475" spans="1:6" ht="105">
      <c r="A475" s="305" t="s">
        <v>1397</v>
      </c>
      <c r="B475" s="306" t="s">
        <v>1398</v>
      </c>
      <c r="C475" s="1189" t="s">
        <v>1399</v>
      </c>
      <c r="D475" s="1191">
        <v>1</v>
      </c>
      <c r="E475" s="1103"/>
      <c r="F475" s="1103">
        <f>D475*E475</f>
        <v>0</v>
      </c>
    </row>
    <row r="476" spans="1:6" ht="15" customHeight="1">
      <c r="A476" s="305"/>
      <c r="B476" s="387"/>
      <c r="C476" s="1189"/>
      <c r="D476" s="1191"/>
      <c r="E476" s="1192"/>
      <c r="F476" s="385"/>
    </row>
    <row r="477" spans="1:6" ht="15" customHeight="1">
      <c r="A477" s="305"/>
      <c r="B477" s="387"/>
      <c r="C477" s="1189"/>
      <c r="D477" s="1191"/>
      <c r="E477" s="1192"/>
      <c r="F477" s="385"/>
    </row>
    <row r="478" spans="1:6" ht="90">
      <c r="A478" s="305" t="s">
        <v>1400</v>
      </c>
      <c r="B478" s="306" t="s">
        <v>1401</v>
      </c>
      <c r="C478" s="1189" t="s">
        <v>1399</v>
      </c>
      <c r="D478" s="1191">
        <v>1</v>
      </c>
      <c r="E478" s="1103"/>
      <c r="F478" s="1103">
        <f>D478*E478</f>
        <v>0</v>
      </c>
    </row>
    <row r="479" spans="1:6" ht="15" customHeight="1">
      <c r="A479" s="305"/>
      <c r="B479" s="387"/>
      <c r="C479" s="1189"/>
      <c r="D479" s="1191"/>
      <c r="E479" s="1192"/>
      <c r="F479" s="385"/>
    </row>
    <row r="480" spans="1:6" ht="45">
      <c r="A480" s="305" t="s">
        <v>1402</v>
      </c>
      <c r="B480" s="306" t="s">
        <v>1403</v>
      </c>
      <c r="C480" s="1189" t="s">
        <v>1399</v>
      </c>
      <c r="D480" s="1191">
        <v>1</v>
      </c>
      <c r="E480" s="1103"/>
      <c r="F480" s="1103">
        <f>D480*E480</f>
        <v>0</v>
      </c>
    </row>
    <row r="481" spans="1:6" ht="15" customHeight="1">
      <c r="A481" s="305"/>
      <c r="B481" s="306"/>
      <c r="C481" s="1189"/>
      <c r="D481" s="1191"/>
      <c r="E481" s="1192"/>
      <c r="F481" s="385"/>
    </row>
    <row r="482" spans="1:6" ht="60">
      <c r="A482" s="305" t="s">
        <v>1404</v>
      </c>
      <c r="B482" s="306" t="s">
        <v>1405</v>
      </c>
      <c r="C482" s="1189" t="s">
        <v>1399</v>
      </c>
      <c r="D482" s="1191">
        <v>1</v>
      </c>
      <c r="E482" s="1103"/>
      <c r="F482" s="1103">
        <f>D482*E482</f>
        <v>0</v>
      </c>
    </row>
    <row r="483" spans="1:6" ht="15" customHeight="1">
      <c r="A483" s="305"/>
      <c r="B483" s="306"/>
      <c r="C483" s="1189"/>
      <c r="D483" s="1191"/>
      <c r="E483" s="1192"/>
      <c r="F483" s="385"/>
    </row>
    <row r="484" spans="1:6" ht="120">
      <c r="A484" s="305" t="s">
        <v>1406</v>
      </c>
      <c r="B484" s="306" t="s">
        <v>1407</v>
      </c>
      <c r="C484" s="1189" t="s">
        <v>1243</v>
      </c>
      <c r="D484" s="1191">
        <v>2</v>
      </c>
      <c r="E484" s="1103"/>
      <c r="F484" s="1103">
        <f>D484*E484</f>
        <v>0</v>
      </c>
    </row>
    <row r="485" spans="1:6" ht="15" customHeight="1">
      <c r="A485" s="305"/>
      <c r="B485" s="306"/>
      <c r="C485" s="313"/>
      <c r="D485" s="289"/>
      <c r="E485" s="1192"/>
      <c r="F485" s="1192"/>
    </row>
    <row r="486" spans="1:6" ht="90">
      <c r="A486" s="305" t="s">
        <v>1408</v>
      </c>
      <c r="B486" s="306" t="s">
        <v>1409</v>
      </c>
      <c r="C486" s="1189" t="s">
        <v>1243</v>
      </c>
      <c r="D486" s="1191">
        <v>6</v>
      </c>
      <c r="E486" s="1103"/>
      <c r="F486" s="1103">
        <f>D486*E486</f>
        <v>0</v>
      </c>
    </row>
    <row r="487" spans="1:6" ht="15" customHeight="1">
      <c r="A487" s="305"/>
      <c r="B487" s="306"/>
      <c r="C487" s="1189"/>
      <c r="D487" s="1191"/>
      <c r="E487" s="1192"/>
      <c r="F487" s="1192"/>
    </row>
    <row r="488" spans="1:6" ht="30">
      <c r="A488" s="305" t="s">
        <v>1410</v>
      </c>
      <c r="B488" s="306" t="s">
        <v>1377</v>
      </c>
      <c r="C488" s="1189" t="s">
        <v>1243</v>
      </c>
      <c r="D488" s="1191">
        <v>6</v>
      </c>
      <c r="E488" s="1103"/>
      <c r="F488" s="1103">
        <f>D488*E488</f>
        <v>0</v>
      </c>
    </row>
    <row r="489" spans="1:6" ht="15" customHeight="1">
      <c r="A489" s="305"/>
      <c r="B489" s="306"/>
      <c r="C489" s="1189"/>
      <c r="D489" s="1191"/>
      <c r="E489" s="1192"/>
      <c r="F489" s="1192"/>
    </row>
    <row r="490" spans="1:6" ht="15">
      <c r="A490" s="305" t="s">
        <v>1411</v>
      </c>
      <c r="B490" s="306" t="s">
        <v>1378</v>
      </c>
      <c r="C490" s="1189" t="s">
        <v>1380</v>
      </c>
      <c r="D490" s="1191">
        <v>1</v>
      </c>
      <c r="E490" s="1103"/>
      <c r="F490" s="1103">
        <f t="shared" ref="F490:F491" si="14">D490*E490</f>
        <v>0</v>
      </c>
    </row>
    <row r="491" spans="1:6" ht="30">
      <c r="A491" s="305" t="s">
        <v>1412</v>
      </c>
      <c r="B491" s="306" t="s">
        <v>1413</v>
      </c>
      <c r="C491" s="1189" t="s">
        <v>1380</v>
      </c>
      <c r="D491" s="1191">
        <v>3</v>
      </c>
      <c r="E491" s="1103"/>
      <c r="F491" s="1103">
        <f t="shared" si="14"/>
        <v>0</v>
      </c>
    </row>
    <row r="492" spans="1:6" ht="31.5" customHeight="1">
      <c r="A492" s="388"/>
      <c r="B492" s="380" t="s">
        <v>1414</v>
      </c>
      <c r="C492" s="338"/>
      <c r="D492" s="350"/>
      <c r="E492" s="1192"/>
      <c r="F492" s="1192">
        <f>SUM(F452:F491)</f>
        <v>0</v>
      </c>
    </row>
    <row r="493" spans="1:6" ht="15.75" customHeight="1">
      <c r="A493" s="349"/>
      <c r="B493" s="389"/>
      <c r="C493" s="356"/>
      <c r="D493" s="357"/>
      <c r="E493" s="390"/>
      <c r="F493" s="390"/>
    </row>
    <row r="494" spans="1:6" ht="15.75" customHeight="1">
      <c r="A494" s="349"/>
      <c r="B494" s="389"/>
      <c r="C494" s="356"/>
      <c r="D494" s="357"/>
      <c r="E494" s="390"/>
      <c r="F494" s="390"/>
    </row>
    <row r="495" spans="1:6" ht="15.75" customHeight="1">
      <c r="A495" s="290" t="s">
        <v>1415</v>
      </c>
      <c r="B495" s="319" t="s">
        <v>1416</v>
      </c>
      <c r="C495" s="310"/>
      <c r="D495" s="391"/>
      <c r="E495" s="392"/>
      <c r="F495" s="1192"/>
    </row>
    <row r="496" spans="1:6" ht="105" customHeight="1">
      <c r="A496" s="305" t="s">
        <v>1369</v>
      </c>
      <c r="B496" s="306" t="s">
        <v>1417</v>
      </c>
      <c r="C496" s="310"/>
      <c r="D496" s="391"/>
      <c r="E496" s="392"/>
      <c r="F496" s="1192"/>
    </row>
    <row r="497" spans="1:6" ht="15.75" customHeight="1">
      <c r="A497" s="305"/>
      <c r="B497" s="306"/>
      <c r="C497" s="310"/>
      <c r="D497" s="391"/>
      <c r="E497" s="392"/>
      <c r="F497" s="1192"/>
    </row>
    <row r="498" spans="1:6" ht="60">
      <c r="A498" s="305">
        <v>2</v>
      </c>
      <c r="B498" s="306" t="s">
        <v>1418</v>
      </c>
      <c r="C498" s="1189" t="s">
        <v>1243</v>
      </c>
      <c r="D498" s="1191">
        <v>1</v>
      </c>
      <c r="E498" s="1103"/>
      <c r="F498" s="1103">
        <f>D498*E498</f>
        <v>0</v>
      </c>
    </row>
    <row r="499" spans="1:6" ht="15" customHeight="1">
      <c r="A499" s="305"/>
      <c r="B499" s="306"/>
      <c r="C499" s="1189"/>
      <c r="D499" s="1191"/>
      <c r="E499" s="1192"/>
      <c r="F499" s="1192"/>
    </row>
    <row r="500" spans="1:6" ht="90">
      <c r="A500" s="305" t="s">
        <v>1282</v>
      </c>
      <c r="B500" s="306" t="s">
        <v>1419</v>
      </c>
      <c r="C500" s="1189" t="s">
        <v>1243</v>
      </c>
      <c r="D500" s="1191">
        <v>1</v>
      </c>
      <c r="E500" s="1103"/>
      <c r="F500" s="1103">
        <f>D500*E500</f>
        <v>0</v>
      </c>
    </row>
    <row r="501" spans="1:6" ht="15" customHeight="1">
      <c r="A501" s="305"/>
      <c r="B501" s="306"/>
      <c r="C501" s="1189"/>
      <c r="D501" s="1191"/>
      <c r="E501" s="1192"/>
      <c r="F501" s="1192"/>
    </row>
    <row r="502" spans="1:6" ht="30">
      <c r="A502" s="305" t="s">
        <v>1284</v>
      </c>
      <c r="B502" s="306" t="s">
        <v>1375</v>
      </c>
      <c r="C502" s="1189" t="s">
        <v>1243</v>
      </c>
      <c r="D502" s="1191">
        <v>1</v>
      </c>
      <c r="E502" s="1103"/>
      <c r="F502" s="1103">
        <f>D502*E502</f>
        <v>0</v>
      </c>
    </row>
    <row r="503" spans="1:6" ht="15" customHeight="1">
      <c r="A503" s="305"/>
      <c r="B503" s="306"/>
      <c r="C503" s="1189"/>
      <c r="D503" s="289"/>
      <c r="E503" s="1192"/>
      <c r="F503" s="1192"/>
    </row>
    <row r="504" spans="1:6" ht="30">
      <c r="A504" s="305" t="s">
        <v>1286</v>
      </c>
      <c r="B504" s="306" t="s">
        <v>1420</v>
      </c>
      <c r="C504" s="1189" t="s">
        <v>1243</v>
      </c>
      <c r="D504" s="1191">
        <v>1</v>
      </c>
      <c r="E504" s="1103"/>
      <c r="F504" s="1103">
        <f>D504*E504</f>
        <v>0</v>
      </c>
    </row>
    <row r="505" spans="1:6" ht="15" customHeight="1">
      <c r="A505" s="305"/>
      <c r="B505" s="306"/>
      <c r="C505" s="1189"/>
      <c r="D505" s="289"/>
      <c r="E505" s="1192"/>
      <c r="F505" s="1192"/>
    </row>
    <row r="506" spans="1:6" ht="30">
      <c r="A506" s="305" t="s">
        <v>1288</v>
      </c>
      <c r="B506" s="306" t="s">
        <v>1421</v>
      </c>
      <c r="C506" s="1189" t="s">
        <v>1243</v>
      </c>
      <c r="D506" s="1191">
        <v>2</v>
      </c>
      <c r="E506" s="1103"/>
      <c r="F506" s="1103">
        <f>D506*E506</f>
        <v>0</v>
      </c>
    </row>
    <row r="507" spans="1:6" ht="15" customHeight="1">
      <c r="A507" s="305"/>
      <c r="B507" s="306"/>
      <c r="C507" s="1189"/>
      <c r="D507" s="1191"/>
      <c r="E507" s="1192"/>
      <c r="F507" s="385"/>
    </row>
    <row r="508" spans="1:6" ht="30">
      <c r="A508" s="305" t="s">
        <v>1290</v>
      </c>
      <c r="B508" s="306" t="s">
        <v>1422</v>
      </c>
      <c r="C508" s="1189" t="s">
        <v>1380</v>
      </c>
      <c r="D508" s="1191">
        <v>1</v>
      </c>
      <c r="E508" s="1103"/>
      <c r="F508" s="1103">
        <f>D508*E508</f>
        <v>0</v>
      </c>
    </row>
    <row r="509" spans="1:6" ht="15.75" customHeight="1">
      <c r="A509" s="349"/>
      <c r="B509" s="380" t="s">
        <v>1423</v>
      </c>
      <c r="C509" s="338"/>
      <c r="D509" s="350"/>
      <c r="E509" s="1192"/>
      <c r="F509" s="1192">
        <f>SUM(F498:F508)</f>
        <v>0</v>
      </c>
    </row>
    <row r="510" spans="1:6" ht="15.75" customHeight="1">
      <c r="A510" s="334"/>
      <c r="B510" s="315"/>
      <c r="C510" s="382"/>
      <c r="D510" s="383"/>
      <c r="E510" s="384"/>
      <c r="F510" s="393"/>
    </row>
    <row r="511" spans="1:6" ht="15.75" customHeight="1">
      <c r="A511" s="308" t="s">
        <v>1424</v>
      </c>
      <c r="B511" s="319" t="s">
        <v>1425</v>
      </c>
      <c r="C511" s="1189"/>
      <c r="D511" s="1191"/>
      <c r="E511" s="1192"/>
      <c r="F511" s="1192"/>
    </row>
    <row r="512" spans="1:6" ht="15.75" customHeight="1">
      <c r="A512" s="308"/>
      <c r="B512" s="319"/>
      <c r="C512" s="1189"/>
      <c r="D512" s="1191"/>
      <c r="E512" s="1192"/>
      <c r="F512" s="1192"/>
    </row>
    <row r="513" spans="1:6" ht="120">
      <c r="A513" s="305" t="s">
        <v>1369</v>
      </c>
      <c r="B513" s="306" t="s">
        <v>1426</v>
      </c>
      <c r="C513" s="1189" t="s">
        <v>1243</v>
      </c>
      <c r="D513" s="1191">
        <v>1</v>
      </c>
      <c r="E513" s="1103"/>
      <c r="F513" s="1103">
        <f>D513*E513</f>
        <v>0</v>
      </c>
    </row>
    <row r="514" spans="1:6" ht="15.75" customHeight="1">
      <c r="A514" s="305"/>
      <c r="B514" s="306"/>
      <c r="C514" s="1189"/>
      <c r="D514" s="1191"/>
      <c r="E514" s="1192"/>
      <c r="F514" s="1192"/>
    </row>
    <row r="515" spans="1:6" ht="120">
      <c r="A515" s="305" t="s">
        <v>1371</v>
      </c>
      <c r="B515" s="306" t="s">
        <v>1427</v>
      </c>
      <c r="C515" s="1189" t="s">
        <v>1428</v>
      </c>
      <c r="D515" s="1191">
        <v>1</v>
      </c>
      <c r="E515" s="1103"/>
      <c r="F515" s="1103">
        <f>D515*E515</f>
        <v>0</v>
      </c>
    </row>
    <row r="516" spans="1:6" ht="15" customHeight="1">
      <c r="A516" s="320"/>
      <c r="B516" s="321"/>
      <c r="C516" s="331"/>
      <c r="D516" s="332"/>
      <c r="E516" s="393"/>
      <c r="F516" s="393"/>
    </row>
    <row r="517" spans="1:6" ht="60">
      <c r="A517" s="305" t="s">
        <v>1282</v>
      </c>
      <c r="B517" s="306" t="s">
        <v>1418</v>
      </c>
      <c r="C517" s="1189" t="s">
        <v>1243</v>
      </c>
      <c r="D517" s="1191">
        <v>1</v>
      </c>
      <c r="E517" s="1103"/>
      <c r="F517" s="1103">
        <f>D517*E517</f>
        <v>0</v>
      </c>
    </row>
    <row r="518" spans="1:6" ht="15" customHeight="1">
      <c r="A518" s="305"/>
      <c r="B518" s="306"/>
      <c r="C518" s="1189"/>
      <c r="D518" s="1191"/>
      <c r="E518" s="1192"/>
      <c r="F518" s="1192"/>
    </row>
    <row r="519" spans="1:6" ht="90">
      <c r="A519" s="305" t="s">
        <v>1284</v>
      </c>
      <c r="B519" s="306" t="s">
        <v>1429</v>
      </c>
      <c r="C519" s="1189" t="s">
        <v>1243</v>
      </c>
      <c r="D519" s="1191">
        <v>1</v>
      </c>
      <c r="E519" s="1103"/>
      <c r="F519" s="1103">
        <f>D519*E519</f>
        <v>0</v>
      </c>
    </row>
    <row r="520" spans="1:6" ht="15" customHeight="1">
      <c r="A520" s="305"/>
      <c r="B520" s="306"/>
      <c r="C520" s="1189"/>
      <c r="D520" s="1191"/>
      <c r="E520" s="1192"/>
      <c r="F520" s="1192"/>
    </row>
    <row r="521" spans="1:6" ht="30">
      <c r="A521" s="305" t="s">
        <v>1286</v>
      </c>
      <c r="B521" s="306" t="s">
        <v>1421</v>
      </c>
      <c r="C521" s="1189" t="s">
        <v>1243</v>
      </c>
      <c r="D521" s="1191">
        <v>1</v>
      </c>
      <c r="E521" s="1103"/>
      <c r="F521" s="1103">
        <f>D521*E521</f>
        <v>0</v>
      </c>
    </row>
    <row r="522" spans="1:6" ht="15.75" customHeight="1">
      <c r="A522" s="305"/>
      <c r="B522" s="306"/>
      <c r="C522" s="1189"/>
      <c r="D522" s="1191"/>
      <c r="E522" s="1192"/>
      <c r="F522" s="392"/>
    </row>
    <row r="523" spans="1:6" ht="30">
      <c r="A523" s="305" t="s">
        <v>1288</v>
      </c>
      <c r="B523" s="306" t="s">
        <v>1430</v>
      </c>
      <c r="C523" s="1189" t="s">
        <v>1380</v>
      </c>
      <c r="D523" s="1191">
        <v>1</v>
      </c>
      <c r="E523" s="1103"/>
      <c r="F523" s="1103">
        <f>D523*E523</f>
        <v>0</v>
      </c>
    </row>
    <row r="524" spans="1:6" ht="15.75" customHeight="1">
      <c r="A524" s="305"/>
      <c r="B524" s="380" t="s">
        <v>1431</v>
      </c>
      <c r="C524" s="338"/>
      <c r="D524" s="350"/>
      <c r="E524" s="1192"/>
      <c r="F524" s="312">
        <f>SUM(F513:F523)</f>
        <v>0</v>
      </c>
    </row>
    <row r="525" spans="1:6" ht="15.75" customHeight="1">
      <c r="A525" s="359"/>
      <c r="B525" s="394"/>
      <c r="C525" s="356"/>
      <c r="D525" s="374"/>
      <c r="E525" s="395"/>
      <c r="F525" s="363"/>
    </row>
    <row r="526" spans="1:6" ht="15.75" customHeight="1">
      <c r="A526" s="359"/>
      <c r="B526" s="394"/>
      <c r="C526" s="356"/>
      <c r="D526" s="374"/>
      <c r="E526" s="395"/>
      <c r="F526" s="363"/>
    </row>
    <row r="527" spans="1:6" ht="15.75" customHeight="1">
      <c r="A527" s="359"/>
      <c r="B527" s="366"/>
      <c r="C527" s="396"/>
      <c r="D527" s="397"/>
      <c r="E527" s="398"/>
      <c r="F527" s="395"/>
    </row>
    <row r="528" spans="1:6" ht="15.75" customHeight="1">
      <c r="A528" s="372"/>
      <c r="B528" s="366"/>
      <c r="C528" s="399"/>
      <c r="D528" s="400"/>
      <c r="E528" s="395"/>
      <c r="F528" s="395"/>
    </row>
    <row r="529" spans="1:6" ht="15.75" customHeight="1">
      <c r="A529" s="372"/>
      <c r="B529" s="366"/>
      <c r="C529" s="399"/>
      <c r="D529" s="400"/>
      <c r="E529" s="395"/>
      <c r="F529" s="395"/>
    </row>
    <row r="530" spans="1:6" ht="15.75" customHeight="1">
      <c r="A530" s="308" t="s">
        <v>1432</v>
      </c>
      <c r="B530" s="308" t="s">
        <v>1433</v>
      </c>
      <c r="C530" s="313"/>
      <c r="D530" s="311"/>
      <c r="E530" s="312"/>
      <c r="F530" s="1192"/>
    </row>
    <row r="531" spans="1:6" ht="90" customHeight="1">
      <c r="A531" s="305"/>
      <c r="B531" s="306" t="s">
        <v>1434</v>
      </c>
      <c r="C531" s="1189"/>
      <c r="D531" s="1191"/>
      <c r="E531" s="1192"/>
      <c r="F531" s="1192"/>
    </row>
    <row r="532" spans="1:6" ht="15.75" customHeight="1">
      <c r="A532" s="401"/>
      <c r="B532" s="402"/>
      <c r="C532" s="1389"/>
      <c r="D532" s="1326"/>
      <c r="E532" s="1332"/>
      <c r="F532" s="1332"/>
    </row>
    <row r="533" spans="1:6" ht="120">
      <c r="A533" s="401" t="s">
        <v>1369</v>
      </c>
      <c r="B533" s="403" t="s">
        <v>1435</v>
      </c>
      <c r="C533" s="1389" t="s">
        <v>1380</v>
      </c>
      <c r="D533" s="1326">
        <v>1</v>
      </c>
      <c r="E533" s="1103"/>
      <c r="F533" s="1103">
        <f>D533*E533</f>
        <v>0</v>
      </c>
    </row>
    <row r="534" spans="1:6" ht="15" customHeight="1">
      <c r="A534" s="404"/>
      <c r="B534" s="405"/>
      <c r="C534" s="1327"/>
      <c r="D534" s="1327"/>
      <c r="E534" s="1333"/>
      <c r="F534" s="1333"/>
    </row>
    <row r="535" spans="1:6" ht="135" customHeight="1">
      <c r="A535" s="404"/>
      <c r="B535" s="405" t="s">
        <v>1436</v>
      </c>
      <c r="C535" s="1327"/>
      <c r="D535" s="1327"/>
      <c r="E535" s="1333"/>
      <c r="F535" s="1333"/>
    </row>
    <row r="536" spans="1:6" ht="195" customHeight="1">
      <c r="A536" s="404"/>
      <c r="B536" s="405" t="s">
        <v>1437</v>
      </c>
      <c r="C536" s="1327"/>
      <c r="D536" s="1327"/>
      <c r="E536" s="1333"/>
      <c r="F536" s="1333"/>
    </row>
    <row r="537" spans="1:6" ht="15" customHeight="1">
      <c r="A537" s="404"/>
      <c r="B537" s="405"/>
      <c r="C537" s="1327"/>
      <c r="D537" s="1327"/>
      <c r="E537" s="1333"/>
      <c r="F537" s="1333"/>
    </row>
    <row r="538" spans="1:6" ht="135" customHeight="1">
      <c r="A538" s="404"/>
      <c r="B538" s="405" t="s">
        <v>1438</v>
      </c>
      <c r="C538" s="1327"/>
      <c r="D538" s="1327"/>
      <c r="E538" s="1333"/>
      <c r="F538" s="1333"/>
    </row>
    <row r="539" spans="1:6" ht="45" customHeight="1">
      <c r="A539" s="404"/>
      <c r="B539" s="405" t="s">
        <v>1439</v>
      </c>
      <c r="C539" s="1327"/>
      <c r="D539" s="1327"/>
      <c r="E539" s="1333"/>
      <c r="F539" s="1333"/>
    </row>
    <row r="540" spans="1:6" ht="75" customHeight="1">
      <c r="A540" s="404"/>
      <c r="B540" s="405" t="s">
        <v>1440</v>
      </c>
      <c r="C540" s="1327"/>
      <c r="D540" s="1327"/>
      <c r="E540" s="1333"/>
      <c r="F540" s="1333"/>
    </row>
    <row r="541" spans="1:6" ht="135" customHeight="1">
      <c r="A541" s="406"/>
      <c r="B541" s="407" t="s">
        <v>1441</v>
      </c>
      <c r="C541" s="1328"/>
      <c r="D541" s="1328"/>
      <c r="E541" s="1334"/>
      <c r="F541" s="1334"/>
    </row>
    <row r="542" spans="1:6" ht="15.75" customHeight="1">
      <c r="A542" s="406"/>
      <c r="B542" s="408"/>
      <c r="C542" s="409"/>
      <c r="D542" s="410"/>
      <c r="E542" s="411"/>
      <c r="F542" s="411"/>
    </row>
    <row r="543" spans="1:6" ht="75" customHeight="1">
      <c r="A543" s="305" t="s">
        <v>1371</v>
      </c>
      <c r="B543" s="306" t="s">
        <v>1442</v>
      </c>
      <c r="C543" s="1189"/>
      <c r="D543" s="1191"/>
      <c r="E543" s="1192"/>
      <c r="F543" s="1192"/>
    </row>
    <row r="544" spans="1:6" ht="15.75" customHeight="1">
      <c r="A544" s="305"/>
      <c r="B544" s="306"/>
      <c r="C544" s="1189"/>
      <c r="D544" s="1191"/>
      <c r="E544" s="1192"/>
      <c r="F544" s="1192"/>
    </row>
    <row r="545" spans="1:6" ht="135">
      <c r="A545" s="305"/>
      <c r="B545" s="306" t="s">
        <v>1443</v>
      </c>
      <c r="C545" s="1189" t="s">
        <v>1243</v>
      </c>
      <c r="D545" s="1191">
        <v>1</v>
      </c>
      <c r="E545" s="1103"/>
      <c r="F545" s="1103">
        <f>D545*E545</f>
        <v>0</v>
      </c>
    </row>
    <row r="546" spans="1:6" ht="15.75" customHeight="1">
      <c r="A546" s="305"/>
      <c r="B546" s="306"/>
      <c r="C546" s="1189"/>
      <c r="D546" s="1191"/>
      <c r="E546" s="1192"/>
      <c r="F546" s="1192"/>
    </row>
    <row r="547" spans="1:6" ht="150">
      <c r="A547" s="305"/>
      <c r="B547" s="306" t="s">
        <v>1444</v>
      </c>
      <c r="C547" s="1189" t="s">
        <v>1243</v>
      </c>
      <c r="D547" s="1191">
        <v>1</v>
      </c>
      <c r="E547" s="1103"/>
      <c r="F547" s="1103">
        <f>D547*E547</f>
        <v>0</v>
      </c>
    </row>
    <row r="548" spans="1:6" ht="15.75" customHeight="1">
      <c r="A548" s="305"/>
      <c r="B548" s="306"/>
      <c r="C548" s="1189"/>
      <c r="D548" s="1191"/>
      <c r="E548" s="1192"/>
      <c r="F548" s="1192"/>
    </row>
    <row r="549" spans="1:6" ht="15">
      <c r="A549" s="305"/>
      <c r="B549" s="306" t="s">
        <v>1445</v>
      </c>
      <c r="C549" s="1189" t="s">
        <v>1243</v>
      </c>
      <c r="D549" s="1191">
        <v>1</v>
      </c>
      <c r="E549" s="1103"/>
      <c r="F549" s="1103">
        <f>D549*E549</f>
        <v>0</v>
      </c>
    </row>
    <row r="550" spans="1:6" ht="30" customHeight="1">
      <c r="A550" s="305"/>
      <c r="B550" s="306" t="s">
        <v>1446</v>
      </c>
      <c r="C550" s="1189"/>
      <c r="D550" s="1191"/>
      <c r="E550" s="1192"/>
      <c r="F550" s="1192"/>
    </row>
    <row r="551" spans="1:6" ht="30" customHeight="1">
      <c r="A551" s="305"/>
      <c r="B551" s="306" t="s">
        <v>1447</v>
      </c>
      <c r="C551" s="1189"/>
      <c r="D551" s="1191"/>
      <c r="E551" s="1192"/>
      <c r="F551" s="1192"/>
    </row>
    <row r="552" spans="1:6" ht="30" customHeight="1">
      <c r="A552" s="305"/>
      <c r="B552" s="306" t="s">
        <v>1448</v>
      </c>
      <c r="C552" s="1189"/>
      <c r="D552" s="1191"/>
      <c r="E552" s="1192"/>
      <c r="F552" s="1192"/>
    </row>
    <row r="553" spans="1:6" ht="15.75" customHeight="1">
      <c r="A553" s="305"/>
      <c r="B553" s="306" t="s">
        <v>1449</v>
      </c>
      <c r="C553" s="1189"/>
      <c r="D553" s="1191"/>
      <c r="E553" s="1192"/>
      <c r="F553" s="1192"/>
    </row>
    <row r="554" spans="1:6" ht="30" customHeight="1">
      <c r="A554" s="305"/>
      <c r="B554" s="306" t="s">
        <v>1450</v>
      </c>
      <c r="C554" s="1189"/>
      <c r="D554" s="1191"/>
      <c r="E554" s="1192"/>
      <c r="F554" s="1192"/>
    </row>
    <row r="555" spans="1:6" ht="30" customHeight="1">
      <c r="A555" s="305"/>
      <c r="B555" s="306" t="s">
        <v>1451</v>
      </c>
      <c r="C555" s="1189"/>
      <c r="D555" s="1191"/>
      <c r="E555" s="1192"/>
      <c r="F555" s="1192"/>
    </row>
    <row r="556" spans="1:6" ht="15.75" customHeight="1">
      <c r="A556" s="305"/>
      <c r="B556" s="306" t="s">
        <v>1452</v>
      </c>
      <c r="C556" s="1189"/>
      <c r="D556" s="1191"/>
      <c r="E556" s="1192"/>
      <c r="F556" s="1192"/>
    </row>
    <row r="557" spans="1:6" ht="15.75" customHeight="1">
      <c r="A557" s="305"/>
      <c r="B557" s="306" t="s">
        <v>1453</v>
      </c>
      <c r="C557" s="1189"/>
      <c r="D557" s="1191"/>
      <c r="E557" s="1192"/>
      <c r="F557" s="1192"/>
    </row>
    <row r="558" spans="1:6" ht="15.75" customHeight="1">
      <c r="A558" s="305"/>
      <c r="B558" s="306" t="s">
        <v>1454</v>
      </c>
      <c r="C558" s="1189"/>
      <c r="D558" s="1191"/>
      <c r="E558" s="1192"/>
      <c r="F558" s="1192"/>
    </row>
    <row r="559" spans="1:6" ht="15.75" customHeight="1">
      <c r="A559" s="305"/>
      <c r="B559" s="306" t="s">
        <v>1455</v>
      </c>
      <c r="C559" s="1189"/>
      <c r="D559" s="1191"/>
      <c r="E559" s="1192"/>
      <c r="F559" s="1192"/>
    </row>
    <row r="560" spans="1:6" ht="15.75" customHeight="1">
      <c r="A560" s="305"/>
      <c r="B560" s="306" t="s">
        <v>1456</v>
      </c>
      <c r="C560" s="1189"/>
      <c r="D560" s="1191"/>
      <c r="E560" s="1192"/>
      <c r="F560" s="1192"/>
    </row>
    <row r="561" spans="1:6" ht="15.75" customHeight="1">
      <c r="A561" s="305"/>
      <c r="B561" s="306" t="s">
        <v>1457</v>
      </c>
      <c r="C561" s="1189"/>
      <c r="D561" s="1191"/>
      <c r="E561" s="1192"/>
      <c r="F561" s="1192"/>
    </row>
    <row r="562" spans="1:6" ht="45" customHeight="1">
      <c r="A562" s="305"/>
      <c r="B562" s="306" t="s">
        <v>1458</v>
      </c>
      <c r="C562" s="1189"/>
      <c r="D562" s="1191"/>
      <c r="E562" s="1192"/>
      <c r="F562" s="1192"/>
    </row>
    <row r="563" spans="1:6" ht="105">
      <c r="A563" s="305" t="s">
        <v>1282</v>
      </c>
      <c r="B563" s="306" t="s">
        <v>1459</v>
      </c>
      <c r="C563" s="1189" t="s">
        <v>1243</v>
      </c>
      <c r="D563" s="1191">
        <v>2</v>
      </c>
      <c r="E563" s="1103"/>
      <c r="F563" s="1103">
        <f t="shared" ref="F563:F564" si="15">D563*E563</f>
        <v>0</v>
      </c>
    </row>
    <row r="564" spans="1:6" ht="30">
      <c r="A564" s="305" t="s">
        <v>1284</v>
      </c>
      <c r="B564" s="306" t="s">
        <v>1377</v>
      </c>
      <c r="C564" s="1189" t="s">
        <v>1243</v>
      </c>
      <c r="D564" s="1191">
        <v>2</v>
      </c>
      <c r="E564" s="1103"/>
      <c r="F564" s="1103">
        <f t="shared" si="15"/>
        <v>0</v>
      </c>
    </row>
    <row r="565" spans="1:6" ht="15.75" customHeight="1">
      <c r="A565" s="305"/>
      <c r="B565" s="306"/>
      <c r="C565" s="1189"/>
      <c r="D565" s="1191"/>
      <c r="E565" s="1192"/>
      <c r="F565" s="1192"/>
    </row>
    <row r="566" spans="1:6" ht="15">
      <c r="A566" s="305" t="s">
        <v>1286</v>
      </c>
      <c r="B566" s="306" t="s">
        <v>1378</v>
      </c>
      <c r="C566" s="1189" t="s">
        <v>1380</v>
      </c>
      <c r="D566" s="1191">
        <v>1</v>
      </c>
      <c r="E566" s="1103"/>
      <c r="F566" s="1103">
        <f>D566*E566</f>
        <v>0</v>
      </c>
    </row>
    <row r="567" spans="1:6" ht="15" customHeight="1">
      <c r="A567" s="305"/>
      <c r="B567" s="306"/>
      <c r="C567" s="338"/>
      <c r="D567" s="350"/>
      <c r="E567" s="1192"/>
      <c r="F567" s="312"/>
    </row>
    <row r="568" spans="1:6" ht="30">
      <c r="A568" s="305" t="s">
        <v>1288</v>
      </c>
      <c r="B568" s="306" t="s">
        <v>1379</v>
      </c>
      <c r="C568" s="1189" t="s">
        <v>1380</v>
      </c>
      <c r="D568" s="1191">
        <v>1</v>
      </c>
      <c r="E568" s="1103"/>
      <c r="F568" s="1103">
        <f>D568*E568</f>
        <v>0</v>
      </c>
    </row>
    <row r="569" spans="1:6" ht="15" customHeight="1">
      <c r="A569" s="305"/>
      <c r="B569" s="306"/>
      <c r="C569" s="340"/>
      <c r="D569" s="350"/>
      <c r="E569" s="1192"/>
      <c r="F569" s="312"/>
    </row>
    <row r="570" spans="1:6" ht="15.75" customHeight="1">
      <c r="A570" s="305" t="s">
        <v>1290</v>
      </c>
      <c r="B570" s="306" t="s">
        <v>1460</v>
      </c>
      <c r="C570" s="1189"/>
      <c r="D570" s="1191"/>
      <c r="E570" s="1192"/>
      <c r="F570" s="312"/>
    </row>
    <row r="571" spans="1:6" ht="30" customHeight="1">
      <c r="A571" s="305"/>
      <c r="B571" s="306" t="s">
        <v>1461</v>
      </c>
      <c r="C571" s="1189"/>
      <c r="D571" s="1191"/>
      <c r="E571" s="1192"/>
      <c r="F571" s="312">
        <f>SUM(F531:F570)</f>
        <v>0</v>
      </c>
    </row>
    <row r="572" spans="1:6" ht="15" customHeight="1">
      <c r="A572" s="359"/>
      <c r="B572" s="373"/>
      <c r="C572" s="399"/>
      <c r="D572" s="400"/>
      <c r="E572" s="395"/>
      <c r="F572" s="363"/>
    </row>
    <row r="573" spans="1:6" ht="15" customHeight="1">
      <c r="A573" s="359"/>
      <c r="B573" s="368"/>
      <c r="C573" s="361"/>
      <c r="D573" s="362"/>
      <c r="E573" s="363"/>
      <c r="F573" s="395"/>
    </row>
    <row r="574" spans="1:6" ht="14.25" customHeight="1">
      <c r="A574" s="368"/>
      <c r="B574" s="368"/>
      <c r="C574" s="361"/>
      <c r="D574" s="369"/>
      <c r="E574" s="370"/>
      <c r="F574" s="412"/>
    </row>
    <row r="575" spans="1:6" ht="14.25" customHeight="1">
      <c r="A575" s="368"/>
      <c r="B575" s="368"/>
      <c r="C575" s="361"/>
      <c r="D575" s="369"/>
      <c r="E575" s="370"/>
      <c r="F575" s="412"/>
    </row>
    <row r="576" spans="1:6" ht="31.5" customHeight="1">
      <c r="A576" s="413" t="s">
        <v>1462</v>
      </c>
      <c r="B576" s="414" t="s">
        <v>1463</v>
      </c>
      <c r="C576" s="327"/>
      <c r="D576" s="415"/>
      <c r="E576" s="416"/>
      <c r="F576" s="417"/>
    </row>
    <row r="577" spans="1:6" ht="15.75" customHeight="1">
      <c r="A577" s="413"/>
      <c r="B577" s="326"/>
      <c r="C577" s="418"/>
      <c r="D577" s="419"/>
      <c r="E577" s="420"/>
      <c r="F577" s="329"/>
    </row>
    <row r="578" spans="1:6" ht="105" customHeight="1">
      <c r="A578" s="325" t="s">
        <v>1369</v>
      </c>
      <c r="B578" s="326" t="s">
        <v>1464</v>
      </c>
      <c r="C578" s="418"/>
      <c r="D578" s="419"/>
      <c r="E578" s="420"/>
      <c r="F578" s="329"/>
    </row>
    <row r="579" spans="1:6" ht="30">
      <c r="A579" s="325"/>
      <c r="B579" s="326" t="s">
        <v>1465</v>
      </c>
      <c r="C579" s="418" t="s">
        <v>1243</v>
      </c>
      <c r="D579" s="419">
        <v>1</v>
      </c>
      <c r="E579" s="1103"/>
      <c r="F579" s="1103">
        <f>D579*E579</f>
        <v>0</v>
      </c>
    </row>
    <row r="580" spans="1:6" ht="30" customHeight="1">
      <c r="A580" s="325"/>
      <c r="B580" s="326" t="s">
        <v>1466</v>
      </c>
      <c r="C580" s="418"/>
      <c r="D580" s="419"/>
      <c r="E580" s="420"/>
      <c r="F580" s="329"/>
    </row>
    <row r="581" spans="1:6" ht="45" customHeight="1">
      <c r="A581" s="325"/>
      <c r="B581" s="326" t="s">
        <v>1467</v>
      </c>
      <c r="C581" s="418"/>
      <c r="D581" s="419"/>
      <c r="E581" s="420"/>
      <c r="F581" s="329"/>
    </row>
    <row r="582" spans="1:6" ht="30" customHeight="1">
      <c r="A582" s="325"/>
      <c r="B582" s="326" t="s">
        <v>1468</v>
      </c>
      <c r="C582" s="418"/>
      <c r="D582" s="419"/>
      <c r="E582" s="420"/>
      <c r="F582" s="420"/>
    </row>
    <row r="583" spans="1:6" ht="30" customHeight="1">
      <c r="A583" s="325"/>
      <c r="B583" s="326" t="s">
        <v>1469</v>
      </c>
      <c r="C583" s="418"/>
      <c r="D583" s="419"/>
      <c r="E583" s="420"/>
      <c r="F583" s="420"/>
    </row>
    <row r="584" spans="1:6" ht="15" customHeight="1">
      <c r="A584" s="325"/>
      <c r="B584" s="326"/>
      <c r="C584" s="418"/>
      <c r="D584" s="419"/>
      <c r="E584" s="420"/>
      <c r="F584" s="420"/>
    </row>
    <row r="585" spans="1:6" ht="75">
      <c r="A585" s="325" t="s">
        <v>1371</v>
      </c>
      <c r="B585" s="326" t="s">
        <v>1470</v>
      </c>
      <c r="C585" s="418" t="s">
        <v>74</v>
      </c>
      <c r="D585" s="419">
        <v>4</v>
      </c>
      <c r="E585" s="1103"/>
      <c r="F585" s="1103">
        <f>D585*E585</f>
        <v>0</v>
      </c>
    </row>
    <row r="586" spans="1:6" ht="15" customHeight="1">
      <c r="A586" s="325"/>
      <c r="B586" s="326"/>
      <c r="C586" s="418"/>
      <c r="D586" s="419"/>
      <c r="E586" s="420"/>
      <c r="F586" s="420"/>
    </row>
    <row r="587" spans="1:6" ht="75">
      <c r="A587" s="325" t="s">
        <v>1282</v>
      </c>
      <c r="B587" s="326" t="s">
        <v>1471</v>
      </c>
      <c r="C587" s="418" t="s">
        <v>74</v>
      </c>
      <c r="D587" s="419">
        <v>4</v>
      </c>
      <c r="E587" s="1103"/>
      <c r="F587" s="1103">
        <f>D587*E587</f>
        <v>0</v>
      </c>
    </row>
    <row r="588" spans="1:6" ht="15" customHeight="1">
      <c r="A588" s="325"/>
      <c r="B588" s="326"/>
      <c r="C588" s="418"/>
      <c r="D588" s="419"/>
      <c r="E588" s="420"/>
      <c r="F588" s="420"/>
    </row>
    <row r="589" spans="1:6" ht="60">
      <c r="A589" s="325" t="s">
        <v>1284</v>
      </c>
      <c r="B589" s="326" t="s">
        <v>1472</v>
      </c>
      <c r="C589" s="418" t="s">
        <v>74</v>
      </c>
      <c r="D589" s="419">
        <v>10</v>
      </c>
      <c r="E589" s="1103"/>
      <c r="F589" s="1103">
        <f>D589*E589</f>
        <v>0</v>
      </c>
    </row>
    <row r="590" spans="1:6" ht="15" customHeight="1">
      <c r="A590" s="325"/>
      <c r="B590" s="326"/>
      <c r="C590" s="418"/>
      <c r="D590" s="419"/>
      <c r="E590" s="420"/>
      <c r="F590" s="420"/>
    </row>
    <row r="591" spans="1:6" ht="15">
      <c r="A591" s="325" t="s">
        <v>1286</v>
      </c>
      <c r="B591" s="326" t="s">
        <v>1378</v>
      </c>
      <c r="C591" s="418" t="s">
        <v>1380</v>
      </c>
      <c r="D591" s="419">
        <v>1</v>
      </c>
      <c r="E591" s="1103"/>
      <c r="F591" s="1103">
        <f>D591*E591</f>
        <v>0</v>
      </c>
    </row>
    <row r="592" spans="1:6" ht="15.75" customHeight="1">
      <c r="A592" s="325"/>
      <c r="B592" s="326"/>
      <c r="C592" s="418"/>
      <c r="D592" s="419"/>
      <c r="E592" s="420"/>
      <c r="F592" s="421"/>
    </row>
    <row r="593" spans="1:6" ht="30">
      <c r="A593" s="325" t="s">
        <v>1288</v>
      </c>
      <c r="B593" s="326" t="s">
        <v>1473</v>
      </c>
      <c r="C593" s="418" t="s">
        <v>1380</v>
      </c>
      <c r="D593" s="419">
        <v>1</v>
      </c>
      <c r="E593" s="1103"/>
      <c r="F593" s="1103">
        <f>D593*E593</f>
        <v>0</v>
      </c>
    </row>
    <row r="594" spans="1:6" ht="15" customHeight="1">
      <c r="A594" s="422"/>
      <c r="B594" s="423"/>
      <c r="C594" s="424"/>
      <c r="D594" s="425"/>
      <c r="E594" s="426"/>
      <c r="F594" s="426"/>
    </row>
    <row r="595" spans="1:6" ht="15.75" customHeight="1">
      <c r="A595" s="413" t="s">
        <v>1474</v>
      </c>
      <c r="B595" s="414" t="s">
        <v>1475</v>
      </c>
      <c r="C595" s="418"/>
      <c r="D595" s="419"/>
      <c r="E595" s="420"/>
      <c r="F595" s="420"/>
    </row>
    <row r="596" spans="1:6" ht="15.75" customHeight="1">
      <c r="A596" s="413"/>
      <c r="B596" s="414"/>
      <c r="C596" s="418"/>
      <c r="D596" s="419"/>
      <c r="E596" s="420"/>
      <c r="F596" s="420"/>
    </row>
    <row r="597" spans="1:6" ht="90" customHeight="1">
      <c r="A597" s="413" t="s">
        <v>1369</v>
      </c>
      <c r="B597" s="326" t="s">
        <v>1476</v>
      </c>
      <c r="C597" s="427"/>
      <c r="D597" s="428"/>
      <c r="E597" s="421"/>
      <c r="F597" s="420"/>
    </row>
    <row r="598" spans="1:6" ht="15.75" customHeight="1">
      <c r="A598" s="413"/>
      <c r="B598" s="326"/>
      <c r="C598" s="427"/>
      <c r="D598" s="428"/>
      <c r="E598" s="421"/>
      <c r="F598" s="420"/>
    </row>
    <row r="599" spans="1:6" ht="90">
      <c r="A599" s="325" t="s">
        <v>1371</v>
      </c>
      <c r="B599" s="326" t="s">
        <v>1477</v>
      </c>
      <c r="C599" s="418" t="s">
        <v>1352</v>
      </c>
      <c r="D599" s="419">
        <v>35</v>
      </c>
      <c r="E599" s="1103"/>
      <c r="F599" s="1103">
        <f>D599*E599</f>
        <v>0</v>
      </c>
    </row>
    <row r="600" spans="1:6" ht="15.75" customHeight="1">
      <c r="A600" s="325"/>
      <c r="B600" s="326"/>
      <c r="C600" s="418"/>
      <c r="D600" s="419"/>
      <c r="E600" s="420"/>
      <c r="F600" s="420"/>
    </row>
    <row r="601" spans="1:6" ht="90">
      <c r="A601" s="325" t="s">
        <v>1282</v>
      </c>
      <c r="B601" s="326" t="s">
        <v>1478</v>
      </c>
      <c r="C601" s="418" t="s">
        <v>1352</v>
      </c>
      <c r="D601" s="419">
        <v>35</v>
      </c>
      <c r="E601" s="1103"/>
      <c r="F601" s="1103">
        <f>D601*E601</f>
        <v>0</v>
      </c>
    </row>
    <row r="602" spans="1:6" ht="15.75" customHeight="1">
      <c r="A602" s="325"/>
      <c r="B602" s="326"/>
      <c r="C602" s="418"/>
      <c r="D602" s="419"/>
      <c r="E602" s="420"/>
      <c r="F602" s="420"/>
    </row>
    <row r="603" spans="1:6" ht="90">
      <c r="A603" s="325" t="s">
        <v>1284</v>
      </c>
      <c r="B603" s="326" t="s">
        <v>1479</v>
      </c>
      <c r="C603" s="418" t="s">
        <v>1352</v>
      </c>
      <c r="D603" s="419">
        <v>35</v>
      </c>
      <c r="E603" s="1103"/>
      <c r="F603" s="1103">
        <f>D603*E603</f>
        <v>0</v>
      </c>
    </row>
    <row r="604" spans="1:6" ht="15.75" customHeight="1">
      <c r="A604" s="325"/>
      <c r="B604" s="326"/>
      <c r="C604" s="418"/>
      <c r="D604" s="419"/>
      <c r="E604" s="420"/>
      <c r="F604" s="420"/>
    </row>
    <row r="605" spans="1:6" ht="90">
      <c r="A605" s="325" t="s">
        <v>1286</v>
      </c>
      <c r="B605" s="326" t="s">
        <v>1480</v>
      </c>
      <c r="C605" s="418" t="s">
        <v>1352</v>
      </c>
      <c r="D605" s="419">
        <v>35</v>
      </c>
      <c r="E605" s="1103"/>
      <c r="F605" s="1103">
        <f>D605*E605</f>
        <v>0</v>
      </c>
    </row>
    <row r="606" spans="1:6" ht="15.75" customHeight="1">
      <c r="A606" s="325"/>
      <c r="B606" s="326"/>
      <c r="C606" s="418"/>
      <c r="D606" s="419"/>
      <c r="E606" s="420"/>
      <c r="F606" s="420"/>
    </row>
    <row r="607" spans="1:6" ht="90">
      <c r="A607" s="325" t="s">
        <v>1288</v>
      </c>
      <c r="B607" s="326" t="s">
        <v>1481</v>
      </c>
      <c r="C607" s="418" t="s">
        <v>1352</v>
      </c>
      <c r="D607" s="419">
        <v>35</v>
      </c>
      <c r="E607" s="1103"/>
      <c r="F607" s="1103">
        <f>D607*E607</f>
        <v>0</v>
      </c>
    </row>
    <row r="608" spans="1:6" ht="15.75" customHeight="1">
      <c r="A608" s="325"/>
      <c r="B608" s="326"/>
      <c r="C608" s="418"/>
      <c r="D608" s="419"/>
      <c r="E608" s="420"/>
      <c r="F608" s="420"/>
    </row>
    <row r="609" spans="1:6" ht="105">
      <c r="A609" s="325" t="s">
        <v>1290</v>
      </c>
      <c r="B609" s="326" t="s">
        <v>1482</v>
      </c>
      <c r="C609" s="418" t="s">
        <v>1352</v>
      </c>
      <c r="D609" s="419">
        <v>10</v>
      </c>
      <c r="E609" s="1103"/>
      <c r="F609" s="1103">
        <f t="shared" ref="F609:F610" si="16">D609*E609</f>
        <v>0</v>
      </c>
    </row>
    <row r="610" spans="1:6" ht="63">
      <c r="A610" s="325" t="s">
        <v>1293</v>
      </c>
      <c r="B610" s="326" t="s">
        <v>1483</v>
      </c>
      <c r="C610" s="418" t="s">
        <v>1352</v>
      </c>
      <c r="D610" s="419">
        <v>25</v>
      </c>
      <c r="E610" s="1103"/>
      <c r="F610" s="1103">
        <f t="shared" si="16"/>
        <v>0</v>
      </c>
    </row>
    <row r="611" spans="1:6" ht="15.75" customHeight="1">
      <c r="A611" s="325"/>
      <c r="B611" s="326"/>
      <c r="C611" s="418"/>
      <c r="D611" s="419"/>
      <c r="E611" s="420"/>
      <c r="F611" s="420"/>
    </row>
    <row r="612" spans="1:6" ht="15">
      <c r="A612" s="325" t="s">
        <v>1327</v>
      </c>
      <c r="B612" s="326" t="s">
        <v>1378</v>
      </c>
      <c r="C612" s="418" t="s">
        <v>1352</v>
      </c>
      <c r="D612" s="419">
        <v>15</v>
      </c>
      <c r="E612" s="1103"/>
      <c r="F612" s="1103">
        <f>D612*E612</f>
        <v>0</v>
      </c>
    </row>
    <row r="613" spans="1:6" ht="15" customHeight="1">
      <c r="A613" s="429"/>
      <c r="B613" s="423" t="s">
        <v>1696</v>
      </c>
      <c r="C613" s="430"/>
      <c r="D613" s="431"/>
      <c r="E613" s="426"/>
      <c r="F613" s="432">
        <f>SUM(F578:F612)</f>
        <v>0</v>
      </c>
    </row>
    <row r="614" spans="1:6" ht="15" customHeight="1">
      <c r="A614" s="429"/>
      <c r="B614" s="423"/>
      <c r="C614" s="430"/>
      <c r="D614" s="431"/>
      <c r="E614" s="426"/>
      <c r="F614" s="432"/>
    </row>
    <row r="615" spans="1:6" ht="15.75" customHeight="1">
      <c r="A615" s="325" t="s">
        <v>1484</v>
      </c>
      <c r="B615" s="414" t="s">
        <v>1485</v>
      </c>
      <c r="C615" s="418"/>
      <c r="D615" s="419"/>
      <c r="E615" s="420"/>
      <c r="F615" s="329"/>
    </row>
    <row r="616" spans="1:6" ht="45">
      <c r="A616" s="433" t="s">
        <v>1369</v>
      </c>
      <c r="B616" s="434" t="s">
        <v>1486</v>
      </c>
      <c r="C616" s="1383" t="s">
        <v>1380</v>
      </c>
      <c r="D616" s="1165">
        <v>1</v>
      </c>
      <c r="E616" s="1103"/>
      <c r="F616" s="1103">
        <f>D616*E616</f>
        <v>0</v>
      </c>
    </row>
    <row r="617" spans="1:6" ht="45" customHeight="1">
      <c r="A617" s="433"/>
      <c r="B617" s="435" t="s">
        <v>1487</v>
      </c>
      <c r="C617" s="1384"/>
      <c r="D617" s="1166"/>
      <c r="E617" s="420"/>
      <c r="F617" s="329"/>
    </row>
    <row r="618" spans="1:6" ht="15" customHeight="1">
      <c r="A618" s="433"/>
      <c r="B618" s="435" t="s">
        <v>1488</v>
      </c>
      <c r="C618" s="1384"/>
      <c r="D618" s="1166"/>
      <c r="E618" s="420"/>
      <c r="F618" s="329"/>
    </row>
    <row r="619" spans="1:6" ht="30" customHeight="1">
      <c r="A619" s="433"/>
      <c r="B619" s="435" t="s">
        <v>1489</v>
      </c>
      <c r="C619" s="1384"/>
      <c r="D619" s="1166"/>
      <c r="E619" s="420"/>
      <c r="F619" s="329"/>
    </row>
    <row r="620" spans="1:6" ht="30" customHeight="1">
      <c r="A620" s="433"/>
      <c r="B620" s="435" t="s">
        <v>1490</v>
      </c>
      <c r="C620" s="1384"/>
      <c r="D620" s="1166"/>
      <c r="E620" s="420"/>
      <c r="F620" s="329"/>
    </row>
    <row r="621" spans="1:6" ht="15" customHeight="1">
      <c r="A621" s="433"/>
      <c r="B621" s="435" t="s">
        <v>1491</v>
      </c>
      <c r="C621" s="1384"/>
      <c r="D621" s="1166"/>
      <c r="E621" s="420"/>
      <c r="F621" s="329"/>
    </row>
    <row r="622" spans="1:6" ht="60" customHeight="1">
      <c r="A622" s="433"/>
      <c r="B622" s="435" t="s">
        <v>1492</v>
      </c>
      <c r="C622" s="1384"/>
      <c r="D622" s="1166"/>
      <c r="E622" s="420"/>
      <c r="F622" s="420"/>
    </row>
    <row r="623" spans="1:6" ht="45" customHeight="1">
      <c r="A623" s="433"/>
      <c r="B623" s="436" t="s">
        <v>1493</v>
      </c>
      <c r="C623" s="1385"/>
      <c r="D623" s="1167"/>
      <c r="E623" s="1103"/>
      <c r="F623" s="318">
        <f>+E623*D623</f>
        <v>0</v>
      </c>
    </row>
    <row r="624" spans="1:6" ht="15.75" customHeight="1">
      <c r="A624" s="325"/>
      <c r="B624" s="437" t="s">
        <v>1494</v>
      </c>
      <c r="C624" s="418"/>
      <c r="D624" s="419"/>
      <c r="E624" s="420"/>
      <c r="F624" s="329">
        <f>SUM(F623)</f>
        <v>0</v>
      </c>
    </row>
    <row r="625" spans="1:6" ht="15.75" customHeight="1">
      <c r="A625" s="438"/>
      <c r="B625" s="371" t="s">
        <v>1495</v>
      </c>
      <c r="C625" s="439"/>
      <c r="D625" s="440"/>
      <c r="E625" s="441"/>
      <c r="F625" s="442">
        <f>F624+F613+F571+F524+F509+F492+F442</f>
        <v>0</v>
      </c>
    </row>
    <row r="626" spans="1:6" ht="15.75" customHeight="1">
      <c r="A626" s="429"/>
      <c r="B626" s="443"/>
      <c r="C626" s="444"/>
      <c r="D626" s="445"/>
      <c r="E626" s="446"/>
      <c r="F626" s="432"/>
    </row>
    <row r="627" spans="1:6" ht="15.75" customHeight="1">
      <c r="A627" s="429"/>
      <c r="B627" s="443"/>
      <c r="C627" s="444"/>
      <c r="D627" s="445"/>
      <c r="E627" s="446"/>
      <c r="F627" s="432"/>
    </row>
    <row r="628" spans="1:6" ht="15.75" customHeight="1">
      <c r="A628" s="429"/>
      <c r="B628" s="443"/>
      <c r="C628" s="444"/>
      <c r="D628" s="445"/>
      <c r="E628" s="446"/>
      <c r="F628" s="432"/>
    </row>
    <row r="629" spans="1:6" ht="31.5" customHeight="1">
      <c r="A629" s="308" t="s">
        <v>1366</v>
      </c>
      <c r="B629" s="414" t="s">
        <v>1496</v>
      </c>
      <c r="C629" s="447"/>
      <c r="D629" s="448"/>
      <c r="E629" s="442"/>
      <c r="F629" s="442"/>
    </row>
    <row r="630" spans="1:6" ht="15.75" customHeight="1">
      <c r="A630" s="449"/>
      <c r="B630" s="315"/>
      <c r="C630" s="450"/>
      <c r="D630" s="451"/>
      <c r="E630" s="334"/>
      <c r="F630" s="318"/>
    </row>
    <row r="631" spans="1:6" ht="63.75" customHeight="1">
      <c r="A631" s="320"/>
      <c r="B631" s="452" t="s">
        <v>1497</v>
      </c>
      <c r="C631" s="340"/>
      <c r="D631" s="341"/>
      <c r="E631" s="318"/>
      <c r="F631" s="318"/>
    </row>
    <row r="632" spans="1:6" ht="42.75" customHeight="1">
      <c r="A632" s="320"/>
      <c r="B632" s="453" t="s">
        <v>1498</v>
      </c>
      <c r="C632" s="447"/>
      <c r="D632" s="448"/>
      <c r="E632" s="442"/>
      <c r="F632" s="318"/>
    </row>
    <row r="633" spans="1:6" ht="15">
      <c r="A633" s="320"/>
      <c r="B633" s="454" t="s">
        <v>1499</v>
      </c>
      <c r="C633" s="327" t="s">
        <v>1428</v>
      </c>
      <c r="D633" s="327">
        <v>140</v>
      </c>
      <c r="E633" s="1103"/>
      <c r="F633" s="1103">
        <f>D633*E633</f>
        <v>0</v>
      </c>
    </row>
    <row r="634" spans="1:6" ht="15" customHeight="1">
      <c r="A634" s="320"/>
      <c r="B634" s="455"/>
      <c r="C634" s="447"/>
      <c r="D634" s="341"/>
      <c r="E634" s="442"/>
      <c r="F634" s="318"/>
    </row>
    <row r="635" spans="1:6" ht="15.75" customHeight="1">
      <c r="A635" s="325"/>
      <c r="B635" s="413" t="s">
        <v>1500</v>
      </c>
      <c r="C635" s="327"/>
      <c r="D635" s="327"/>
      <c r="E635" s="329"/>
      <c r="F635" s="329"/>
    </row>
    <row r="636" spans="1:6" ht="15" customHeight="1">
      <c r="A636" s="325"/>
      <c r="B636" s="456"/>
      <c r="C636" s="457"/>
      <c r="D636" s="457"/>
      <c r="E636" s="458"/>
      <c r="F636" s="459"/>
    </row>
    <row r="637" spans="1:6" ht="15" customHeight="1">
      <c r="A637" s="460"/>
      <c r="B637" s="461" t="s">
        <v>1501</v>
      </c>
      <c r="C637" s="462"/>
      <c r="D637" s="463"/>
      <c r="E637" s="464"/>
      <c r="F637" s="465"/>
    </row>
    <row r="638" spans="1:6" ht="15">
      <c r="A638" s="460"/>
      <c r="B638" s="466" t="s">
        <v>1502</v>
      </c>
      <c r="C638" s="467" t="s">
        <v>1428</v>
      </c>
      <c r="D638" s="468">
        <v>3</v>
      </c>
      <c r="E638" s="1103"/>
      <c r="F638" s="1103">
        <f>D638*E638</f>
        <v>0</v>
      </c>
    </row>
    <row r="639" spans="1:6" ht="15" customHeight="1">
      <c r="A639" s="460"/>
      <c r="B639" s="461" t="s">
        <v>1503</v>
      </c>
      <c r="C639" s="469"/>
      <c r="D639" s="469"/>
      <c r="E639" s="464"/>
      <c r="F639" s="465"/>
    </row>
    <row r="640" spans="1:6" ht="15">
      <c r="A640" s="460"/>
      <c r="B640" s="466" t="s">
        <v>1504</v>
      </c>
      <c r="C640" s="467" t="s">
        <v>1428</v>
      </c>
      <c r="D640" s="468">
        <v>2</v>
      </c>
      <c r="E640" s="1103"/>
      <c r="F640" s="1103">
        <f>D640*E640</f>
        <v>0</v>
      </c>
    </row>
    <row r="641" spans="1:6" ht="15" customHeight="1">
      <c r="A641" s="325"/>
      <c r="B641" s="470"/>
      <c r="C641" s="348"/>
      <c r="D641" s="471"/>
      <c r="E641" s="465"/>
      <c r="F641" s="465"/>
    </row>
    <row r="642" spans="1:6" ht="15.75" customHeight="1">
      <c r="A642" s="325"/>
      <c r="B642" s="413" t="s">
        <v>1505</v>
      </c>
      <c r="C642" s="327"/>
      <c r="D642" s="415"/>
      <c r="E642" s="465"/>
      <c r="F642" s="465"/>
    </row>
    <row r="643" spans="1:6" ht="15" customHeight="1">
      <c r="A643" s="325"/>
      <c r="B643" s="461"/>
      <c r="C643" s="472"/>
      <c r="D643" s="473"/>
      <c r="E643" s="465"/>
      <c r="F643" s="465"/>
    </row>
    <row r="644" spans="1:6" ht="15" customHeight="1">
      <c r="A644" s="460"/>
      <c r="B644" s="474" t="s">
        <v>1506</v>
      </c>
      <c r="C644" s="472"/>
      <c r="D644" s="473"/>
      <c r="E644" s="464"/>
      <c r="F644" s="465"/>
    </row>
    <row r="645" spans="1:6" ht="15">
      <c r="A645" s="460"/>
      <c r="B645" s="475" t="s">
        <v>1507</v>
      </c>
      <c r="C645" s="462" t="s">
        <v>1428</v>
      </c>
      <c r="D645" s="463">
        <v>4</v>
      </c>
      <c r="E645" s="1103"/>
      <c r="F645" s="1103">
        <f>D645*E645</f>
        <v>0</v>
      </c>
    </row>
    <row r="646" spans="1:6" ht="15" customHeight="1">
      <c r="A646" s="325"/>
      <c r="B646" s="476"/>
      <c r="C646" s="467"/>
      <c r="D646" s="468"/>
      <c r="E646" s="477"/>
      <c r="F646" s="465"/>
    </row>
    <row r="647" spans="1:6" ht="15" customHeight="1">
      <c r="A647" s="460"/>
      <c r="B647" s="474" t="s">
        <v>1508</v>
      </c>
      <c r="C647" s="472"/>
      <c r="D647" s="473"/>
      <c r="E647" s="464"/>
      <c r="F647" s="465"/>
    </row>
    <row r="648" spans="1:6" ht="15">
      <c r="A648" s="460"/>
      <c r="B648" s="475" t="s">
        <v>1509</v>
      </c>
      <c r="C648" s="467" t="s">
        <v>1428</v>
      </c>
      <c r="D648" s="468">
        <v>3</v>
      </c>
      <c r="E648" s="1103"/>
      <c r="F648" s="1103">
        <f>D648*E648</f>
        <v>0</v>
      </c>
    </row>
    <row r="649" spans="1:6" ht="15" customHeight="1">
      <c r="A649" s="325"/>
      <c r="B649" s="470"/>
      <c r="C649" s="467"/>
      <c r="D649" s="468"/>
      <c r="E649" s="478"/>
      <c r="F649" s="465"/>
    </row>
    <row r="650" spans="1:6" ht="15" customHeight="1">
      <c r="A650" s="325"/>
      <c r="B650" s="454" t="s">
        <v>1510</v>
      </c>
      <c r="C650" s="327"/>
      <c r="D650" s="415"/>
      <c r="E650" s="465"/>
      <c r="F650" s="465"/>
    </row>
    <row r="651" spans="1:6" ht="15">
      <c r="A651" s="325"/>
      <c r="B651" s="454" t="s">
        <v>1511</v>
      </c>
      <c r="C651" s="327" t="s">
        <v>1428</v>
      </c>
      <c r="D651" s="415">
        <v>3</v>
      </c>
      <c r="E651" s="1103"/>
      <c r="F651" s="1103">
        <f>D651*E651</f>
        <v>0</v>
      </c>
    </row>
    <row r="652" spans="1:6" ht="15" customHeight="1">
      <c r="A652" s="325"/>
      <c r="B652" s="453"/>
      <c r="C652" s="327"/>
      <c r="D652" s="415"/>
      <c r="E652" s="478"/>
      <c r="F652" s="465"/>
    </row>
    <row r="653" spans="1:6" ht="15" customHeight="1">
      <c r="A653" s="325"/>
      <c r="B653" s="454" t="s">
        <v>1512</v>
      </c>
      <c r="C653" s="327"/>
      <c r="D653" s="415"/>
      <c r="E653" s="465"/>
      <c r="F653" s="465"/>
    </row>
    <row r="654" spans="1:6" ht="15">
      <c r="A654" s="325"/>
      <c r="B654" s="454" t="s">
        <v>1513</v>
      </c>
      <c r="C654" s="327" t="s">
        <v>1428</v>
      </c>
      <c r="D654" s="415">
        <v>5</v>
      </c>
      <c r="E654" s="1103"/>
      <c r="F654" s="1103">
        <f>D654*E654</f>
        <v>0</v>
      </c>
    </row>
    <row r="655" spans="1:6" ht="15" customHeight="1">
      <c r="A655" s="325"/>
      <c r="B655" s="479"/>
      <c r="C655" s="472"/>
      <c r="D655" s="473"/>
      <c r="E655" s="478"/>
      <c r="F655" s="465"/>
    </row>
    <row r="656" spans="1:6" ht="15" customHeight="1">
      <c r="A656" s="460"/>
      <c r="B656" s="461" t="s">
        <v>1514</v>
      </c>
      <c r="C656" s="480"/>
      <c r="D656" s="473"/>
      <c r="E656" s="464"/>
      <c r="F656" s="465"/>
    </row>
    <row r="657" spans="1:6" ht="15">
      <c r="A657" s="460"/>
      <c r="B657" s="466" t="s">
        <v>1515</v>
      </c>
      <c r="C657" s="481" t="s">
        <v>1428</v>
      </c>
      <c r="D657" s="468">
        <v>2</v>
      </c>
      <c r="E657" s="1103"/>
      <c r="F657" s="1103">
        <f>D657*E657</f>
        <v>0</v>
      </c>
    </row>
    <row r="658" spans="1:6" ht="15" customHeight="1">
      <c r="A658" s="325"/>
      <c r="B658" s="482"/>
      <c r="C658" s="462"/>
      <c r="D658" s="463"/>
      <c r="E658" s="478"/>
      <c r="F658" s="465"/>
    </row>
    <row r="659" spans="1:6" ht="15" customHeight="1">
      <c r="A659" s="460"/>
      <c r="B659" s="474" t="s">
        <v>1516</v>
      </c>
      <c r="C659" s="483"/>
      <c r="D659" s="473"/>
      <c r="E659" s="464"/>
      <c r="F659" s="465"/>
    </row>
    <row r="660" spans="1:6" ht="15">
      <c r="A660" s="460"/>
      <c r="B660" s="475" t="s">
        <v>1517</v>
      </c>
      <c r="C660" s="484" t="s">
        <v>1428</v>
      </c>
      <c r="D660" s="468">
        <v>5</v>
      </c>
      <c r="E660" s="1103"/>
      <c r="F660" s="1103">
        <f>D660*E660</f>
        <v>0</v>
      </c>
    </row>
    <row r="661" spans="1:6" ht="15" customHeight="1">
      <c r="A661" s="325"/>
      <c r="B661" s="485"/>
      <c r="C661" s="462"/>
      <c r="D661" s="463"/>
      <c r="E661" s="478"/>
      <c r="F661" s="465"/>
    </row>
    <row r="662" spans="1:6" ht="28.5" customHeight="1">
      <c r="A662" s="460"/>
      <c r="B662" s="479" t="s">
        <v>1518</v>
      </c>
      <c r="C662" s="483"/>
      <c r="D662" s="473"/>
      <c r="E662" s="464"/>
      <c r="F662" s="465"/>
    </row>
    <row r="663" spans="1:6" ht="15">
      <c r="A663" s="460"/>
      <c r="B663" s="466" t="s">
        <v>1519</v>
      </c>
      <c r="C663" s="484" t="s">
        <v>1428</v>
      </c>
      <c r="D663" s="468">
        <v>6</v>
      </c>
      <c r="E663" s="1103"/>
      <c r="F663" s="1103">
        <f>D663*E663</f>
        <v>0</v>
      </c>
    </row>
    <row r="664" spans="1:6" ht="15" customHeight="1">
      <c r="A664" s="325"/>
      <c r="B664" s="485"/>
      <c r="C664" s="462"/>
      <c r="D664" s="463"/>
      <c r="E664" s="478"/>
      <c r="F664" s="465"/>
    </row>
    <row r="665" spans="1:6" ht="28.5" customHeight="1">
      <c r="A665" s="460"/>
      <c r="B665" s="456" t="s">
        <v>1520</v>
      </c>
      <c r="C665" s="472"/>
      <c r="D665" s="473"/>
      <c r="E665" s="464"/>
      <c r="F665" s="465"/>
    </row>
    <row r="666" spans="1:6" ht="15">
      <c r="A666" s="460"/>
      <c r="B666" s="475" t="s">
        <v>1521</v>
      </c>
      <c r="C666" s="467" t="s">
        <v>1428</v>
      </c>
      <c r="D666" s="468">
        <v>7</v>
      </c>
      <c r="E666" s="1103"/>
      <c r="F666" s="1103">
        <f>D666*E666</f>
        <v>0</v>
      </c>
    </row>
    <row r="667" spans="1:6" ht="15" customHeight="1">
      <c r="A667" s="325"/>
      <c r="B667" s="466"/>
      <c r="C667" s="467"/>
      <c r="D667" s="468"/>
      <c r="E667" s="478"/>
      <c r="F667" s="465"/>
    </row>
    <row r="668" spans="1:6" ht="15.75" customHeight="1">
      <c r="A668" s="325"/>
      <c r="B668" s="413" t="s">
        <v>1557</v>
      </c>
      <c r="C668" s="327"/>
      <c r="D668" s="415"/>
      <c r="E668" s="465"/>
      <c r="F668" s="465"/>
    </row>
    <row r="669" spans="1:6" ht="15" customHeight="1">
      <c r="A669" s="325"/>
      <c r="B669" s="454"/>
      <c r="C669" s="327"/>
      <c r="D669" s="415"/>
      <c r="E669" s="465"/>
      <c r="F669" s="465"/>
    </row>
    <row r="670" spans="1:6" ht="27" customHeight="1">
      <c r="A670" s="325"/>
      <c r="B670" s="502" t="s">
        <v>1558</v>
      </c>
      <c r="C670" s="327"/>
      <c r="D670" s="415"/>
      <c r="E670" s="465"/>
      <c r="F670" s="465"/>
    </row>
    <row r="671" spans="1:6" ht="15">
      <c r="A671" s="325"/>
      <c r="B671" s="454" t="s">
        <v>1559</v>
      </c>
      <c r="C671" s="327" t="s">
        <v>1428</v>
      </c>
      <c r="D671" s="415">
        <v>7</v>
      </c>
      <c r="E671" s="1103"/>
      <c r="F671" s="1103">
        <f>D671*E671</f>
        <v>0</v>
      </c>
    </row>
    <row r="672" spans="1:6" ht="15" customHeight="1">
      <c r="A672" s="325"/>
      <c r="B672" s="454"/>
      <c r="C672" s="327"/>
      <c r="D672" s="415"/>
      <c r="E672" s="465"/>
      <c r="F672" s="465"/>
    </row>
    <row r="673" spans="1:6" ht="15.75" customHeight="1">
      <c r="A673" s="325"/>
      <c r="B673" s="413" t="s">
        <v>1522</v>
      </c>
      <c r="C673" s="327"/>
      <c r="D673" s="415"/>
      <c r="E673" s="465"/>
      <c r="F673" s="465"/>
    </row>
    <row r="674" spans="1:6" ht="15" customHeight="1">
      <c r="A674" s="325"/>
      <c r="B674" s="461"/>
      <c r="C674" s="472"/>
      <c r="D674" s="473"/>
      <c r="E674" s="465"/>
      <c r="F674" s="465"/>
    </row>
    <row r="675" spans="1:6" ht="38.25" customHeight="1">
      <c r="A675" s="460"/>
      <c r="B675" s="486" t="s">
        <v>1523</v>
      </c>
      <c r="C675" s="487"/>
      <c r="D675" s="473"/>
      <c r="E675" s="464"/>
      <c r="F675" s="465"/>
    </row>
    <row r="676" spans="1:6" ht="15">
      <c r="A676" s="460"/>
      <c r="B676" s="466" t="s">
        <v>1524</v>
      </c>
      <c r="C676" s="488" t="s">
        <v>335</v>
      </c>
      <c r="D676" s="468">
        <v>190</v>
      </c>
      <c r="E676" s="1103"/>
      <c r="F676" s="1103">
        <f>D676*E676</f>
        <v>0</v>
      </c>
    </row>
    <row r="677" spans="1:6" ht="15.75" customHeight="1">
      <c r="A677" s="325"/>
      <c r="B677" s="489"/>
      <c r="C677" s="348"/>
      <c r="D677" s="348"/>
      <c r="E677" s="465"/>
      <c r="F677" s="415"/>
    </row>
    <row r="678" spans="1:6" ht="15.75" customHeight="1">
      <c r="A678" s="325"/>
      <c r="B678" s="413" t="s">
        <v>1525</v>
      </c>
      <c r="C678" s="327"/>
      <c r="D678" s="415"/>
      <c r="E678" s="464"/>
      <c r="F678" s="465"/>
    </row>
    <row r="679" spans="1:6" ht="15" customHeight="1">
      <c r="A679" s="325"/>
      <c r="B679" s="461"/>
      <c r="C679" s="472"/>
      <c r="D679" s="473"/>
      <c r="E679" s="312"/>
      <c r="F679" s="318"/>
    </row>
    <row r="680" spans="1:6" ht="25.5" customHeight="1">
      <c r="A680" s="460"/>
      <c r="B680" s="486" t="s">
        <v>1526</v>
      </c>
      <c r="C680" s="487"/>
      <c r="D680" s="473"/>
      <c r="E680" s="465"/>
      <c r="F680" s="465"/>
    </row>
    <row r="681" spans="1:6" ht="15">
      <c r="A681" s="460"/>
      <c r="B681" s="466" t="s">
        <v>1527</v>
      </c>
      <c r="C681" s="488" t="s">
        <v>74</v>
      </c>
      <c r="D681" s="468">
        <v>50</v>
      </c>
      <c r="E681" s="1103"/>
      <c r="F681" s="1103">
        <f>D681*E681</f>
        <v>0</v>
      </c>
    </row>
    <row r="682" spans="1:6" ht="15" customHeight="1">
      <c r="A682" s="325"/>
      <c r="B682" s="485"/>
      <c r="C682" s="348"/>
      <c r="D682" s="348"/>
      <c r="E682" s="465"/>
      <c r="F682" s="465"/>
    </row>
    <row r="683" spans="1:6" ht="15" customHeight="1">
      <c r="A683" s="460"/>
      <c r="B683" s="490" t="s">
        <v>1528</v>
      </c>
      <c r="C683" s="483"/>
      <c r="D683" s="473"/>
      <c r="E683" s="464"/>
      <c r="F683" s="465"/>
    </row>
    <row r="684" spans="1:6" ht="15">
      <c r="A684" s="460"/>
      <c r="B684" s="475" t="s">
        <v>1529</v>
      </c>
      <c r="C684" s="484" t="s">
        <v>1292</v>
      </c>
      <c r="D684" s="468">
        <v>9</v>
      </c>
      <c r="E684" s="1103"/>
      <c r="F684" s="1103">
        <f>D684*E684</f>
        <v>0</v>
      </c>
    </row>
    <row r="685" spans="1:6" ht="15" customHeight="1">
      <c r="A685" s="325"/>
      <c r="B685" s="485"/>
      <c r="C685" s="348"/>
      <c r="D685" s="348"/>
      <c r="E685" s="465"/>
      <c r="F685" s="465"/>
    </row>
    <row r="686" spans="1:6" ht="15" customHeight="1">
      <c r="A686" s="460"/>
      <c r="B686" s="490" t="s">
        <v>1530</v>
      </c>
      <c r="C686" s="472"/>
      <c r="D686" s="473"/>
      <c r="E686" s="465"/>
      <c r="F686" s="465"/>
    </row>
    <row r="687" spans="1:6" ht="15">
      <c r="A687" s="460"/>
      <c r="B687" s="475" t="s">
        <v>1531</v>
      </c>
      <c r="C687" s="467" t="s">
        <v>1292</v>
      </c>
      <c r="D687" s="468">
        <v>30</v>
      </c>
      <c r="E687" s="1103"/>
      <c r="F687" s="1103">
        <f>D687*E687</f>
        <v>0</v>
      </c>
    </row>
    <row r="688" spans="1:6" ht="15" customHeight="1">
      <c r="A688" s="325"/>
      <c r="B688" s="466"/>
      <c r="C688" s="348"/>
      <c r="D688" s="348"/>
      <c r="E688" s="478"/>
      <c r="F688" s="465"/>
    </row>
    <row r="689" spans="1:6" ht="15" customHeight="1">
      <c r="A689" s="325"/>
      <c r="B689" s="454"/>
      <c r="C689" s="327"/>
      <c r="D689" s="415"/>
      <c r="E689" s="465"/>
      <c r="F689" s="465"/>
    </row>
    <row r="690" spans="1:6" ht="15" customHeight="1">
      <c r="A690" s="305"/>
      <c r="B690" s="491" t="s">
        <v>1532</v>
      </c>
      <c r="C690" s="313"/>
      <c r="D690" s="289"/>
      <c r="E690" s="385"/>
      <c r="F690" s="385"/>
    </row>
    <row r="691" spans="1:6" ht="15" customHeight="1">
      <c r="A691" s="305"/>
      <c r="B691" s="492" t="s">
        <v>1533</v>
      </c>
      <c r="C691" s="340"/>
      <c r="D691" s="289"/>
      <c r="E691" s="385"/>
      <c r="F691" s="385"/>
    </row>
    <row r="692" spans="1:6" ht="114" customHeight="1">
      <c r="A692" s="305"/>
      <c r="B692" s="493" t="s">
        <v>1534</v>
      </c>
      <c r="C692" s="313"/>
      <c r="D692" s="289"/>
      <c r="E692" s="385"/>
      <c r="F692" s="385"/>
    </row>
    <row r="693" spans="1:6" ht="15.75" customHeight="1">
      <c r="A693" s="305"/>
      <c r="B693" s="333" t="s">
        <v>1535</v>
      </c>
      <c r="C693" s="313"/>
      <c r="D693" s="289"/>
      <c r="E693" s="385"/>
      <c r="F693" s="385">
        <f>SUM(F629:F692)</f>
        <v>0</v>
      </c>
    </row>
    <row r="694" spans="1:6" ht="15" customHeight="1">
      <c r="A694" s="305"/>
      <c r="B694" s="337"/>
      <c r="C694" s="313"/>
      <c r="D694" s="289"/>
      <c r="E694" s="385"/>
      <c r="F694" s="385"/>
    </row>
    <row r="695" spans="1:6" ht="15" customHeight="1">
      <c r="A695" s="305"/>
      <c r="B695" s="337"/>
      <c r="C695" s="313"/>
      <c r="D695" s="289"/>
      <c r="E695" s="385"/>
      <c r="F695" s="385"/>
    </row>
    <row r="696" spans="1:6" ht="15.75" customHeight="1">
      <c r="A696" s="308" t="s">
        <v>1536</v>
      </c>
      <c r="B696" s="319" t="s">
        <v>1537</v>
      </c>
      <c r="C696" s="313"/>
      <c r="D696" s="311"/>
      <c r="E696" s="312"/>
      <c r="F696" s="312"/>
    </row>
    <row r="697" spans="1:6" ht="15" customHeight="1">
      <c r="A697" s="494"/>
      <c r="B697" s="306"/>
      <c r="C697" s="313"/>
      <c r="D697" s="311"/>
      <c r="E697" s="312"/>
      <c r="F697" s="312"/>
    </row>
    <row r="698" spans="1:6" ht="75" customHeight="1">
      <c r="A698" s="305">
        <v>1</v>
      </c>
      <c r="B698" s="306" t="s">
        <v>1538</v>
      </c>
      <c r="C698" s="313"/>
      <c r="D698" s="311"/>
      <c r="E698" s="312"/>
      <c r="F698" s="312"/>
    </row>
    <row r="699" spans="1:6" ht="15.75">
      <c r="A699" s="349"/>
      <c r="B699" s="333" t="s">
        <v>1539</v>
      </c>
      <c r="C699" s="313" t="s">
        <v>1292</v>
      </c>
      <c r="D699" s="311">
        <v>1</v>
      </c>
      <c r="E699" s="1103"/>
      <c r="F699" s="1103">
        <f>D699*E699</f>
        <v>0</v>
      </c>
    </row>
    <row r="700" spans="1:6" ht="15.75" customHeight="1">
      <c r="A700" s="305"/>
      <c r="B700" s="319"/>
      <c r="C700" s="313"/>
      <c r="D700" s="311"/>
      <c r="E700" s="312"/>
      <c r="F700" s="312"/>
    </row>
    <row r="701" spans="1:6" ht="31.5" customHeight="1">
      <c r="A701" s="308" t="s">
        <v>1540</v>
      </c>
      <c r="B701" s="319" t="s">
        <v>1541</v>
      </c>
      <c r="C701" s="313"/>
      <c r="D701" s="311"/>
      <c r="E701" s="312"/>
      <c r="F701" s="312"/>
    </row>
    <row r="702" spans="1:6" ht="15" customHeight="1">
      <c r="A702" s="305"/>
      <c r="B702" s="306"/>
      <c r="C702" s="313"/>
      <c r="D702" s="311"/>
      <c r="E702" s="312"/>
      <c r="F702" s="312"/>
    </row>
    <row r="703" spans="1:6" ht="75" customHeight="1">
      <c r="A703" s="305">
        <v>1</v>
      </c>
      <c r="B703" s="306" t="s">
        <v>1542</v>
      </c>
      <c r="C703" s="313"/>
      <c r="D703" s="311"/>
      <c r="E703" s="312"/>
      <c r="F703" s="312"/>
    </row>
    <row r="704" spans="1:6" ht="15.75">
      <c r="A704" s="305"/>
      <c r="B704" s="333" t="s">
        <v>1543</v>
      </c>
      <c r="C704" s="313" t="s">
        <v>1292</v>
      </c>
      <c r="D704" s="311">
        <v>1</v>
      </c>
      <c r="E704" s="1103"/>
      <c r="F704" s="1103">
        <f>D704*E704</f>
        <v>0</v>
      </c>
    </row>
    <row r="705" spans="1:6" ht="15.75">
      <c r="A705" s="305"/>
      <c r="B705" s="319"/>
      <c r="C705" s="313"/>
      <c r="D705" s="311"/>
      <c r="E705" s="312"/>
      <c r="F705" s="312"/>
    </row>
    <row r="706" spans="1:6" ht="31.5">
      <c r="A706" s="349"/>
      <c r="B706" s="319" t="s">
        <v>1544</v>
      </c>
      <c r="C706" s="313"/>
      <c r="D706" s="311"/>
      <c r="E706" s="312"/>
      <c r="F706" s="312"/>
    </row>
    <row r="707" spans="1:6" ht="15">
      <c r="A707" s="305"/>
      <c r="B707" s="306"/>
      <c r="C707" s="313"/>
      <c r="D707" s="311"/>
      <c r="E707" s="312"/>
      <c r="F707" s="312"/>
    </row>
    <row r="708" spans="1:6" ht="15.75">
      <c r="A708" s="308" t="s">
        <v>1235</v>
      </c>
      <c r="B708" s="1395" t="s">
        <v>1236</v>
      </c>
      <c r="C708" s="1396"/>
      <c r="D708" s="1396"/>
      <c r="E708" s="1397"/>
      <c r="F708" s="312">
        <f>F230</f>
        <v>0</v>
      </c>
    </row>
    <row r="709" spans="1:6" ht="15.75">
      <c r="A709" s="308" t="s">
        <v>1245</v>
      </c>
      <c r="B709" s="1395" t="s">
        <v>1246</v>
      </c>
      <c r="C709" s="1396"/>
      <c r="D709" s="1396"/>
      <c r="E709" s="1397"/>
      <c r="F709" s="312">
        <f>F256</f>
        <v>0</v>
      </c>
    </row>
    <row r="710" spans="1:6" ht="19.5" customHeight="1">
      <c r="A710" s="308" t="s">
        <v>1265</v>
      </c>
      <c r="B710" s="1395" t="s">
        <v>1545</v>
      </c>
      <c r="C710" s="1396"/>
      <c r="D710" s="1396"/>
      <c r="E710" s="1397"/>
      <c r="F710" s="312">
        <f>F271</f>
        <v>0</v>
      </c>
    </row>
    <row r="711" spans="1:6" ht="15.75">
      <c r="A711" s="308" t="s">
        <v>1277</v>
      </c>
      <c r="B711" s="1395" t="s">
        <v>1546</v>
      </c>
      <c r="C711" s="1396"/>
      <c r="D711" s="1396"/>
      <c r="E711" s="1397"/>
      <c r="F711" s="312">
        <f>F292</f>
        <v>0</v>
      </c>
    </row>
    <row r="712" spans="1:6" ht="15.75">
      <c r="A712" s="308" t="s">
        <v>1296</v>
      </c>
      <c r="B712" s="1402" t="s">
        <v>1547</v>
      </c>
      <c r="C712" s="1403"/>
      <c r="D712" s="1403"/>
      <c r="E712" s="1404"/>
      <c r="F712" s="312">
        <f>F321</f>
        <v>0</v>
      </c>
    </row>
    <row r="713" spans="1:6" ht="15.75">
      <c r="A713" s="308" t="s">
        <v>1318</v>
      </c>
      <c r="B713" s="1402" t="s">
        <v>1548</v>
      </c>
      <c r="C713" s="1403"/>
      <c r="D713" s="1403"/>
      <c r="E713" s="1404"/>
      <c r="F713" s="312">
        <f>F346</f>
        <v>0</v>
      </c>
    </row>
    <row r="714" spans="1:6" ht="15.75">
      <c r="A714" s="308" t="s">
        <v>1329</v>
      </c>
      <c r="B714" s="1402" t="s">
        <v>1549</v>
      </c>
      <c r="C714" s="1403"/>
      <c r="D714" s="1403"/>
      <c r="E714" s="1404"/>
      <c r="F714" s="312">
        <f>F370</f>
        <v>0</v>
      </c>
    </row>
    <row r="715" spans="1:6" ht="18" customHeight="1">
      <c r="A715" s="308" t="s">
        <v>1341</v>
      </c>
      <c r="B715" s="1395" t="s">
        <v>1342</v>
      </c>
      <c r="C715" s="1396"/>
      <c r="D715" s="1396"/>
      <c r="E715" s="1397"/>
      <c r="F715" s="312">
        <f>F396</f>
        <v>0</v>
      </c>
    </row>
    <row r="716" spans="1:6" ht="15" customHeight="1">
      <c r="A716" s="308"/>
      <c r="B716" s="553" t="s">
        <v>1360</v>
      </c>
      <c r="C716" s="1396"/>
      <c r="D716" s="1396"/>
      <c r="E716" s="1397"/>
      <c r="F716" s="312">
        <f>F408</f>
        <v>0</v>
      </c>
    </row>
    <row r="717" spans="1:6" ht="15.75">
      <c r="A717" s="308" t="s">
        <v>1359</v>
      </c>
      <c r="B717" s="1395" t="s">
        <v>1551</v>
      </c>
      <c r="C717" s="1396"/>
      <c r="D717" s="1396"/>
      <c r="E717" s="1397"/>
      <c r="F717" s="312">
        <f>F625</f>
        <v>0</v>
      </c>
    </row>
    <row r="718" spans="1:6" ht="31.5" customHeight="1">
      <c r="A718" s="308" t="s">
        <v>1366</v>
      </c>
      <c r="B718" s="1395" t="s">
        <v>1496</v>
      </c>
      <c r="C718" s="1396"/>
      <c r="D718" s="1396"/>
      <c r="E718" s="1397"/>
      <c r="F718" s="312">
        <f>F693</f>
        <v>0</v>
      </c>
    </row>
    <row r="719" spans="1:6" ht="15.75">
      <c r="A719" s="308" t="s">
        <v>1536</v>
      </c>
      <c r="B719" s="1395" t="s">
        <v>1552</v>
      </c>
      <c r="C719" s="1396"/>
      <c r="D719" s="1396"/>
      <c r="E719" s="1397"/>
      <c r="F719" s="312">
        <f>F699</f>
        <v>0</v>
      </c>
    </row>
    <row r="720" spans="1:6" ht="32.25" customHeight="1">
      <c r="A720" s="308" t="s">
        <v>1540</v>
      </c>
      <c r="B720" s="1395" t="s">
        <v>1541</v>
      </c>
      <c r="C720" s="1396"/>
      <c r="D720" s="1396"/>
      <c r="E720" s="1397"/>
      <c r="F720" s="542">
        <f>F704</f>
        <v>0</v>
      </c>
    </row>
    <row r="721" spans="1:6" ht="15.75">
      <c r="A721" s="388"/>
      <c r="B721" s="1528" t="s">
        <v>1686</v>
      </c>
      <c r="C721" s="1529"/>
      <c r="D721" s="1529"/>
      <c r="E721" s="1530"/>
      <c r="F721" s="1398"/>
    </row>
    <row r="722" spans="1:6" ht="15.75">
      <c r="A722" s="3"/>
      <c r="B722" s="1539" t="s">
        <v>1553</v>
      </c>
      <c r="C722" s="1540"/>
      <c r="D722" s="1540"/>
      <c r="E722" s="1541"/>
      <c r="F722" s="736"/>
    </row>
  </sheetData>
  <pageMargins left="0.7" right="0.7" top="0.75" bottom="0.75" header="0.3" footer="0.3"/>
  <pageSetup paperSize="9" scale="46" orientation="portrait" r:id="rId1"/>
  <rowBreaks count="19" manualBreakCount="19">
    <brk id="24" max="5" man="1"/>
    <brk id="36" max="16383" man="1"/>
    <brk id="47" max="16383" man="1"/>
    <brk id="54" max="5" man="1"/>
    <brk id="82" max="16383" man="1"/>
    <brk id="114" max="5" man="1"/>
    <brk id="142" max="5" man="1"/>
    <brk id="181" max="5" man="1"/>
    <brk id="230" max="5" man="1"/>
    <brk id="292" max="5" man="1"/>
    <brk id="329" max="5" man="1"/>
    <brk id="370" max="5" man="1"/>
    <brk id="396" max="5" man="1"/>
    <brk id="449" max="5" man="1"/>
    <brk id="470" max="5" man="1"/>
    <brk id="513" max="5" man="1"/>
    <brk id="594" max="5" man="1"/>
    <brk id="646" max="5" man="1"/>
    <brk id="69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25</vt:i4>
      </vt:variant>
      <vt:variant>
        <vt:lpstr>نطاقات تمت تسميتها</vt:lpstr>
      </vt:variant>
      <vt:variant>
        <vt:i4>25</vt:i4>
      </vt:variant>
    </vt:vector>
  </HeadingPairs>
  <TitlesOfParts>
    <vt:vector size="50" baseType="lpstr">
      <vt:lpstr>TOTAL PRICES</vt:lpstr>
      <vt:lpstr>B-01 MECH</vt:lpstr>
      <vt:lpstr>B-01a MECH</vt:lpstr>
      <vt:lpstr>B-02MECH</vt:lpstr>
      <vt:lpstr>B-03-04 MECH</vt:lpstr>
      <vt:lpstr>B-05 MECH</vt:lpstr>
      <vt:lpstr>B-06MECH</vt:lpstr>
      <vt:lpstr>B-07-08 MECH</vt:lpstr>
      <vt:lpstr>B-09 MECH</vt:lpstr>
      <vt:lpstr>B-10 MECH</vt:lpstr>
      <vt:lpstr>B-11MECH</vt:lpstr>
      <vt:lpstr>B-12-15 MECH</vt:lpstr>
      <vt:lpstr>B-13 MECH</vt:lpstr>
      <vt:lpstr>B-14 MECH</vt:lpstr>
      <vt:lpstr>B-16 MECH</vt:lpstr>
      <vt:lpstr>B-17 MECH</vt:lpstr>
      <vt:lpstr>B-18 MECH</vt:lpstr>
      <vt:lpstr>B-19 MECH</vt:lpstr>
      <vt:lpstr>B-20 MECH</vt:lpstr>
      <vt:lpstr>B-21 MECH</vt:lpstr>
      <vt:lpstr>B-22 MECH</vt:lpstr>
      <vt:lpstr>B-23 MECH</vt:lpstr>
      <vt:lpstr>B-24 MECH </vt:lpstr>
      <vt:lpstr>B-25 MECH</vt:lpstr>
      <vt:lpstr>Sheet1</vt:lpstr>
      <vt:lpstr>'B-01 MECH'!_GoBack</vt:lpstr>
      <vt:lpstr>'B-01 MECH'!Print_Area</vt:lpstr>
      <vt:lpstr>'B-01a MECH'!Print_Area</vt:lpstr>
      <vt:lpstr>'B-02MECH'!Print_Area</vt:lpstr>
      <vt:lpstr>'B-03-04 MECH'!Print_Area</vt:lpstr>
      <vt:lpstr>'B-05 MECH'!Print_Area</vt:lpstr>
      <vt:lpstr>'B-06MECH'!Print_Area</vt:lpstr>
      <vt:lpstr>'B-07-08 MECH'!Print_Area</vt:lpstr>
      <vt:lpstr>'B-09 MECH'!Print_Area</vt:lpstr>
      <vt:lpstr>'B-10 MECH'!Print_Area</vt:lpstr>
      <vt:lpstr>'B-11MECH'!Print_Area</vt:lpstr>
      <vt:lpstr>'B-12-15 MECH'!Print_Area</vt:lpstr>
      <vt:lpstr>'B-13 MECH'!Print_Area</vt:lpstr>
      <vt:lpstr>'B-14 MECH'!Print_Area</vt:lpstr>
      <vt:lpstr>'B-16 MECH'!Print_Area</vt:lpstr>
      <vt:lpstr>'B-17 MECH'!Print_Area</vt:lpstr>
      <vt:lpstr>'B-18 MECH'!Print_Area</vt:lpstr>
      <vt:lpstr>'B-19 MECH'!Print_Area</vt:lpstr>
      <vt:lpstr>'B-20 MECH'!Print_Area</vt:lpstr>
      <vt:lpstr>'B-21 MECH'!Print_Area</vt:lpstr>
      <vt:lpstr>'B-22 MECH'!Print_Area</vt:lpstr>
      <vt:lpstr>'B-23 MECH'!Print_Area</vt:lpstr>
      <vt:lpstr>'B-24 MECH '!Print_Area</vt:lpstr>
      <vt:lpstr>'B-25 MECH'!Print_Area</vt:lpstr>
      <vt:lpstr>'TOTAL PRICES'!Print_Area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mohammed.nabali</dc:creator>
  <cp:lastModifiedBy>DELL</cp:lastModifiedBy>
  <cp:lastPrinted>2013-06-15T07:17:31Z</cp:lastPrinted>
  <dcterms:created xsi:type="dcterms:W3CDTF">2013-04-15T07:58:00Z</dcterms:created>
  <dcterms:modified xsi:type="dcterms:W3CDTF">2013-06-24T15:11:53Z</dcterms:modified>
</cp:coreProperties>
</file>